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1st Quarter 2025/"/>
    </mc:Choice>
  </mc:AlternateContent>
  <xr:revisionPtr revIDLastSave="0" documentId="8_{BF6487E4-7D14-4BC6-A788-3E0D33914F30}" xr6:coauthVersionLast="47" xr6:coauthVersionMax="47" xr10:uidLastSave="{00000000-0000-0000-0000-000000000000}"/>
  <bookViews>
    <workbookView xWindow="-120" yWindow="-120" windowWidth="29040" windowHeight="15840" xr2:uid="{50A503A0-525A-4B91-8380-A8E3B0DA2E51}"/>
  </bookViews>
  <sheets>
    <sheet name="LIFE Q1 2025 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'LIFE Q1 2025 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F73" i="1"/>
  <c r="J72" i="1"/>
  <c r="J71" i="1"/>
  <c r="J70" i="1"/>
  <c r="J69" i="1"/>
  <c r="J68" i="1"/>
  <c r="H61" i="1"/>
  <c r="F61" i="1"/>
  <c r="J59" i="1"/>
  <c r="J40" i="1"/>
  <c r="J38" i="1"/>
  <c r="J37" i="1"/>
  <c r="J35" i="1"/>
  <c r="J33" i="1"/>
  <c r="J32" i="1"/>
  <c r="J31" i="1"/>
  <c r="H30" i="1"/>
  <c r="F30" i="1"/>
  <c r="F25" i="1" s="1"/>
  <c r="J29" i="1"/>
  <c r="J28" i="1"/>
  <c r="J27" i="1"/>
  <c r="H26" i="1"/>
  <c r="J26" i="1" s="1"/>
  <c r="J23" i="1"/>
  <c r="J21" i="1"/>
  <c r="H19" i="1"/>
  <c r="F19" i="1"/>
  <c r="J19" i="1" s="1"/>
  <c r="J17" i="1"/>
  <c r="J15" i="1"/>
  <c r="J12" i="1"/>
  <c r="J10" i="1"/>
  <c r="H25" i="1" l="1"/>
  <c r="J25" i="1"/>
  <c r="J61" i="1"/>
  <c r="J73" i="1"/>
  <c r="J30" i="1"/>
</calcChain>
</file>

<file path=xl/sharedStrings.xml><?xml version="1.0" encoding="utf-8"?>
<sst xmlns="http://schemas.openxmlformats.org/spreadsheetml/2006/main" count="62" uniqueCount="42">
  <si>
    <t>INSURANCE INDUSTRY PERFORMANCE REPORT</t>
  </si>
  <si>
    <t>as of March 31</t>
  </si>
  <si>
    <t>LIFE INSURANCE COMPANIES</t>
  </si>
  <si>
    <t>% Increase/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</si>
  <si>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</si>
  <si>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</si>
  <si>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</si>
  <si>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</si>
  <si>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</si>
  <si>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</si>
  <si>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</si>
  <si>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</si>
  <si>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</si>
  <si>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</si>
  <si>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</si>
  <si>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</si>
  <si>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</si>
  <si>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</si>
  <si>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</si>
  <si>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</si>
  <si>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</si>
  <si>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</si>
  <si>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</si>
  <si>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</si>
  <si>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</si>
  <si>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</si>
  <si>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</si>
  <si>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</si>
  <si>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</si>
  <si>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</si>
  <si>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</si>
  <si>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</si>
  <si>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licensed servicing company</t>
  </si>
  <si>
    <t>**</t>
  </si>
  <si>
    <t xml:space="preserve">With Available Cash Assets </t>
  </si>
  <si>
    <t xml:space="preserve">Premium Income By Line of Business </t>
  </si>
  <si>
    <t xml:space="preserve">     Ordinary </t>
  </si>
  <si>
    <t xml:space="preserve">     Group &amp; Industrial</t>
  </si>
  <si>
    <t xml:space="preserve">     Accident</t>
  </si>
  <si>
    <t xml:space="preserve">     Health</t>
  </si>
  <si>
    <t xml:space="preserve">     Variable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</si>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</sst>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#,##0.0"/>
  </numFmts>
  <fonts count="11">
    <font>
      <sz val="10"/>
      <name val="Arial"/>
      <charset val="134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19" xfId="1" applyFont="1" applyBorder="1"/>
    <xf numFmtId="0" fontId="7" fillId="0" borderId="19" xfId="1" applyFont="1" applyBorder="1" applyAlignment="1">
      <alignment vertical="center" wrapText="1"/>
    </xf>
    <xf numFmtId="0" fontId="3" fillId="0" borderId="5" xfId="1" applyFont="1" applyBorder="1"/>
    <xf numFmtId="0" fontId="5" fillId="0" borderId="22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3" xfId="0" applyFont="1" applyBorder="1"/>
    <xf numFmtId="165" fontId="5" fillId="0" borderId="24" xfId="2" applyNumberFormat="1" applyFont="1" applyBorder="1"/>
    <xf numFmtId="165" fontId="5" fillId="0" borderId="25" xfId="2" applyNumberFormat="1" applyFont="1" applyBorder="1"/>
    <xf numFmtId="164" fontId="5" fillId="0" borderId="23" xfId="3" applyFont="1" applyBorder="1"/>
    <xf numFmtId="0" fontId="3" fillId="0" borderId="26" xfId="1" applyFont="1" applyBorder="1"/>
    <xf numFmtId="0" fontId="5" fillId="0" borderId="4" xfId="0" applyFont="1" applyBorder="1"/>
    <xf numFmtId="0" fontId="3" fillId="0" borderId="0" xfId="0" applyFont="1"/>
    <xf numFmtId="0" fontId="5" fillId="0" borderId="0" xfId="0" applyFont="1"/>
    <xf numFmtId="165" fontId="5" fillId="0" borderId="27" xfId="2" applyNumberFormat="1" applyFont="1" applyBorder="1"/>
    <xf numFmtId="165" fontId="5" fillId="0" borderId="11" xfId="2" applyNumberFormat="1" applyFont="1" applyBorder="1"/>
    <xf numFmtId="164" fontId="5" fillId="0" borderId="0" xfId="2" applyFont="1" applyBorder="1"/>
    <xf numFmtId="0" fontId="3" fillId="0" borderId="5" xfId="0" applyFont="1" applyBorder="1"/>
    <xf numFmtId="166" fontId="3" fillId="0" borderId="0" xfId="2" applyNumberFormat="1" applyFont="1"/>
    <xf numFmtId="0" fontId="5" fillId="0" borderId="22" xfId="0" applyFont="1" applyBorder="1"/>
    <xf numFmtId="0" fontId="3" fillId="0" borderId="23" xfId="0" applyFont="1" applyBorder="1"/>
    <xf numFmtId="0" fontId="3" fillId="0" borderId="25" xfId="1" applyFont="1" applyBorder="1"/>
    <xf numFmtId="0" fontId="5" fillId="0" borderId="25" xfId="1" applyFont="1" applyBorder="1"/>
    <xf numFmtId="0" fontId="3" fillId="0" borderId="26" xfId="0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164" fontId="5" fillId="0" borderId="28" xfId="3" applyFont="1" applyBorder="1"/>
    <xf numFmtId="0" fontId="3" fillId="0" borderId="30" xfId="1" applyFont="1" applyBorder="1"/>
    <xf numFmtId="0" fontId="5" fillId="0" borderId="22" xfId="1" applyFont="1" applyBorder="1" applyAlignment="1">
      <alignment horizontal="center" vertical="center"/>
    </xf>
    <xf numFmtId="166" fontId="5" fillId="0" borderId="24" xfId="2" applyNumberFormat="1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166" fontId="5" fillId="0" borderId="25" xfId="2" applyNumberFormat="1" applyFont="1" applyBorder="1" applyAlignment="1">
      <alignment horizontal="center" vertical="center"/>
    </xf>
    <xf numFmtId="0" fontId="5" fillId="0" borderId="31" xfId="1" applyFont="1" applyBorder="1"/>
    <xf numFmtId="0" fontId="3" fillId="0" borderId="32" xfId="1" applyFont="1" applyBorder="1"/>
    <xf numFmtId="0" fontId="5" fillId="0" borderId="32" xfId="1" applyFont="1" applyBorder="1"/>
    <xf numFmtId="166" fontId="5" fillId="0" borderId="33" xfId="4" applyNumberFormat="1" applyFont="1" applyBorder="1"/>
    <xf numFmtId="166" fontId="5" fillId="0" borderId="34" xfId="4" applyNumberFormat="1" applyFont="1" applyBorder="1"/>
    <xf numFmtId="164" fontId="5" fillId="0" borderId="32" xfId="3" applyFont="1" applyBorder="1"/>
    <xf numFmtId="0" fontId="3" fillId="0" borderId="35" xfId="1" applyFont="1" applyBorder="1"/>
    <xf numFmtId="167" fontId="5" fillId="0" borderId="33" xfId="0" applyNumberFormat="1" applyFont="1" applyBorder="1"/>
    <xf numFmtId="165" fontId="5" fillId="0" borderId="32" xfId="3" applyNumberFormat="1" applyFont="1" applyBorder="1"/>
    <xf numFmtId="0" fontId="8" fillId="0" borderId="32" xfId="1" applyFont="1" applyBorder="1"/>
    <xf numFmtId="166" fontId="8" fillId="2" borderId="33" xfId="5" applyNumberFormat="1" applyFont="1" applyFill="1" applyBorder="1"/>
    <xf numFmtId="166" fontId="8" fillId="2" borderId="34" xfId="5" applyNumberFormat="1" applyFont="1" applyFill="1" applyBorder="1"/>
    <xf numFmtId="166" fontId="8" fillId="0" borderId="34" xfId="4" applyNumberFormat="1" applyFont="1" applyBorder="1"/>
    <xf numFmtId="164" fontId="8" fillId="0" borderId="32" xfId="3" applyFont="1" applyBorder="1"/>
    <xf numFmtId="166" fontId="8" fillId="0" borderId="33" xfId="4" applyNumberFormat="1" applyFont="1" applyBorder="1"/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/>
    </xf>
    <xf numFmtId="0" fontId="5" fillId="0" borderId="6" xfId="1" applyFont="1" applyBorder="1"/>
    <xf numFmtId="0" fontId="3" fillId="0" borderId="7" xfId="1" applyFont="1" applyBorder="1"/>
    <xf numFmtId="164" fontId="3" fillId="0" borderId="36" xfId="4" applyFont="1" applyBorder="1"/>
    <xf numFmtId="164" fontId="3" fillId="0" borderId="37" xfId="4" applyFont="1" applyBorder="1"/>
    <xf numFmtId="0" fontId="3" fillId="0" borderId="8" xfId="1" applyFont="1" applyBorder="1"/>
    <xf numFmtId="0" fontId="2" fillId="0" borderId="0" xfId="1"/>
    <xf numFmtId="164" fontId="0" fillId="0" borderId="0" xfId="4" applyFont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38" xfId="1" applyFont="1" applyBorder="1"/>
    <xf numFmtId="0" fontId="3" fillId="0" borderId="39" xfId="1" applyFont="1" applyBorder="1"/>
    <xf numFmtId="0" fontId="3" fillId="0" borderId="4" xfId="1" applyFont="1" applyBorder="1"/>
    <xf numFmtId="0" fontId="5" fillId="0" borderId="4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41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4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43" xfId="1" applyFont="1" applyBorder="1"/>
    <xf numFmtId="165" fontId="5" fillId="0" borderId="44" xfId="3" applyNumberFormat="1" applyFont="1" applyBorder="1"/>
    <xf numFmtId="0" fontId="3" fillId="0" borderId="45" xfId="1" applyFont="1" applyBorder="1"/>
    <xf numFmtId="164" fontId="5" fillId="0" borderId="45" xfId="3" applyFont="1" applyBorder="1"/>
    <xf numFmtId="0" fontId="5" fillId="0" borderId="32" xfId="1" applyFont="1" applyBorder="1" applyAlignment="1">
      <alignment horizontal="center"/>
    </xf>
    <xf numFmtId="165" fontId="9" fillId="0" borderId="44" xfId="3" applyNumberFormat="1" applyFont="1" applyBorder="1"/>
    <xf numFmtId="165" fontId="9" fillId="0" borderId="33" xfId="3" applyNumberFormat="1" applyFont="1" applyBorder="1"/>
    <xf numFmtId="164" fontId="9" fillId="0" borderId="45" xfId="3" applyFont="1" applyBorder="1"/>
    <xf numFmtId="0" fontId="5" fillId="0" borderId="46" xfId="1" applyFont="1" applyBorder="1"/>
    <xf numFmtId="0" fontId="3" fillId="0" borderId="47" xfId="1" applyFont="1" applyBorder="1"/>
    <xf numFmtId="0" fontId="5" fillId="0" borderId="47" xfId="1" applyFont="1" applyBorder="1"/>
    <xf numFmtId="165" fontId="5" fillId="0" borderId="48" xfId="3" applyNumberFormat="1" applyFont="1" applyBorder="1"/>
    <xf numFmtId="165" fontId="5" fillId="0" borderId="47" xfId="3" applyNumberFormat="1" applyFont="1" applyBorder="1"/>
    <xf numFmtId="0" fontId="3" fillId="0" borderId="49" xfId="1" applyFont="1" applyBorder="1"/>
    <xf numFmtId="0" fontId="10" fillId="0" borderId="0" xfId="1" applyFont="1"/>
    <xf numFmtId="0" fontId="3" fillId="0" borderId="0" xfId="6" applyFont="1"/>
    <xf numFmtId="0" fontId="8" fillId="0" borderId="0" xfId="6" applyFont="1"/>
    <xf numFmtId="0" fontId="5" fillId="0" borderId="50" xfId="6" applyFont="1" applyBorder="1" applyAlignment="1">
      <alignment horizontal="center" vertical="center"/>
    </xf>
    <xf numFmtId="0" fontId="5" fillId="0" borderId="51" xfId="6" applyFont="1" applyBorder="1" applyAlignment="1">
      <alignment horizontal="center" vertical="center"/>
    </xf>
    <xf numFmtId="0" fontId="3" fillId="0" borderId="51" xfId="6" applyFont="1" applyBorder="1"/>
    <xf numFmtId="0" fontId="5" fillId="0" borderId="52" xfId="6" applyFont="1" applyBorder="1" applyAlignment="1">
      <alignment horizontal="center" vertical="center"/>
    </xf>
    <xf numFmtId="0" fontId="5" fillId="0" borderId="53" xfId="6" applyFont="1" applyBorder="1" applyAlignment="1">
      <alignment horizontal="center" vertical="center"/>
    </xf>
    <xf numFmtId="0" fontId="5" fillId="0" borderId="52" xfId="6" applyFont="1" applyBorder="1" applyAlignment="1">
      <alignment horizontal="center" wrapText="1"/>
    </xf>
    <xf numFmtId="0" fontId="5" fillId="0" borderId="54" xfId="6" applyFont="1" applyBorder="1" applyAlignment="1">
      <alignment horizontal="center" wrapText="1"/>
    </xf>
    <xf numFmtId="0" fontId="3" fillId="0" borderId="22" xfId="6" applyFont="1" applyBorder="1"/>
    <xf numFmtId="0" fontId="3" fillId="0" borderId="23" xfId="6" applyFont="1" applyBorder="1"/>
    <xf numFmtId="166" fontId="3" fillId="0" borderId="24" xfId="7" applyNumberFormat="1" applyFont="1" applyBorder="1"/>
    <xf numFmtId="0" fontId="3" fillId="0" borderId="25" xfId="6" applyFont="1" applyBorder="1"/>
    <xf numFmtId="164" fontId="3" fillId="0" borderId="24" xfId="3" applyFont="1" applyBorder="1"/>
    <xf numFmtId="0" fontId="3" fillId="0" borderId="26" xfId="6" applyFont="1" applyBorder="1"/>
    <xf numFmtId="0" fontId="3" fillId="0" borderId="31" xfId="6" applyFont="1" applyBorder="1"/>
    <xf numFmtId="0" fontId="3" fillId="0" borderId="32" xfId="6" applyFont="1" applyBorder="1"/>
    <xf numFmtId="166" fontId="3" fillId="0" borderId="33" xfId="7" applyNumberFormat="1" applyFont="1" applyBorder="1"/>
    <xf numFmtId="0" fontId="3" fillId="0" borderId="34" xfId="6" applyFont="1" applyBorder="1"/>
    <xf numFmtId="0" fontId="3" fillId="0" borderId="35" xfId="6" applyFont="1" applyBorder="1"/>
    <xf numFmtId="0" fontId="3" fillId="0" borderId="46" xfId="6" applyFont="1" applyBorder="1"/>
    <xf numFmtId="0" fontId="3" fillId="0" borderId="47" xfId="6" applyFont="1" applyBorder="1"/>
    <xf numFmtId="0" fontId="5" fillId="0" borderId="47" xfId="6" applyFont="1" applyBorder="1"/>
    <xf numFmtId="166" fontId="5" fillId="0" borderId="55" xfId="7" applyNumberFormat="1" applyFont="1" applyBorder="1"/>
    <xf numFmtId="166" fontId="5" fillId="0" borderId="47" xfId="7" applyNumberFormat="1" applyFont="1" applyBorder="1"/>
    <xf numFmtId="0" fontId="5" fillId="0" borderId="56" xfId="6" applyFont="1" applyBorder="1"/>
    <xf numFmtId="164" fontId="5" fillId="0" borderId="36" xfId="3" applyFont="1" applyBorder="1"/>
    <xf numFmtId="0" fontId="3" fillId="0" borderId="57" xfId="6" applyFont="1" applyBorder="1"/>
    <xf numFmtId="166" fontId="5" fillId="0" borderId="0" xfId="7" applyNumberFormat="1" applyFont="1" applyBorder="1"/>
  </cellXfs>
  <cellStyles count="8">
    <cellStyle name="Comma 2" xfId="2" xr:uid="{16193AB2-4B03-4251-BE3A-AA1A2C3BA0C6}"/>
    <cellStyle name="Comma 3" xfId="3" xr:uid="{6CBC8D3A-7924-4F2D-85EA-96BF11C8DC02}"/>
    <cellStyle name="Comma 4 2 2" xfId="5" xr:uid="{58736381-F03A-4D3C-ACE6-27CB8B035923}"/>
    <cellStyle name="Comma 4 2 3" xfId="4" xr:uid="{BA91F730-2C18-410C-8C94-06409DE4211B}"/>
    <cellStyle name="Comma 4 2 3 2" xfId="7" xr:uid="{01B4BAB2-9E26-4323-9576-A9545FBEC59B}"/>
    <cellStyle name="Normal" xfId="0" builtinId="0"/>
    <cellStyle name="Normal 2" xfId="1" xr:uid="{A3BDBC10-328F-46A4-AA69-FD2D9FC0754A}"/>
    <cellStyle name="Normal 2 2 2" xfId="6" xr:uid="{BFBC7F24-FEE7-41CF-9F84-6D2832B38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C416-1F85-4195-97AA-BC2345BECA85}">
  <sheetPr>
    <tabColor theme="4" tint="0.39994506668294322"/>
    <pageSetUpPr fitToPage="1"/>
  </sheetPr>
  <dimension ref="B1:M74"/>
  <sheetViews>
    <sheetView tabSelected="1" view="pageLayout" zoomScaleNormal="55" workbookViewId="0">
      <selection activeCell="G2" sqref="G2"/>
    </sheetView>
  </sheetViews>
  <sheetFormatPr defaultColWidth="9.140625" defaultRowHeight="15"/>
  <cols>
    <col min="1" max="1" width="2.42578125" style="4" customWidth="1"/>
    <col min="2" max="2" width="6" style="4" customWidth="1"/>
    <col min="3" max="3" width="3.28515625" style="4" customWidth="1"/>
    <col min="4" max="4" width="53.42578125" style="4" customWidth="1"/>
    <col min="5" max="5" width="3.28515625" style="4" customWidth="1"/>
    <col min="6" max="6" width="21.28515625" style="4" customWidth="1"/>
    <col min="7" max="7" width="3.28515625" style="4" customWidth="1"/>
    <col min="8" max="8" width="20.42578125" style="4" customWidth="1"/>
    <col min="9" max="9" width="3.140625" style="4" customWidth="1"/>
    <col min="10" max="10" width="14" style="4" customWidth="1"/>
    <col min="11" max="11" width="3.7109375" style="4" customWidth="1"/>
    <col min="12" max="12" width="3.28515625" style="4" customWidth="1"/>
    <col min="13" max="13" width="18.85546875" style="4" customWidth="1"/>
    <col min="14" max="16384" width="9.140625" style="4"/>
  </cols>
  <sheetData>
    <row r="1" spans="2:13" ht="15.75" thickBot="1"/>
    <row r="2" spans="2:13">
      <c r="B2" s="1"/>
      <c r="C2" s="2"/>
      <c r="D2" s="2"/>
      <c r="E2" s="2"/>
      <c r="F2" s="2"/>
      <c r="G2" s="2"/>
      <c r="H2" s="2"/>
      <c r="I2" s="2"/>
      <c r="J2" s="2"/>
      <c r="K2" s="3"/>
    </row>
    <row r="3" spans="2:13" ht="18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3" ht="15.75">
      <c r="B4" s="8" t="s">
        <v>1</v>
      </c>
      <c r="C4" s="9"/>
      <c r="D4" s="9"/>
      <c r="E4" s="9"/>
      <c r="F4" s="9"/>
      <c r="G4" s="9"/>
      <c r="H4" s="9"/>
      <c r="I4" s="9"/>
      <c r="J4" s="9"/>
      <c r="K4" s="10"/>
    </row>
    <row r="5" spans="2:13" ht="9" customHeight="1" thickBot="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3" ht="15.75" customHeight="1">
      <c r="B6" s="14" t="s">
        <v>2</v>
      </c>
      <c r="C6" s="15"/>
      <c r="D6" s="15"/>
      <c r="E6" s="16"/>
      <c r="F6" s="17">
        <v>2025</v>
      </c>
      <c r="G6" s="18"/>
      <c r="H6" s="17">
        <v>2024</v>
      </c>
      <c r="I6" s="18"/>
      <c r="J6" s="19" t="s">
        <v>3</v>
      </c>
      <c r="K6" s="20"/>
    </row>
    <row r="7" spans="2:13" ht="15" customHeight="1">
      <c r="B7" s="21"/>
      <c r="C7" s="22"/>
      <c r="D7" s="22"/>
      <c r="E7" s="23"/>
      <c r="F7" s="24"/>
      <c r="G7" s="25"/>
      <c r="H7" s="24"/>
      <c r="I7" s="25"/>
      <c r="J7" s="26"/>
      <c r="K7" s="27"/>
    </row>
    <row r="8" spans="2:13" ht="23.25" customHeight="1" thickBot="1">
      <c r="B8" s="28"/>
      <c r="C8" s="29"/>
      <c r="D8" s="29"/>
      <c r="E8" s="30"/>
      <c r="F8" s="31"/>
      <c r="G8" s="32"/>
      <c r="H8" s="31"/>
      <c r="I8" s="32"/>
      <c r="J8" s="33"/>
      <c r="K8" s="34"/>
    </row>
    <row r="9" spans="2:13" ht="16.5" thickTop="1">
      <c r="B9" s="35"/>
      <c r="C9" s="36"/>
      <c r="D9" s="36"/>
      <c r="E9" s="36"/>
      <c r="F9" s="37"/>
      <c r="G9" s="38"/>
      <c r="H9" s="39"/>
      <c r="I9" s="38"/>
      <c r="J9" s="40"/>
      <c r="K9" s="41"/>
    </row>
    <row r="10" spans="2:13" ht="15.75">
      <c r="B10" s="42">
        <v>1</v>
      </c>
      <c r="C10" s="43" t="s">
        <v>4</v>
      </c>
      <c r="D10" s="44" t="s">
        <v>5</v>
      </c>
      <c r="E10" s="43"/>
      <c r="F10" s="45">
        <v>33</v>
      </c>
      <c r="G10" s="46" t="s">
        <v>6</v>
      </c>
      <c r="H10" s="45">
        <v>34</v>
      </c>
      <c r="I10" s="46" t="s">
        <v>6</v>
      </c>
      <c r="J10" s="47">
        <f>(F10-H10)/H10*100</f>
        <v>-2.9411764705882351</v>
      </c>
      <c r="K10" s="48"/>
    </row>
    <row r="11" spans="2:13" s="50" customFormat="1" ht="12.75" customHeight="1">
      <c r="B11" s="49"/>
      <c r="D11" s="51"/>
      <c r="E11" s="51"/>
      <c r="F11" s="52"/>
      <c r="G11" s="53"/>
      <c r="H11" s="52"/>
      <c r="I11" s="53"/>
      <c r="J11" s="54"/>
      <c r="K11" s="55"/>
      <c r="M11" s="56"/>
    </row>
    <row r="12" spans="2:13" s="50" customFormat="1" ht="19.5" customHeight="1">
      <c r="B12" s="57"/>
      <c r="C12" s="58"/>
      <c r="D12" s="44" t="s">
        <v>7</v>
      </c>
      <c r="E12" s="59"/>
      <c r="F12" s="45">
        <v>32</v>
      </c>
      <c r="G12" s="60"/>
      <c r="H12" s="45">
        <v>33</v>
      </c>
      <c r="I12" s="60"/>
      <c r="J12" s="47">
        <f>(F12-H12)/H12*100</f>
        <v>-3.0303030303030303</v>
      </c>
      <c r="K12" s="61"/>
      <c r="M12" s="56"/>
    </row>
    <row r="13" spans="2:13" ht="7.5" customHeight="1">
      <c r="B13" s="62"/>
      <c r="C13" s="63"/>
      <c r="D13" s="63"/>
      <c r="E13" s="63"/>
      <c r="F13" s="64"/>
      <c r="G13" s="65"/>
      <c r="H13" s="65"/>
      <c r="I13" s="66"/>
      <c r="J13" s="67"/>
      <c r="K13" s="68"/>
    </row>
    <row r="14" spans="2:13" ht="20.25" customHeight="1">
      <c r="B14" s="69"/>
      <c r="C14" s="43"/>
      <c r="D14" s="43"/>
      <c r="E14" s="43"/>
      <c r="F14" s="70" t="s">
        <v>8</v>
      </c>
      <c r="G14" s="71"/>
      <c r="H14" s="71"/>
      <c r="I14" s="72"/>
      <c r="J14" s="47"/>
      <c r="K14" s="48"/>
    </row>
    <row r="15" spans="2:13" ht="19.5" customHeight="1">
      <c r="B15" s="73">
        <v>2</v>
      </c>
      <c r="C15" s="74" t="s">
        <v>4</v>
      </c>
      <c r="D15" s="75" t="s">
        <v>9</v>
      </c>
      <c r="E15" s="75"/>
      <c r="F15" s="76">
        <v>1927415.2</v>
      </c>
      <c r="G15" s="77"/>
      <c r="H15" s="76">
        <v>1860840.9</v>
      </c>
      <c r="I15" s="77"/>
      <c r="J15" s="78">
        <f>(F15-H15)/H15*100</f>
        <v>3.577645998645024</v>
      </c>
      <c r="K15" s="79"/>
    </row>
    <row r="16" spans="2:13" ht="19.5" customHeight="1">
      <c r="B16" s="73"/>
      <c r="C16" s="74"/>
      <c r="D16" s="75"/>
      <c r="E16" s="75"/>
      <c r="F16" s="76"/>
      <c r="G16" s="77"/>
      <c r="H16" s="76"/>
      <c r="I16" s="77"/>
      <c r="J16" s="74"/>
      <c r="K16" s="79"/>
    </row>
    <row r="17" spans="2:11" ht="19.5" customHeight="1">
      <c r="B17" s="73">
        <v>3</v>
      </c>
      <c r="C17" s="74" t="s">
        <v>4</v>
      </c>
      <c r="D17" s="75" t="s">
        <v>10</v>
      </c>
      <c r="E17" s="75"/>
      <c r="F17" s="80">
        <v>1637368.6</v>
      </c>
      <c r="G17" s="77"/>
      <c r="H17" s="76">
        <v>1597172.4</v>
      </c>
      <c r="I17" s="77"/>
      <c r="J17" s="78">
        <f>(F17-H17)/H17*100</f>
        <v>2.5167101560232439</v>
      </c>
      <c r="K17" s="79"/>
    </row>
    <row r="18" spans="2:11" ht="19.5" customHeight="1">
      <c r="B18" s="73"/>
      <c r="C18" s="74"/>
      <c r="D18" s="75"/>
      <c r="E18" s="75"/>
      <c r="F18" s="76"/>
      <c r="G18" s="77"/>
      <c r="H18" s="76"/>
      <c r="I18" s="77"/>
      <c r="J18" s="78"/>
      <c r="K18" s="79"/>
    </row>
    <row r="19" spans="2:11" ht="19.5" customHeight="1">
      <c r="B19" s="73">
        <v>4</v>
      </c>
      <c r="C19" s="74" t="s">
        <v>4</v>
      </c>
      <c r="D19" s="75" t="s">
        <v>11</v>
      </c>
      <c r="E19" s="75"/>
      <c r="F19" s="76">
        <f>F15-F17</f>
        <v>290046.59999999986</v>
      </c>
      <c r="G19" s="77"/>
      <c r="H19" s="76">
        <f>H15-H17</f>
        <v>263668.5</v>
      </c>
      <c r="I19" s="77"/>
      <c r="J19" s="78">
        <f>(F19-H19)/H19*100</f>
        <v>10.004266721280645</v>
      </c>
      <c r="K19" s="79"/>
    </row>
    <row r="20" spans="2:11" ht="19.5" customHeight="1">
      <c r="B20" s="73"/>
      <c r="C20" s="74"/>
      <c r="D20" s="75"/>
      <c r="E20" s="75"/>
      <c r="F20" s="76"/>
      <c r="G20" s="77"/>
      <c r="H20" s="76"/>
      <c r="I20" s="77"/>
      <c r="J20" s="78"/>
      <c r="K20" s="79"/>
    </row>
    <row r="21" spans="2:11" ht="19.5" customHeight="1">
      <c r="B21" s="73">
        <v>5</v>
      </c>
      <c r="C21" s="74" t="s">
        <v>4</v>
      </c>
      <c r="D21" s="75" t="s">
        <v>12</v>
      </c>
      <c r="E21" s="81"/>
      <c r="F21" s="76">
        <v>35255.199999999997</v>
      </c>
      <c r="G21" s="77"/>
      <c r="H21" s="76">
        <v>34904.9</v>
      </c>
      <c r="I21" s="77"/>
      <c r="J21" s="78">
        <f>(F21-H21)/H21*100</f>
        <v>1.0035840240195377</v>
      </c>
      <c r="K21" s="79"/>
    </row>
    <row r="22" spans="2:11" ht="19.5" customHeight="1">
      <c r="B22" s="73"/>
      <c r="C22" s="74"/>
      <c r="D22" s="75"/>
      <c r="E22" s="75"/>
      <c r="F22" s="76"/>
      <c r="G22" s="77"/>
      <c r="H22" s="76"/>
      <c r="I22" s="77"/>
      <c r="J22" s="78"/>
      <c r="K22" s="79"/>
    </row>
    <row r="23" spans="2:11" ht="19.5" customHeight="1">
      <c r="B23" s="73">
        <v>6</v>
      </c>
      <c r="C23" s="74" t="s">
        <v>4</v>
      </c>
      <c r="D23" s="75" t="s">
        <v>13</v>
      </c>
      <c r="E23" s="75"/>
      <c r="F23" s="76">
        <v>1859633.3</v>
      </c>
      <c r="G23" s="77"/>
      <c r="H23" s="76">
        <v>1802503</v>
      </c>
      <c r="I23" s="77"/>
      <c r="J23" s="78">
        <f>(F23-H23)/H23*100</f>
        <v>3.1694981922360213</v>
      </c>
      <c r="K23" s="79"/>
    </row>
    <row r="24" spans="2:11" ht="19.5" customHeight="1">
      <c r="B24" s="73"/>
      <c r="C24" s="74"/>
      <c r="D24" s="75"/>
      <c r="E24" s="75"/>
      <c r="F24" s="76"/>
      <c r="G24" s="77"/>
      <c r="H24" s="76"/>
      <c r="I24" s="77"/>
      <c r="J24" s="78"/>
      <c r="K24" s="79"/>
    </row>
    <row r="25" spans="2:11" ht="19.5" customHeight="1">
      <c r="B25" s="73">
        <v>7</v>
      </c>
      <c r="C25" s="74" t="s">
        <v>4</v>
      </c>
      <c r="D25" s="75" t="s">
        <v>14</v>
      </c>
      <c r="E25" s="75"/>
      <c r="F25" s="76">
        <f>F26+F30</f>
        <v>99900.362162465783</v>
      </c>
      <c r="G25" s="77"/>
      <c r="H25" s="76">
        <f>H26+H30</f>
        <v>87663.2</v>
      </c>
      <c r="I25" s="77"/>
      <c r="J25" s="78">
        <f t="shared" ref="J25:J33" si="0">(F25-H25)/H25*100</f>
        <v>13.95929211170227</v>
      </c>
      <c r="K25" s="79"/>
    </row>
    <row r="26" spans="2:11" ht="19.5" customHeight="1">
      <c r="B26" s="73"/>
      <c r="C26" s="74"/>
      <c r="D26" s="75" t="s">
        <v>15</v>
      </c>
      <c r="E26" s="75"/>
      <c r="F26" s="76">
        <v>67599.489429483772</v>
      </c>
      <c r="G26" s="77"/>
      <c r="H26" s="76">
        <f>H27+H28+H29</f>
        <v>55058.8</v>
      </c>
      <c r="I26" s="77"/>
      <c r="J26" s="78">
        <f t="shared" si="0"/>
        <v>22.776902928294422</v>
      </c>
      <c r="K26" s="79"/>
    </row>
    <row r="27" spans="2:11" ht="19.5" customHeight="1">
      <c r="B27" s="73"/>
      <c r="C27" s="74"/>
      <c r="D27" s="82" t="s">
        <v>16</v>
      </c>
      <c r="E27" s="82"/>
      <c r="F27" s="83">
        <v>5196.2433497514248</v>
      </c>
      <c r="G27" s="84"/>
      <c r="H27" s="83">
        <v>5500.5</v>
      </c>
      <c r="I27" s="85"/>
      <c r="J27" s="86">
        <f t="shared" si="0"/>
        <v>-5.5314362375888582</v>
      </c>
      <c r="K27" s="79"/>
    </row>
    <row r="28" spans="2:11" ht="19.5" customHeight="1">
      <c r="B28" s="73"/>
      <c r="C28" s="74"/>
      <c r="D28" s="82" t="s">
        <v>17</v>
      </c>
      <c r="E28" s="82"/>
      <c r="F28" s="83">
        <v>34226.579063488316</v>
      </c>
      <c r="G28" s="84"/>
      <c r="H28" s="83">
        <v>22270.799999999999</v>
      </c>
      <c r="I28" s="85"/>
      <c r="J28" s="86">
        <f t="shared" si="0"/>
        <v>53.683653319540916</v>
      </c>
      <c r="K28" s="79"/>
    </row>
    <row r="29" spans="2:11" ht="19.5" customHeight="1">
      <c r="B29" s="73"/>
      <c r="C29" s="74"/>
      <c r="D29" s="82" t="s">
        <v>18</v>
      </c>
      <c r="E29" s="82"/>
      <c r="F29" s="83">
        <v>28176.667016244031</v>
      </c>
      <c r="G29" s="84"/>
      <c r="H29" s="83">
        <v>27287.5</v>
      </c>
      <c r="I29" s="85"/>
      <c r="J29" s="86">
        <f t="shared" si="0"/>
        <v>3.258514031127921</v>
      </c>
      <c r="K29" s="79"/>
    </row>
    <row r="30" spans="2:11" ht="19.5" customHeight="1">
      <c r="B30" s="73"/>
      <c r="C30" s="74"/>
      <c r="D30" s="75" t="s">
        <v>19</v>
      </c>
      <c r="E30" s="75"/>
      <c r="F30" s="76">
        <f>SUM(F31:F33)</f>
        <v>32300.87273298201</v>
      </c>
      <c r="G30" s="77"/>
      <c r="H30" s="76">
        <f>H31+H32+H33</f>
        <v>32604.399999999998</v>
      </c>
      <c r="I30" s="77"/>
      <c r="J30" s="78">
        <f t="shared" si="0"/>
        <v>-0.93093958796354948</v>
      </c>
      <c r="K30" s="79"/>
    </row>
    <row r="31" spans="2:11" ht="19.5" customHeight="1">
      <c r="B31" s="73"/>
      <c r="C31" s="74"/>
      <c r="D31" s="82" t="s">
        <v>16</v>
      </c>
      <c r="E31" s="82"/>
      <c r="F31" s="83">
        <v>10192.37821874112</v>
      </c>
      <c r="G31" s="84"/>
      <c r="H31" s="83">
        <v>8503.2999999999993</v>
      </c>
      <c r="I31" s="85"/>
      <c r="J31" s="86">
        <f t="shared" si="0"/>
        <v>19.863796628851393</v>
      </c>
      <c r="K31" s="79"/>
    </row>
    <row r="32" spans="2:11" ht="19.5" customHeight="1">
      <c r="B32" s="73"/>
      <c r="C32" s="74"/>
      <c r="D32" s="82" t="s">
        <v>17</v>
      </c>
      <c r="E32" s="82"/>
      <c r="F32" s="83">
        <v>522.694514240893</v>
      </c>
      <c r="G32" s="84"/>
      <c r="H32" s="83">
        <v>4750</v>
      </c>
      <c r="I32" s="85"/>
      <c r="J32" s="86">
        <f t="shared" si="0"/>
        <v>-88.995904963349616</v>
      </c>
      <c r="K32" s="79"/>
    </row>
    <row r="33" spans="2:11" ht="19.5" customHeight="1">
      <c r="B33" s="73"/>
      <c r="C33" s="74"/>
      <c r="D33" s="82" t="s">
        <v>18</v>
      </c>
      <c r="E33" s="82"/>
      <c r="F33" s="83">
        <v>21585.8</v>
      </c>
      <c r="G33" s="84"/>
      <c r="H33" s="83">
        <v>19351.099999999999</v>
      </c>
      <c r="I33" s="85"/>
      <c r="J33" s="86">
        <f t="shared" si="0"/>
        <v>11.548180723576444</v>
      </c>
      <c r="K33" s="79"/>
    </row>
    <row r="34" spans="2:11" ht="6.75" customHeight="1">
      <c r="B34" s="73"/>
      <c r="C34" s="74"/>
      <c r="D34" s="82"/>
      <c r="E34" s="82"/>
      <c r="F34" s="87"/>
      <c r="G34" s="85"/>
      <c r="H34" s="87"/>
      <c r="I34" s="85"/>
      <c r="J34" s="86"/>
      <c r="K34" s="79"/>
    </row>
    <row r="35" spans="2:11" ht="36" customHeight="1">
      <c r="B35" s="73"/>
      <c r="C35" s="74"/>
      <c r="D35" s="88" t="s">
        <v>20</v>
      </c>
      <c r="E35" s="82"/>
      <c r="F35" s="76">
        <v>18863.54892626547</v>
      </c>
      <c r="G35" s="77"/>
      <c r="H35" s="76">
        <v>16705.900000000001</v>
      </c>
      <c r="I35" s="77"/>
      <c r="J35" s="78">
        <f>(F35-H35)/H35*100</f>
        <v>12.915490492972353</v>
      </c>
      <c r="K35" s="79"/>
    </row>
    <row r="36" spans="2:11" ht="19.5" customHeight="1">
      <c r="B36" s="73"/>
      <c r="C36" s="74"/>
      <c r="D36" s="75"/>
      <c r="E36" s="75"/>
      <c r="F36" s="76"/>
      <c r="G36" s="77"/>
      <c r="H36" s="76"/>
      <c r="I36" s="77"/>
      <c r="J36" s="78"/>
      <c r="K36" s="79"/>
    </row>
    <row r="37" spans="2:11" ht="19.5" hidden="1" customHeight="1">
      <c r="B37" s="73">
        <v>6</v>
      </c>
      <c r="C37" s="74" t="s">
        <v>4</v>
      </c>
      <c r="D37" s="75" t="s">
        <v>21</v>
      </c>
      <c r="E37" s="75"/>
      <c r="F37" s="76"/>
      <c r="G37" s="77"/>
      <c r="H37" s="76"/>
      <c r="I37" s="77"/>
      <c r="J37" s="78" t="e">
        <f>(H37-#REF!)/#REF!*100</f>
        <v>#REF!</v>
      </c>
      <c r="K37" s="79"/>
    </row>
    <row r="38" spans="2:11" ht="19.5" customHeight="1">
      <c r="B38" s="73">
        <v>8</v>
      </c>
      <c r="C38" s="74" t="s">
        <v>4</v>
      </c>
      <c r="D38" s="75" t="s">
        <v>21</v>
      </c>
      <c r="E38" s="75"/>
      <c r="F38" s="76">
        <v>28949</v>
      </c>
      <c r="G38" s="77"/>
      <c r="H38" s="76">
        <v>31208.400000000001</v>
      </c>
      <c r="I38" s="77"/>
      <c r="J38" s="78">
        <f>(F38-H38)/H38*100</f>
        <v>-7.2397175119519153</v>
      </c>
      <c r="K38" s="79"/>
    </row>
    <row r="39" spans="2:11" ht="19.5" customHeight="1">
      <c r="B39" s="73"/>
      <c r="C39" s="74"/>
      <c r="D39" s="89"/>
      <c r="E39" s="75"/>
      <c r="F39" s="76"/>
      <c r="G39" s="77"/>
      <c r="H39" s="76"/>
      <c r="I39" s="77"/>
      <c r="J39" s="78"/>
      <c r="K39" s="79"/>
    </row>
    <row r="40" spans="2:11" ht="19.5" customHeight="1">
      <c r="B40" s="73">
        <v>9</v>
      </c>
      <c r="C40" s="74" t="s">
        <v>4</v>
      </c>
      <c r="D40" s="75" t="s">
        <v>22</v>
      </c>
      <c r="E40" s="75"/>
      <c r="F40" s="76">
        <v>10825.9</v>
      </c>
      <c r="G40" s="77"/>
      <c r="H40" s="76">
        <v>9646.9</v>
      </c>
      <c r="I40" s="77"/>
      <c r="J40" s="78">
        <f>(F40-H40)/H40*100</f>
        <v>12.221542671739108</v>
      </c>
      <c r="K40" s="79"/>
    </row>
    <row r="41" spans="2:11" ht="19.5" customHeight="1" thickBot="1">
      <c r="B41" s="90"/>
      <c r="C41" s="91"/>
      <c r="D41" s="91"/>
      <c r="E41" s="91"/>
      <c r="F41" s="92"/>
      <c r="G41" s="93"/>
      <c r="H41" s="92"/>
      <c r="I41" s="93"/>
      <c r="J41" s="91"/>
      <c r="K41" s="94"/>
    </row>
    <row r="42" spans="2:11">
      <c r="B42" s="95"/>
      <c r="C42" s="95"/>
      <c r="D42" s="95"/>
      <c r="E42" s="95"/>
      <c r="F42" s="96"/>
      <c r="G42" s="96"/>
      <c r="H42" s="96"/>
      <c r="I42" s="96"/>
      <c r="J42" s="95"/>
    </row>
    <row r="43" spans="2:11" hidden="1"/>
    <row r="44" spans="2:11" hidden="1">
      <c r="B44" s="1"/>
      <c r="C44" s="2"/>
      <c r="D44" s="2"/>
      <c r="E44" s="2"/>
      <c r="F44" s="2"/>
      <c r="G44" s="2"/>
      <c r="H44" s="2"/>
      <c r="I44" s="2"/>
      <c r="J44" s="3"/>
    </row>
    <row r="45" spans="2:11" ht="18" hidden="1">
      <c r="B45" s="5" t="s">
        <v>23</v>
      </c>
      <c r="C45" s="6"/>
      <c r="D45" s="6"/>
      <c r="E45" s="6"/>
      <c r="F45" s="6"/>
      <c r="G45" s="6"/>
      <c r="H45" s="6"/>
      <c r="I45" s="6"/>
      <c r="J45" s="7"/>
    </row>
    <row r="46" spans="2:11" ht="15.75" hidden="1">
      <c r="B46" s="97" t="s">
        <v>24</v>
      </c>
      <c r="C46" s="98"/>
      <c r="D46" s="98"/>
      <c r="E46" s="98"/>
      <c r="F46" s="98"/>
      <c r="G46" s="98"/>
      <c r="H46" s="98"/>
      <c r="I46" s="98"/>
      <c r="J46" s="99"/>
    </row>
    <row r="47" spans="2:11" ht="16.5" hidden="1" thickBot="1">
      <c r="B47" s="11" t="s">
        <v>25</v>
      </c>
      <c r="C47" s="12"/>
      <c r="D47" s="12"/>
      <c r="E47" s="12"/>
      <c r="F47" s="12"/>
      <c r="G47" s="12"/>
      <c r="H47" s="12"/>
      <c r="I47" s="12"/>
      <c r="J47" s="13"/>
    </row>
    <row r="48" spans="2:11" hidden="1">
      <c r="B48" s="1"/>
      <c r="C48" s="2"/>
      <c r="D48" s="2"/>
      <c r="E48" s="2"/>
      <c r="F48" s="100"/>
      <c r="G48" s="2"/>
      <c r="H48" s="2"/>
      <c r="I48" s="2"/>
      <c r="J48" s="101"/>
    </row>
    <row r="49" spans="2:10" ht="15.75" hidden="1">
      <c r="B49" s="102"/>
      <c r="F49" s="103">
        <v>2012</v>
      </c>
      <c r="G49" s="104"/>
      <c r="H49" s="104">
        <v>2013</v>
      </c>
      <c r="I49" s="104"/>
      <c r="J49" s="105"/>
    </row>
    <row r="50" spans="2:10" ht="16.5" hidden="1" thickBot="1">
      <c r="B50" s="106"/>
      <c r="C50" s="107"/>
      <c r="D50" s="107"/>
      <c r="E50" s="107"/>
      <c r="F50" s="108"/>
      <c r="G50" s="109"/>
      <c r="H50" s="109"/>
      <c r="I50" s="109"/>
      <c r="J50" s="110"/>
    </row>
    <row r="51" spans="2:10" ht="19.5" hidden="1" customHeight="1" thickBot="1">
      <c r="B51" s="73"/>
      <c r="C51" s="74"/>
      <c r="D51" s="75"/>
      <c r="E51" s="75"/>
      <c r="F51" s="111"/>
      <c r="G51" s="81"/>
      <c r="H51" s="81"/>
      <c r="I51" s="81"/>
      <c r="J51" s="112"/>
    </row>
    <row r="52" spans="2:10" ht="19.5" hidden="1" customHeight="1">
      <c r="B52" s="73" t="s">
        <v>26</v>
      </c>
      <c r="C52" s="74"/>
      <c r="D52" s="75"/>
      <c r="E52" s="75"/>
      <c r="F52" s="111"/>
      <c r="G52" s="81"/>
      <c r="H52" s="81"/>
      <c r="I52" s="81"/>
      <c r="J52" s="112"/>
    </row>
    <row r="53" spans="2:10" ht="19.5" hidden="1" customHeight="1">
      <c r="B53" s="73">
        <v>1</v>
      </c>
      <c r="C53" s="74" t="s">
        <v>4</v>
      </c>
      <c r="D53" s="75" t="s">
        <v>27</v>
      </c>
      <c r="E53" s="75"/>
      <c r="F53" s="111">
        <v>0</v>
      </c>
      <c r="G53" s="81"/>
      <c r="H53" s="81">
        <v>0</v>
      </c>
      <c r="I53" s="81"/>
      <c r="J53" s="113">
        <v>0</v>
      </c>
    </row>
    <row r="54" spans="2:10" ht="19.5" hidden="1" customHeight="1">
      <c r="B54" s="73"/>
      <c r="C54" s="74"/>
      <c r="D54" s="75"/>
      <c r="E54" s="75"/>
      <c r="F54" s="111"/>
      <c r="G54" s="81"/>
      <c r="H54" s="81"/>
      <c r="I54" s="81"/>
      <c r="J54" s="113"/>
    </row>
    <row r="55" spans="2:10" ht="19.5" hidden="1" customHeight="1">
      <c r="B55" s="73">
        <v>2</v>
      </c>
      <c r="C55" s="74" t="s">
        <v>4</v>
      </c>
      <c r="D55" s="75" t="s">
        <v>28</v>
      </c>
      <c r="E55" s="75"/>
      <c r="F55" s="111">
        <v>0</v>
      </c>
      <c r="G55" s="81"/>
      <c r="H55" s="81">
        <v>0</v>
      </c>
      <c r="I55" s="81"/>
      <c r="J55" s="113">
        <v>0</v>
      </c>
    </row>
    <row r="56" spans="2:10" ht="19.5" hidden="1" customHeight="1">
      <c r="B56" s="73"/>
      <c r="C56" s="74"/>
      <c r="D56" s="75"/>
      <c r="E56" s="75"/>
      <c r="F56" s="111"/>
      <c r="G56" s="81"/>
      <c r="H56" s="81"/>
      <c r="I56" s="81"/>
      <c r="J56" s="113"/>
    </row>
    <row r="57" spans="2:10" ht="19.5" hidden="1" customHeight="1">
      <c r="B57" s="73">
        <v>3</v>
      </c>
      <c r="C57" s="74" t="s">
        <v>4</v>
      </c>
      <c r="D57" s="75" t="s">
        <v>29</v>
      </c>
      <c r="E57" s="75"/>
      <c r="F57" s="111">
        <v>0</v>
      </c>
      <c r="G57" s="81"/>
      <c r="H57" s="81">
        <v>0</v>
      </c>
      <c r="I57" s="81"/>
      <c r="J57" s="113">
        <v>0</v>
      </c>
    </row>
    <row r="58" spans="2:10" ht="19.5" hidden="1" customHeight="1">
      <c r="B58" s="73"/>
      <c r="C58" s="74"/>
      <c r="D58" s="75"/>
      <c r="E58" s="75"/>
      <c r="F58" s="111"/>
      <c r="G58" s="81"/>
      <c r="H58" s="81"/>
      <c r="I58" s="81"/>
      <c r="J58" s="113"/>
    </row>
    <row r="59" spans="2:10" ht="19.5" hidden="1" customHeight="1">
      <c r="B59" s="73">
        <v>4</v>
      </c>
      <c r="C59" s="74" t="s">
        <v>4</v>
      </c>
      <c r="D59" s="75" t="s">
        <v>30</v>
      </c>
      <c r="E59" s="75"/>
      <c r="F59" s="111">
        <v>194</v>
      </c>
      <c r="G59" s="81"/>
      <c r="H59" s="81">
        <v>220</v>
      </c>
      <c r="I59" s="81"/>
      <c r="J59" s="113">
        <f>(H59-F59)/F59*100</f>
        <v>13.402061855670103</v>
      </c>
    </row>
    <row r="60" spans="2:10" ht="19.5" hidden="1" customHeight="1">
      <c r="B60" s="73"/>
      <c r="C60" s="74"/>
      <c r="D60" s="75"/>
      <c r="E60" s="75"/>
      <c r="F60" s="111"/>
      <c r="G60" s="81"/>
      <c r="H60" s="81"/>
      <c r="I60" s="81"/>
      <c r="J60" s="112"/>
    </row>
    <row r="61" spans="2:10" ht="19.5" hidden="1" customHeight="1">
      <c r="B61" s="73"/>
      <c r="C61" s="74"/>
      <c r="D61" s="114" t="s">
        <v>31</v>
      </c>
      <c r="E61" s="75"/>
      <c r="F61" s="115">
        <f>SUM(F53:F59)</f>
        <v>194</v>
      </c>
      <c r="G61" s="116"/>
      <c r="H61" s="116">
        <f>SUM(H53:H59)</f>
        <v>220</v>
      </c>
      <c r="I61" s="116"/>
      <c r="J61" s="117">
        <f>(H61-F61)/F61*100</f>
        <v>13.402061855670103</v>
      </c>
    </row>
    <row r="62" spans="2:10" ht="19.5" hidden="1" customHeight="1">
      <c r="B62" s="118"/>
      <c r="C62" s="119"/>
      <c r="D62" s="120"/>
      <c r="E62" s="120"/>
      <c r="F62" s="121"/>
      <c r="G62" s="122"/>
      <c r="H62" s="122"/>
      <c r="I62" s="122"/>
      <c r="J62" s="123"/>
    </row>
    <row r="63" spans="2:10" hidden="1"/>
    <row r="64" spans="2:10">
      <c r="B64" s="124"/>
      <c r="C64" s="125" t="s">
        <v>6</v>
      </c>
      <c r="D64" s="125" t="s">
        <v>32</v>
      </c>
    </row>
    <row r="65" spans="2:11">
      <c r="B65" s="124"/>
      <c r="C65" s="125" t="s">
        <v>33</v>
      </c>
      <c r="D65" s="126" t="s">
        <v>34</v>
      </c>
    </row>
    <row r="66" spans="2:11" ht="15.75" thickBot="1"/>
    <row r="67" spans="2:11" ht="34.5" customHeight="1" thickBot="1">
      <c r="B67" s="127" t="s">
        <v>35</v>
      </c>
      <c r="C67" s="128"/>
      <c r="D67" s="128"/>
      <c r="E67" s="129"/>
      <c r="F67" s="130">
        <v>2025</v>
      </c>
      <c r="G67" s="131"/>
      <c r="H67" s="130">
        <v>2024</v>
      </c>
      <c r="I67" s="131"/>
      <c r="J67" s="132" t="s">
        <v>3</v>
      </c>
      <c r="K67" s="133"/>
    </row>
    <row r="68" spans="2:11" ht="15.75" thickTop="1">
      <c r="B68" s="134"/>
      <c r="C68" s="135"/>
      <c r="D68" s="135" t="s">
        <v>36</v>
      </c>
      <c r="E68" s="135"/>
      <c r="F68" s="136">
        <v>18105.7</v>
      </c>
      <c r="G68" s="137"/>
      <c r="H68" s="136">
        <v>18489</v>
      </c>
      <c r="I68" s="137"/>
      <c r="J68" s="138">
        <f t="shared" ref="J68:J73" si="1">(F68-H68)/H68*100</f>
        <v>-2.0731245605495121</v>
      </c>
      <c r="K68" s="139"/>
    </row>
    <row r="69" spans="2:11">
      <c r="B69" s="140"/>
      <c r="C69" s="141"/>
      <c r="D69" s="141" t="s">
        <v>37</v>
      </c>
      <c r="E69" s="141"/>
      <c r="F69" s="142">
        <v>8293.7000000000007</v>
      </c>
      <c r="G69" s="143"/>
      <c r="H69" s="142">
        <v>7443.2</v>
      </c>
      <c r="I69" s="143"/>
      <c r="J69" s="138">
        <f t="shared" si="1"/>
        <v>11.42653697334481</v>
      </c>
      <c r="K69" s="144"/>
    </row>
    <row r="70" spans="2:11">
      <c r="B70" s="140"/>
      <c r="C70" s="141"/>
      <c r="D70" s="141" t="s">
        <v>38</v>
      </c>
      <c r="E70" s="141"/>
      <c r="F70" s="142">
        <v>608.1</v>
      </c>
      <c r="G70" s="143"/>
      <c r="H70" s="142">
        <v>754.3</v>
      </c>
      <c r="I70" s="143"/>
      <c r="J70" s="138">
        <f t="shared" si="1"/>
        <v>-19.382208670290328</v>
      </c>
      <c r="K70" s="144"/>
    </row>
    <row r="71" spans="2:11">
      <c r="B71" s="140"/>
      <c r="C71" s="141"/>
      <c r="D71" s="141" t="s">
        <v>39</v>
      </c>
      <c r="E71" s="141"/>
      <c r="F71" s="142">
        <v>5293.4</v>
      </c>
      <c r="G71" s="143"/>
      <c r="H71" s="142">
        <v>5917.9</v>
      </c>
      <c r="I71" s="143"/>
      <c r="J71" s="138">
        <f t="shared" si="1"/>
        <v>-10.552729853495329</v>
      </c>
      <c r="K71" s="144"/>
    </row>
    <row r="72" spans="2:11">
      <c r="B72" s="140"/>
      <c r="C72" s="141"/>
      <c r="D72" s="141" t="s">
        <v>40</v>
      </c>
      <c r="E72" s="141"/>
      <c r="F72" s="142">
        <v>67599.5</v>
      </c>
      <c r="G72" s="143"/>
      <c r="H72" s="142">
        <v>55058.8</v>
      </c>
      <c r="I72" s="143"/>
      <c r="J72" s="138">
        <f t="shared" si="1"/>
        <v>22.776922126889794</v>
      </c>
      <c r="K72" s="144"/>
    </row>
    <row r="73" spans="2:11" ht="16.5" thickBot="1">
      <c r="B73" s="145"/>
      <c r="C73" s="146"/>
      <c r="D73" s="147" t="s">
        <v>41</v>
      </c>
      <c r="E73" s="146"/>
      <c r="F73" s="148">
        <f>SUM(F68:F72)</f>
        <v>99900.4</v>
      </c>
      <c r="G73" s="149"/>
      <c r="H73" s="148">
        <f t="shared" ref="H73" si="2">SUM(H68:H72)</f>
        <v>87663.200000000012</v>
      </c>
      <c r="I73" s="150"/>
      <c r="J73" s="151">
        <f t="shared" si="1"/>
        <v>13.959335274094467</v>
      </c>
      <c r="K73" s="152"/>
    </row>
    <row r="74" spans="2:11" ht="15.75">
      <c r="B74" s="125"/>
      <c r="C74" s="125"/>
      <c r="D74" s="125"/>
      <c r="E74" s="125"/>
      <c r="F74" s="153"/>
      <c r="G74" s="125"/>
      <c r="H74" s="125"/>
      <c r="I74" s="125"/>
      <c r="J74" s="125"/>
      <c r="K74" s="125"/>
    </row>
  </sheetData>
  <mergeCells count="15">
    <mergeCell ref="B46:J46"/>
    <mergeCell ref="B47:J47"/>
    <mergeCell ref="B67:D67"/>
    <mergeCell ref="F67:G67"/>
    <mergeCell ref="H67:I67"/>
    <mergeCell ref="J67:K67"/>
    <mergeCell ref="F14:H14"/>
    <mergeCell ref="B45:J45"/>
    <mergeCell ref="B6:E8"/>
    <mergeCell ref="F6:G8"/>
    <mergeCell ref="H6:I8"/>
    <mergeCell ref="J6:K8"/>
    <mergeCell ref="B3:K3"/>
    <mergeCell ref="B4:K4"/>
    <mergeCell ref="B5:K5"/>
  </mergeCells>
  <printOptions horizontalCentered="1"/>
  <pageMargins left="0.25" right="0.25" top="2.25" bottom="0.25" header="0.5" footer="0.5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Q1 2025 </vt:lpstr>
      <vt:lpstr>'LIFE Q1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2025-05-16T08:23:04Z</dcterms:created>
  <dcterms:modified xsi:type="dcterms:W3CDTF">2025-05-16T08:29:49Z</dcterms:modified>
</cp:coreProperties>
</file>