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surancegovph.sharepoint.com/sites/odc-feg/Shared Documents/AUDIT/2021-2024 Audit Assignments/2024 AS, AFS and Attachment Template/04. Signed and Final Copy/03. HMO CL/"/>
    </mc:Choice>
  </mc:AlternateContent>
  <xr:revisionPtr revIDLastSave="0" documentId="8_{45E49847-FBAC-491E-9973-FFDD3F3DB013}" xr6:coauthVersionLast="47" xr6:coauthVersionMax="47" xr10:uidLastSave="{00000000-0000-0000-0000-000000000000}"/>
  <bookViews>
    <workbookView xWindow="-120" yWindow="-120" windowWidth="29040" windowHeight="15840" tabRatio="789" firstSheet="46" activeTab="46" xr2:uid="{00000000-000D-0000-FFFF-FFFF00000000}"/>
  </bookViews>
  <sheets>
    <sheet name="Content" sheetId="69" r:id="rId1"/>
    <sheet name="Co. Profile" sheetId="134" r:id="rId2"/>
    <sheet name="Annex - Branches" sheetId="135" r:id="rId3"/>
    <sheet name="Annex - EA" sheetId="142" r:id="rId4"/>
    <sheet name="Annex - Agents&amp;Brokers" sheetId="143" r:id="rId5"/>
    <sheet name="X1 - Assets" sheetId="98" r:id="rId6"/>
    <sheet name="X2 - Liabilities" sheetId="99" r:id="rId7"/>
    <sheet name="X3_Current &amp; NC Asset and Liab" sheetId="101" r:id="rId8"/>
    <sheet name="X4_SCI" sheetId="102" r:id="rId9"/>
    <sheet name="X5_Enrollment Data" sheetId="125" r:id="rId10"/>
    <sheet name="X6_Claims Data" sheetId="126" r:id="rId11"/>
    <sheet name="X7_Network" sheetId="87" r:id="rId12"/>
    <sheet name="X8_Hospitals &amp; Healthcare Prov" sheetId="133" r:id="rId13"/>
    <sheet name="X9_Approved Products" sheetId="132" r:id="rId14"/>
    <sheet name="X10_Deposit Req" sheetId="88" r:id="rId15"/>
    <sheet name="S1_CoH" sheetId="140" r:id="rId16"/>
    <sheet name="S2_CiB" sheetId="2" r:id="rId17"/>
    <sheet name="S3_CE" sheetId="3" r:id="rId18"/>
    <sheet name="S4_MFR" sheetId="5" r:id="rId19"/>
    <sheet name="S5_Dep to HCP" sheetId="106" r:id="rId20"/>
    <sheet name="S6_Due fr ASO" sheetId="89" r:id="rId21"/>
    <sheet name="S7_Other Rec" sheetId="4" r:id="rId22"/>
    <sheet name="S8_Debt Sec_Amor Cost" sheetId="123" r:id="rId23"/>
    <sheet name="S9_FAFV OCI Debt Sec" sheetId="120" r:id="rId24"/>
    <sheet name="S10_FAFV OCI Equity Sec" sheetId="121" r:id="rId25"/>
    <sheet name="S11_FAFV PL Debt Sec" sheetId="45" r:id="rId26"/>
    <sheet name="S12_FAFV PL Equity Sec" sheetId="128" r:id="rId27"/>
    <sheet name="S13_FAFV PL Deriv Asset" sheetId="129" r:id="rId28"/>
    <sheet name="S14_Deriv Asset and Liab" sheetId="130" r:id="rId29"/>
    <sheet name="S15_Acc Income" sheetId="71" r:id="rId30"/>
    <sheet name="S16_Prepayments" sheetId="131" r:id="rId31"/>
    <sheet name="S17_Sub, Assoc and JV" sheetId="48" r:id="rId32"/>
    <sheet name="S18_PPE" sheetId="50" r:id="rId33"/>
    <sheet name="S19_PPE" sheetId="52" r:id="rId34"/>
    <sheet name="S20_ROU_LL" sheetId="110" r:id="rId35"/>
    <sheet name="S21_Inv Prop" sheetId="51" r:id="rId36"/>
    <sheet name="S22_NCAHS" sheetId="111" r:id="rId37"/>
    <sheet name="S23_Pension" sheetId="137" r:id="rId38"/>
    <sheet name="S24_Intangible" sheetId="138" r:id="rId39"/>
    <sheet name="S25_DTA" sheetId="139" r:id="rId40"/>
    <sheet name="S26_OA" sheetId="26" r:id="rId41"/>
    <sheet name="S27_Actuarial" sheetId="113" r:id="rId42"/>
    <sheet name="S28_Claims" sheetId="127" r:id="rId43"/>
    <sheet name="S29_Days Outstanding" sheetId="90" r:id="rId44"/>
    <sheet name="S30_ASO Fund" sheetId="72" r:id="rId45"/>
    <sheet name="S31_Commissions" sheetId="79" r:id="rId46"/>
    <sheet name="S32_Acct Pay" sheetId="33" r:id="rId47"/>
    <sheet name="S33_Due from RP" sheetId="115" r:id="rId48"/>
    <sheet name="S34_Accr Exp" sheetId="38" r:id="rId49"/>
    <sheet name="S35_VAT" sheetId="145" r:id="rId50"/>
    <sheet name="S36_Income Tax" sheetId="144" r:id="rId51"/>
    <sheet name="S37_Other Tax" sheetId="141" r:id="rId52"/>
    <sheet name="S38_Div Pay" sheetId="36" r:id="rId53"/>
    <sheet name="S39_Notes Pay" sheetId="37" r:id="rId54"/>
    <sheet name="S40_DTL" sheetId="146" r:id="rId55"/>
    <sheet name="S41_Provisions" sheetId="148" r:id="rId56"/>
    <sheet name="S42_Other Liab" sheetId="75" r:id="rId57"/>
    <sheet name="S43_Stockholders" sheetId="40" r:id="rId58"/>
    <sheet name="S44_MF" sheetId="30" r:id="rId59"/>
    <sheet name="S45_IS" sheetId="116" r:id="rId60"/>
    <sheet name="S46_PL Clinic" sheetId="103" r:id="rId61"/>
    <sheet name="S47_OCI" sheetId="104" r:id="rId62"/>
    <sheet name="S48_Comm Paid" sheetId="136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</externalReferences>
  <definedNames>
    <definedName name="\0">#N/A</definedName>
    <definedName name="\a">#REF!</definedName>
    <definedName name="\admort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n">#REF!</definedName>
    <definedName name="\Q">#REF!</definedName>
    <definedName name="\v">#REF!</definedName>
    <definedName name="\y">#REF!</definedName>
    <definedName name="______________________________MS1">#REF!</definedName>
    <definedName name="______________________________MS2">#REF!</definedName>
    <definedName name="______________________________MS3">#REF!</definedName>
    <definedName name="______________________________MS4">#REF!</definedName>
    <definedName name="______________________________MS5">#REF!</definedName>
    <definedName name="______________________________SCH1">#REF!</definedName>
    <definedName name="______________________________SCH10">#REF!</definedName>
    <definedName name="______________________________SCH15">#REF!</definedName>
    <definedName name="______________________________SCH2">#REF!</definedName>
    <definedName name="______________________________SCH3">#REF!</definedName>
    <definedName name="______________________________SCH4">#REF!</definedName>
    <definedName name="______________________________SCH5">#REF!</definedName>
    <definedName name="______________________________SCH6">#REF!</definedName>
    <definedName name="______________________________SCH7">#REF!</definedName>
    <definedName name="______________________________SCH8">#REF!</definedName>
    <definedName name="______________________________SCH9">#REF!</definedName>
    <definedName name="______________________________SEC2">#REF!</definedName>
    <definedName name="_____________________________MS1">#REF!</definedName>
    <definedName name="_____________________________MS2">#REF!</definedName>
    <definedName name="_____________________________MS3">#REF!</definedName>
    <definedName name="_____________________________MS4">#REF!</definedName>
    <definedName name="_____________________________MS5">#REF!</definedName>
    <definedName name="_____________________________SCH1">#REF!</definedName>
    <definedName name="_____________________________SCH10">#REF!</definedName>
    <definedName name="_____________________________SCH15">#REF!</definedName>
    <definedName name="_____________________________SCH2">#REF!</definedName>
    <definedName name="_____________________________SCH3">#REF!</definedName>
    <definedName name="_____________________________SCH4">#REF!</definedName>
    <definedName name="_____________________________SCH5">#REF!</definedName>
    <definedName name="_____________________________SCH6">#REF!</definedName>
    <definedName name="_____________________________SCH7">#REF!</definedName>
    <definedName name="_____________________________SCH8">#REF!</definedName>
    <definedName name="_____________________________SCH9">#REF!</definedName>
    <definedName name="_____________________________SEC1">#REF!</definedName>
    <definedName name="_____________________________SEC2">#REF!</definedName>
    <definedName name="____________________________dec11">#REF!</definedName>
    <definedName name="____________________________dec12">#REF!</definedName>
    <definedName name="____________________________dec13">#REF!</definedName>
    <definedName name="____________________________dec14">#REF!</definedName>
    <definedName name="____________________________dec15">#REF!</definedName>
    <definedName name="____________________________dec16">#REF!</definedName>
    <definedName name="____________________________dec17">#REF!</definedName>
    <definedName name="____________________________dec6">#REF!</definedName>
    <definedName name="____________________________dec7">#REF!</definedName>
    <definedName name="____________________________dec9">#REF!</definedName>
    <definedName name="____________________________MS1">#REF!</definedName>
    <definedName name="____________________________MS2">#REF!</definedName>
    <definedName name="____________________________MS3">#REF!</definedName>
    <definedName name="____________________________MS4">#REF!</definedName>
    <definedName name="____________________________MS5">#REF!</definedName>
    <definedName name="____________________________new10">#REF!</definedName>
    <definedName name="____________________________new11">#REF!</definedName>
    <definedName name="____________________________new12">#REF!</definedName>
    <definedName name="____________________________new13">#REF!</definedName>
    <definedName name="____________________________new14">#REF!</definedName>
    <definedName name="____________________________new15">#REF!</definedName>
    <definedName name="____________________________new16">#REF!</definedName>
    <definedName name="____________________________new17">#REF!</definedName>
    <definedName name="____________________________new6">#REF!</definedName>
    <definedName name="____________________________new7">#REF!</definedName>
    <definedName name="____________________________new8">#REF!</definedName>
    <definedName name="____________________________new9">#REF!</definedName>
    <definedName name="____________________________old10">#REF!</definedName>
    <definedName name="____________________________old11">#REF!</definedName>
    <definedName name="____________________________old12">#REF!</definedName>
    <definedName name="____________________________old13">#REF!</definedName>
    <definedName name="____________________________old14">#REF!</definedName>
    <definedName name="____________________________old15">#REF!</definedName>
    <definedName name="____________________________old16">#REF!</definedName>
    <definedName name="____________________________old17">#REF!</definedName>
    <definedName name="____________________________old6">#REF!</definedName>
    <definedName name="____________________________old7">#REF!</definedName>
    <definedName name="____________________________old8">#REF!</definedName>
    <definedName name="____________________________old9">#REF!</definedName>
    <definedName name="____________________________SCH1">#REF!</definedName>
    <definedName name="____________________________SCH10">#REF!</definedName>
    <definedName name="____________________________SCH15">#REF!</definedName>
    <definedName name="____________________________SCH2">#REF!</definedName>
    <definedName name="____________________________SCH3">#REF!</definedName>
    <definedName name="____________________________SCH4">#REF!</definedName>
    <definedName name="____________________________SCH5">#REF!</definedName>
    <definedName name="____________________________SCH6">#REF!</definedName>
    <definedName name="____________________________SCH7">#REF!</definedName>
    <definedName name="____________________________SCH8">#REF!</definedName>
    <definedName name="____________________________SCH9">#REF!</definedName>
    <definedName name="____________________________SEC1">#REF!</definedName>
    <definedName name="____________________________SEC2">#REF!</definedName>
    <definedName name="___________________________dec10">#REF!</definedName>
    <definedName name="___________________________dec11">#REF!</definedName>
    <definedName name="___________________________dec12">#REF!</definedName>
    <definedName name="___________________________dec13">#REF!</definedName>
    <definedName name="___________________________dec14">#REF!</definedName>
    <definedName name="___________________________dec15">#REF!</definedName>
    <definedName name="___________________________dec16">#REF!</definedName>
    <definedName name="___________________________dec17">#REF!</definedName>
    <definedName name="___________________________dec6">#REF!</definedName>
    <definedName name="___________________________dec7">#REF!</definedName>
    <definedName name="___________________________dec9">#REF!</definedName>
    <definedName name="___________________________MS1">#REF!</definedName>
    <definedName name="___________________________MS2">#REF!</definedName>
    <definedName name="___________________________MS3">#REF!</definedName>
    <definedName name="___________________________MS4">#REF!</definedName>
    <definedName name="___________________________MS5">#REF!</definedName>
    <definedName name="___________________________new10">#REF!</definedName>
    <definedName name="___________________________new11">#REF!</definedName>
    <definedName name="___________________________new12">#REF!</definedName>
    <definedName name="___________________________new13">#REF!</definedName>
    <definedName name="___________________________new14">#REF!</definedName>
    <definedName name="___________________________new15">#REF!</definedName>
    <definedName name="___________________________new16">#REF!</definedName>
    <definedName name="___________________________new17">#REF!</definedName>
    <definedName name="___________________________new6">#REF!</definedName>
    <definedName name="___________________________new7">#REF!</definedName>
    <definedName name="___________________________new8">#REF!</definedName>
    <definedName name="___________________________new9">#REF!</definedName>
    <definedName name="___________________________old10">#REF!</definedName>
    <definedName name="___________________________old11">#REF!</definedName>
    <definedName name="___________________________old12">#REF!</definedName>
    <definedName name="___________________________old13">#REF!</definedName>
    <definedName name="___________________________old14">#REF!</definedName>
    <definedName name="___________________________old15">#REF!</definedName>
    <definedName name="___________________________old16">#REF!</definedName>
    <definedName name="___________________________old17">#REF!</definedName>
    <definedName name="___________________________old6">#REF!</definedName>
    <definedName name="___________________________old7">#REF!</definedName>
    <definedName name="___________________________old8">#REF!</definedName>
    <definedName name="___________________________old9">#REF!</definedName>
    <definedName name="___________________________SCH1">#REF!</definedName>
    <definedName name="___________________________SCH10">#REF!</definedName>
    <definedName name="___________________________SCH15">#REF!</definedName>
    <definedName name="___________________________SCH2">#REF!</definedName>
    <definedName name="___________________________SCH3">#REF!</definedName>
    <definedName name="___________________________SCH4">#REF!</definedName>
    <definedName name="___________________________SCH5">#REF!</definedName>
    <definedName name="___________________________SCH6">#REF!</definedName>
    <definedName name="___________________________SCH7">#REF!</definedName>
    <definedName name="___________________________SCH8">#REF!</definedName>
    <definedName name="___________________________SCH9">#REF!</definedName>
    <definedName name="___________________________SEC1">#REF!</definedName>
    <definedName name="___________________________SEC2">#REF!</definedName>
    <definedName name="__________________________dec10">#REF!</definedName>
    <definedName name="__________________________dec11">#REF!</definedName>
    <definedName name="__________________________dec12">#REF!</definedName>
    <definedName name="__________________________dec13">#REF!</definedName>
    <definedName name="__________________________dec14">#REF!</definedName>
    <definedName name="__________________________dec15">#REF!</definedName>
    <definedName name="__________________________dec16">#REF!</definedName>
    <definedName name="__________________________dec17">#REF!</definedName>
    <definedName name="__________________________dec6">#REF!</definedName>
    <definedName name="__________________________dec7">#REF!</definedName>
    <definedName name="__________________________dec9">#REF!</definedName>
    <definedName name="__________________________MS1">#REF!</definedName>
    <definedName name="__________________________MS2">#REF!</definedName>
    <definedName name="__________________________MS3">#REF!</definedName>
    <definedName name="__________________________MS4">#REF!</definedName>
    <definedName name="__________________________MS5">#REF!</definedName>
    <definedName name="__________________________new10">#REF!</definedName>
    <definedName name="__________________________new11">#REF!</definedName>
    <definedName name="__________________________new12">#REF!</definedName>
    <definedName name="__________________________new13">#REF!</definedName>
    <definedName name="__________________________new14">#REF!</definedName>
    <definedName name="__________________________new15">#REF!</definedName>
    <definedName name="__________________________new16">#REF!</definedName>
    <definedName name="__________________________new17">#REF!</definedName>
    <definedName name="__________________________new6">#REF!</definedName>
    <definedName name="__________________________new7">#REF!</definedName>
    <definedName name="__________________________new8">#REF!</definedName>
    <definedName name="__________________________new9">#REF!</definedName>
    <definedName name="__________________________old10">#REF!</definedName>
    <definedName name="__________________________old11">#REF!</definedName>
    <definedName name="__________________________old12">#REF!</definedName>
    <definedName name="__________________________old13">#REF!</definedName>
    <definedName name="__________________________old14">#REF!</definedName>
    <definedName name="__________________________old15">#REF!</definedName>
    <definedName name="__________________________old16">#REF!</definedName>
    <definedName name="__________________________old17">#REF!</definedName>
    <definedName name="__________________________old6">#REF!</definedName>
    <definedName name="__________________________old7">#REF!</definedName>
    <definedName name="__________________________old8">#REF!</definedName>
    <definedName name="__________________________old9">#REF!</definedName>
    <definedName name="__________________________SCH1">#REF!</definedName>
    <definedName name="__________________________SCH10">#REF!</definedName>
    <definedName name="__________________________SCH15">#REF!</definedName>
    <definedName name="__________________________SCH2">#REF!</definedName>
    <definedName name="__________________________SCH3">#REF!</definedName>
    <definedName name="__________________________SCH4">#REF!</definedName>
    <definedName name="__________________________SCH5">#REF!</definedName>
    <definedName name="__________________________SCH6">#REF!</definedName>
    <definedName name="__________________________SCH7">#REF!</definedName>
    <definedName name="__________________________SCH8">#REF!</definedName>
    <definedName name="__________________________SCH9">#REF!</definedName>
    <definedName name="__________________________SEC1">#REF!</definedName>
    <definedName name="__________________________SEC2">#REF!</definedName>
    <definedName name="_________________________dec10">#REF!</definedName>
    <definedName name="_________________________dec11">#REF!</definedName>
    <definedName name="_________________________dec12">#REF!</definedName>
    <definedName name="_________________________dec13">#REF!</definedName>
    <definedName name="_________________________dec14">#REF!</definedName>
    <definedName name="_________________________dec15">#REF!</definedName>
    <definedName name="_________________________dec16">#REF!</definedName>
    <definedName name="_________________________dec17">#REF!</definedName>
    <definedName name="_________________________dec6">#REF!</definedName>
    <definedName name="_________________________dec7">#REF!</definedName>
    <definedName name="_________________________dec9">#REF!</definedName>
    <definedName name="_________________________MS1">#REF!</definedName>
    <definedName name="_________________________MS2">#REF!</definedName>
    <definedName name="_________________________MS3">#REF!</definedName>
    <definedName name="_________________________MS4">#REF!</definedName>
    <definedName name="_________________________MS5">#REF!</definedName>
    <definedName name="_________________________new10">#REF!</definedName>
    <definedName name="_________________________new11">#REF!</definedName>
    <definedName name="_________________________new12">#REF!</definedName>
    <definedName name="_________________________new13">#REF!</definedName>
    <definedName name="_________________________new14">#REF!</definedName>
    <definedName name="_________________________new15">#REF!</definedName>
    <definedName name="_________________________new16">#REF!</definedName>
    <definedName name="_________________________new17">#REF!</definedName>
    <definedName name="_________________________new6">#REF!</definedName>
    <definedName name="_________________________new7">#REF!</definedName>
    <definedName name="_________________________new8">#REF!</definedName>
    <definedName name="_________________________new9">#REF!</definedName>
    <definedName name="_________________________old10">#REF!</definedName>
    <definedName name="_________________________old11">#REF!</definedName>
    <definedName name="_________________________old12">#REF!</definedName>
    <definedName name="_________________________old13">#REF!</definedName>
    <definedName name="_________________________old14">#REF!</definedName>
    <definedName name="_________________________old15">#REF!</definedName>
    <definedName name="_________________________old16">#REF!</definedName>
    <definedName name="_________________________old17">#REF!</definedName>
    <definedName name="_________________________old6">#REF!</definedName>
    <definedName name="_________________________old7">#REF!</definedName>
    <definedName name="_________________________old8">#REF!</definedName>
    <definedName name="_________________________old9">#REF!</definedName>
    <definedName name="_________________________SCH1">#REF!</definedName>
    <definedName name="_________________________SCH10">#REF!</definedName>
    <definedName name="_________________________SCH15">#REF!</definedName>
    <definedName name="_________________________SCH2">#REF!</definedName>
    <definedName name="_________________________SCH3">#REF!</definedName>
    <definedName name="_________________________SCH4">#REF!</definedName>
    <definedName name="_________________________SCH5">#REF!</definedName>
    <definedName name="_________________________SCH6">#REF!</definedName>
    <definedName name="_________________________SCH7">#REF!</definedName>
    <definedName name="_________________________SCH8">#REF!</definedName>
    <definedName name="_________________________SCH9">#REF!</definedName>
    <definedName name="_________________________SEC1">#REF!</definedName>
    <definedName name="_________________________SEC2">#REF!</definedName>
    <definedName name="________________________dec10">#REF!</definedName>
    <definedName name="________________________dec11">#REF!</definedName>
    <definedName name="________________________dec12">#REF!</definedName>
    <definedName name="________________________dec13">#REF!</definedName>
    <definedName name="________________________dec14">#REF!</definedName>
    <definedName name="________________________dec15">#REF!</definedName>
    <definedName name="________________________dec16">#REF!</definedName>
    <definedName name="________________________dec17">#REF!</definedName>
    <definedName name="________________________dec6">#REF!</definedName>
    <definedName name="________________________dec7">#REF!</definedName>
    <definedName name="________________________dec9">#REF!</definedName>
    <definedName name="________________________MS1">#REF!</definedName>
    <definedName name="________________________MS2">#REF!</definedName>
    <definedName name="________________________MS3">#REF!</definedName>
    <definedName name="________________________MS4">#REF!</definedName>
    <definedName name="________________________MS5">#REF!</definedName>
    <definedName name="________________________new10">#REF!</definedName>
    <definedName name="________________________new11">#REF!</definedName>
    <definedName name="________________________new12">#REF!</definedName>
    <definedName name="________________________new13">#REF!</definedName>
    <definedName name="________________________new14">#REF!</definedName>
    <definedName name="________________________new15">#REF!</definedName>
    <definedName name="________________________new16">#REF!</definedName>
    <definedName name="________________________new17">#REF!</definedName>
    <definedName name="________________________new6">#REF!</definedName>
    <definedName name="________________________new7">#REF!</definedName>
    <definedName name="________________________new8">#REF!</definedName>
    <definedName name="________________________new9">#REF!</definedName>
    <definedName name="________________________old10">#REF!</definedName>
    <definedName name="________________________old11">#REF!</definedName>
    <definedName name="________________________old12">#REF!</definedName>
    <definedName name="________________________old13">#REF!</definedName>
    <definedName name="________________________old14">#REF!</definedName>
    <definedName name="________________________old15">#REF!</definedName>
    <definedName name="________________________old16">#REF!</definedName>
    <definedName name="________________________old17">#REF!</definedName>
    <definedName name="________________________old6">#REF!</definedName>
    <definedName name="________________________old7">#REF!</definedName>
    <definedName name="________________________old8">#REF!</definedName>
    <definedName name="________________________old9">#REF!</definedName>
    <definedName name="________________________SCH1">#REF!</definedName>
    <definedName name="________________________SCH10">#REF!</definedName>
    <definedName name="________________________SCH15">#REF!</definedName>
    <definedName name="________________________SCH2">#REF!</definedName>
    <definedName name="________________________SCH3">#REF!</definedName>
    <definedName name="________________________SCH4">#REF!</definedName>
    <definedName name="________________________SCH5">#REF!</definedName>
    <definedName name="________________________SCH6">#REF!</definedName>
    <definedName name="________________________SCH7">#REF!</definedName>
    <definedName name="________________________SCH8">#REF!</definedName>
    <definedName name="________________________SCH9">#REF!</definedName>
    <definedName name="________________________SEC1">#REF!</definedName>
    <definedName name="________________________SEC2">#REF!</definedName>
    <definedName name="_______________________dec10">#REF!</definedName>
    <definedName name="_______________________dec11">#REF!</definedName>
    <definedName name="_______________________dec12">#REF!</definedName>
    <definedName name="_______________________dec13">#REF!</definedName>
    <definedName name="_______________________dec14">#REF!</definedName>
    <definedName name="_______________________dec15">#REF!</definedName>
    <definedName name="_______________________dec16">#REF!</definedName>
    <definedName name="_______________________dec17">#REF!</definedName>
    <definedName name="_______________________dec6">#REF!</definedName>
    <definedName name="_______________________dec7">#REF!</definedName>
    <definedName name="_______________________dec9">#REF!</definedName>
    <definedName name="_______________________MS1">#REF!</definedName>
    <definedName name="_______________________MS2">#REF!</definedName>
    <definedName name="_______________________MS3">#REF!</definedName>
    <definedName name="_______________________MS4">#REF!</definedName>
    <definedName name="_______________________MS5">#REF!</definedName>
    <definedName name="_______________________new10">#REF!</definedName>
    <definedName name="_______________________new11">#REF!</definedName>
    <definedName name="_______________________new12">#REF!</definedName>
    <definedName name="_______________________new13">#REF!</definedName>
    <definedName name="_______________________new14">#REF!</definedName>
    <definedName name="_______________________new15">#REF!</definedName>
    <definedName name="_______________________new16">#REF!</definedName>
    <definedName name="_______________________new17">#REF!</definedName>
    <definedName name="_______________________new6">#REF!</definedName>
    <definedName name="_______________________new7">#REF!</definedName>
    <definedName name="_______________________new8">#REF!</definedName>
    <definedName name="_______________________new9">#REF!</definedName>
    <definedName name="_______________________old10">#REF!</definedName>
    <definedName name="_______________________old11">#REF!</definedName>
    <definedName name="_______________________old12">#REF!</definedName>
    <definedName name="_______________________old13">#REF!</definedName>
    <definedName name="_______________________old14">#REF!</definedName>
    <definedName name="_______________________old15">#REF!</definedName>
    <definedName name="_______________________old16">#REF!</definedName>
    <definedName name="_______________________old17">#REF!</definedName>
    <definedName name="_______________________old6">#REF!</definedName>
    <definedName name="_______________________old7">#REF!</definedName>
    <definedName name="_______________________old8">#REF!</definedName>
    <definedName name="_______________________old9">#REF!</definedName>
    <definedName name="_______________________SCH1">#REF!</definedName>
    <definedName name="_______________________SCH10">#REF!</definedName>
    <definedName name="_______________________SCH15">#REF!</definedName>
    <definedName name="_______________________SCH2">#REF!</definedName>
    <definedName name="_______________________SCH3">#REF!</definedName>
    <definedName name="_______________________SCH4">#REF!</definedName>
    <definedName name="_______________________SCH5">#REF!</definedName>
    <definedName name="_______________________SCH6">#REF!</definedName>
    <definedName name="_______________________SCH7">#REF!</definedName>
    <definedName name="_______________________SCH8">#REF!</definedName>
    <definedName name="_______________________SCH9">#REF!</definedName>
    <definedName name="_______________________SEC1">#REF!</definedName>
    <definedName name="_______________________SEC2">#REF!</definedName>
    <definedName name="______________________dec10">#REF!</definedName>
    <definedName name="______________________dec11">#REF!</definedName>
    <definedName name="______________________dec12">#REF!</definedName>
    <definedName name="______________________dec13">#REF!</definedName>
    <definedName name="______________________dec14">#REF!</definedName>
    <definedName name="______________________dec15">#REF!</definedName>
    <definedName name="______________________dec16">#REF!</definedName>
    <definedName name="______________________dec17">#REF!</definedName>
    <definedName name="______________________dec6">#REF!</definedName>
    <definedName name="______________________dec7">#REF!</definedName>
    <definedName name="______________________dec9">#REF!</definedName>
    <definedName name="______________________MS1">#REF!</definedName>
    <definedName name="______________________MS2">#REF!</definedName>
    <definedName name="______________________MS3">#REF!</definedName>
    <definedName name="______________________MS4">#REF!</definedName>
    <definedName name="______________________MS5">#REF!</definedName>
    <definedName name="______________________new10">#REF!</definedName>
    <definedName name="______________________new11">#REF!</definedName>
    <definedName name="______________________new12">#REF!</definedName>
    <definedName name="______________________new13">#REF!</definedName>
    <definedName name="______________________new14">#REF!</definedName>
    <definedName name="______________________new15">#REF!</definedName>
    <definedName name="______________________new16">#REF!</definedName>
    <definedName name="______________________new17">#REF!</definedName>
    <definedName name="______________________new6">#REF!</definedName>
    <definedName name="______________________new7">#REF!</definedName>
    <definedName name="______________________new8">#REF!</definedName>
    <definedName name="______________________new9">#REF!</definedName>
    <definedName name="______________________old10">#REF!</definedName>
    <definedName name="______________________old11">#REF!</definedName>
    <definedName name="______________________old12">#REF!</definedName>
    <definedName name="______________________old13">#REF!</definedName>
    <definedName name="______________________old14">#REF!</definedName>
    <definedName name="______________________old15">#REF!</definedName>
    <definedName name="______________________old16">#REF!</definedName>
    <definedName name="______________________old17">#REF!</definedName>
    <definedName name="______________________old6">#REF!</definedName>
    <definedName name="______________________old7">#REF!</definedName>
    <definedName name="______________________old8">#REF!</definedName>
    <definedName name="______________________old9">#REF!</definedName>
    <definedName name="______________________SCH1">#REF!</definedName>
    <definedName name="______________________SCH10">#REF!</definedName>
    <definedName name="______________________SCH15">#REF!</definedName>
    <definedName name="______________________SCH2">#REF!</definedName>
    <definedName name="______________________SCH3">#REF!</definedName>
    <definedName name="______________________SCH4">#REF!</definedName>
    <definedName name="______________________SCH5">#REF!</definedName>
    <definedName name="______________________SCH6">#REF!</definedName>
    <definedName name="______________________SCH7">#REF!</definedName>
    <definedName name="______________________SCH8">#REF!</definedName>
    <definedName name="______________________SCH9">#REF!</definedName>
    <definedName name="______________________SEC1">#REF!</definedName>
    <definedName name="______________________SEC2">#REF!</definedName>
    <definedName name="_____________________dec10">#REF!</definedName>
    <definedName name="_____________________dec11">#REF!</definedName>
    <definedName name="_____________________dec12">#REF!</definedName>
    <definedName name="_____________________dec13">#REF!</definedName>
    <definedName name="_____________________dec14">#REF!</definedName>
    <definedName name="_____________________dec15">#REF!</definedName>
    <definedName name="_____________________dec16">#REF!</definedName>
    <definedName name="_____________________dec17">#REF!</definedName>
    <definedName name="_____________________dec6">#REF!</definedName>
    <definedName name="_____________________dec7">#REF!</definedName>
    <definedName name="_____________________dec9">#REF!</definedName>
    <definedName name="_____________________MS1">#REF!</definedName>
    <definedName name="_____________________MS2">#REF!</definedName>
    <definedName name="_____________________MS3">#REF!</definedName>
    <definedName name="_____________________MS4">#REF!</definedName>
    <definedName name="_____________________MS5">#REF!</definedName>
    <definedName name="_____________________new10">#REF!</definedName>
    <definedName name="_____________________new11">#REF!</definedName>
    <definedName name="_____________________new12">#REF!</definedName>
    <definedName name="_____________________new13">#REF!</definedName>
    <definedName name="_____________________new14">#REF!</definedName>
    <definedName name="_____________________new15">#REF!</definedName>
    <definedName name="_____________________new16">#REF!</definedName>
    <definedName name="_____________________new17">#REF!</definedName>
    <definedName name="_____________________new6">#REF!</definedName>
    <definedName name="_____________________new7">#REF!</definedName>
    <definedName name="_____________________new8">#REF!</definedName>
    <definedName name="_____________________new9">#REF!</definedName>
    <definedName name="_____________________old10">#REF!</definedName>
    <definedName name="_____________________old11">#REF!</definedName>
    <definedName name="_____________________old12">#REF!</definedName>
    <definedName name="_____________________old13">#REF!</definedName>
    <definedName name="_____________________old14">#REF!</definedName>
    <definedName name="_____________________old15">#REF!</definedName>
    <definedName name="_____________________old16">#REF!</definedName>
    <definedName name="_____________________old17">#REF!</definedName>
    <definedName name="_____________________old6">#REF!</definedName>
    <definedName name="_____________________old7">#REF!</definedName>
    <definedName name="_____________________old8">#REF!</definedName>
    <definedName name="_____________________old9">#REF!</definedName>
    <definedName name="_____________________SCH1">#REF!</definedName>
    <definedName name="_____________________SCH10">#REF!</definedName>
    <definedName name="_____________________SCH15">#REF!</definedName>
    <definedName name="_____________________SCH2">#REF!</definedName>
    <definedName name="_____________________SCH3">#REF!</definedName>
    <definedName name="_____________________SCH4">#REF!</definedName>
    <definedName name="_____________________SCH5">#REF!</definedName>
    <definedName name="_____________________SCH6">#REF!</definedName>
    <definedName name="_____________________SCH7">#REF!</definedName>
    <definedName name="_____________________SCH8">#REF!</definedName>
    <definedName name="_____________________SCH9">#REF!</definedName>
    <definedName name="_____________________SEC1">#REF!</definedName>
    <definedName name="_____________________SEC2">#REF!</definedName>
    <definedName name="____________________dec10">#REF!</definedName>
    <definedName name="____________________dec11">#REF!</definedName>
    <definedName name="____________________dec12">#REF!</definedName>
    <definedName name="____________________dec13">#REF!</definedName>
    <definedName name="____________________dec14">#REF!</definedName>
    <definedName name="____________________dec15">#REF!</definedName>
    <definedName name="____________________dec16">#REF!</definedName>
    <definedName name="____________________dec17">#REF!</definedName>
    <definedName name="____________________dec6">#REF!</definedName>
    <definedName name="____________________dec7">#REF!</definedName>
    <definedName name="____________________dec9">#REF!</definedName>
    <definedName name="____________________MS1">#REF!</definedName>
    <definedName name="____________________MS2">#REF!</definedName>
    <definedName name="____________________MS3">#REF!</definedName>
    <definedName name="____________________MS4">#REF!</definedName>
    <definedName name="____________________MS5">#REF!</definedName>
    <definedName name="____________________new10">#REF!</definedName>
    <definedName name="____________________new11">#REF!</definedName>
    <definedName name="____________________new12">#REF!</definedName>
    <definedName name="____________________new13">#REF!</definedName>
    <definedName name="____________________new14">#REF!</definedName>
    <definedName name="____________________new15">#REF!</definedName>
    <definedName name="____________________new16">#REF!</definedName>
    <definedName name="____________________new17">#REF!</definedName>
    <definedName name="____________________new6">#REF!</definedName>
    <definedName name="____________________new7">#REF!</definedName>
    <definedName name="____________________new8">#REF!</definedName>
    <definedName name="____________________new9">#REF!</definedName>
    <definedName name="____________________old10">#REF!</definedName>
    <definedName name="____________________old11">#REF!</definedName>
    <definedName name="____________________old12">#REF!</definedName>
    <definedName name="____________________old13">#REF!</definedName>
    <definedName name="____________________old14">#REF!</definedName>
    <definedName name="____________________old15">#REF!</definedName>
    <definedName name="____________________old16">#REF!</definedName>
    <definedName name="____________________old17">#REF!</definedName>
    <definedName name="____________________old6">#REF!</definedName>
    <definedName name="____________________old7">#REF!</definedName>
    <definedName name="____________________old8">#REF!</definedName>
    <definedName name="____________________old9">#REF!</definedName>
    <definedName name="____________________SCH1">#REF!</definedName>
    <definedName name="____________________SCH10">#REF!</definedName>
    <definedName name="____________________SCH15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_SEC1">#REF!</definedName>
    <definedName name="____________________SEC2">#REF!</definedName>
    <definedName name="___________________dec10">#REF!</definedName>
    <definedName name="___________________dec11">#REF!</definedName>
    <definedName name="___________________dec12">#REF!</definedName>
    <definedName name="___________________dec13">#REF!</definedName>
    <definedName name="___________________dec14">#REF!</definedName>
    <definedName name="___________________dec15">#REF!</definedName>
    <definedName name="___________________dec16">#REF!</definedName>
    <definedName name="___________________dec17">#REF!</definedName>
    <definedName name="___________________dec6">#REF!</definedName>
    <definedName name="___________________dec7">#REF!</definedName>
    <definedName name="___________________dec9">#REF!</definedName>
    <definedName name="___________________MS1">#REF!</definedName>
    <definedName name="___________________MS2">#REF!</definedName>
    <definedName name="___________________MS3">#REF!</definedName>
    <definedName name="___________________MS4">#REF!</definedName>
    <definedName name="___________________MS5">#REF!</definedName>
    <definedName name="___________________new10">#REF!</definedName>
    <definedName name="___________________new11">#REF!</definedName>
    <definedName name="___________________new12">#REF!</definedName>
    <definedName name="___________________new13">#REF!</definedName>
    <definedName name="___________________new14">#REF!</definedName>
    <definedName name="___________________new15">#REF!</definedName>
    <definedName name="___________________new16">#REF!</definedName>
    <definedName name="___________________new17">#REF!</definedName>
    <definedName name="___________________new6">#REF!</definedName>
    <definedName name="___________________new7">#REF!</definedName>
    <definedName name="___________________new8">#REF!</definedName>
    <definedName name="___________________new9">#REF!</definedName>
    <definedName name="___________________old10">#REF!</definedName>
    <definedName name="___________________old11">#REF!</definedName>
    <definedName name="___________________old12">#REF!</definedName>
    <definedName name="___________________old13">#REF!</definedName>
    <definedName name="___________________old14">#REF!</definedName>
    <definedName name="___________________old15">#REF!</definedName>
    <definedName name="___________________old16">#REF!</definedName>
    <definedName name="___________________old17">#REF!</definedName>
    <definedName name="___________________old6">#REF!</definedName>
    <definedName name="___________________old7">#REF!</definedName>
    <definedName name="___________________old8">#REF!</definedName>
    <definedName name="___________________old9">#REF!</definedName>
    <definedName name="___________________SCH1">#REF!</definedName>
    <definedName name="___________________SCH10">#REF!</definedName>
    <definedName name="___________________SCH15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_SEC1">#REF!</definedName>
    <definedName name="___________________SEC2">#REF!</definedName>
    <definedName name="__________________dec10">#REF!</definedName>
    <definedName name="__________________dec11">#REF!</definedName>
    <definedName name="__________________dec12">#REF!</definedName>
    <definedName name="__________________dec13">#REF!</definedName>
    <definedName name="__________________dec14">#REF!</definedName>
    <definedName name="__________________dec15">#REF!</definedName>
    <definedName name="__________________dec16">#REF!</definedName>
    <definedName name="__________________dec17">#REF!</definedName>
    <definedName name="__________________dec6">#REF!</definedName>
    <definedName name="__________________dec7">#REF!</definedName>
    <definedName name="__________________dec9">#REF!</definedName>
    <definedName name="__________________MS1">#REF!</definedName>
    <definedName name="__________________MS2">#REF!</definedName>
    <definedName name="__________________MS3">#REF!</definedName>
    <definedName name="__________________MS4">#REF!</definedName>
    <definedName name="__________________MS5">#REF!</definedName>
    <definedName name="__________________new10">#REF!</definedName>
    <definedName name="__________________new11">#REF!</definedName>
    <definedName name="__________________new12">#REF!</definedName>
    <definedName name="__________________new13">#REF!</definedName>
    <definedName name="__________________new14">#REF!</definedName>
    <definedName name="__________________new15">#REF!</definedName>
    <definedName name="__________________new16">#REF!</definedName>
    <definedName name="__________________new17">#REF!</definedName>
    <definedName name="__________________new6">#REF!</definedName>
    <definedName name="__________________new7">#REF!</definedName>
    <definedName name="__________________new8">#REF!</definedName>
    <definedName name="__________________new9">#REF!</definedName>
    <definedName name="__________________old10">#REF!</definedName>
    <definedName name="__________________old11">#REF!</definedName>
    <definedName name="__________________old12">#REF!</definedName>
    <definedName name="__________________old13">#REF!</definedName>
    <definedName name="__________________old14">#REF!</definedName>
    <definedName name="__________________old15">#REF!</definedName>
    <definedName name="__________________old16">#REF!</definedName>
    <definedName name="__________________old17">#REF!</definedName>
    <definedName name="__________________old6">#REF!</definedName>
    <definedName name="__________________old7">#REF!</definedName>
    <definedName name="__________________old8">#REF!</definedName>
    <definedName name="__________________old9">#REF!</definedName>
    <definedName name="__________________SCH1">#REF!</definedName>
    <definedName name="__________________SCH10">#REF!</definedName>
    <definedName name="__________________SCH15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_SEC1">#REF!</definedName>
    <definedName name="__________________SEC2">#REF!</definedName>
    <definedName name="_________________dec10">#REF!</definedName>
    <definedName name="_________________dec11">#REF!</definedName>
    <definedName name="_________________dec12">#REF!</definedName>
    <definedName name="_________________dec13">#REF!</definedName>
    <definedName name="_________________dec14">#REF!</definedName>
    <definedName name="_________________dec15">#REF!</definedName>
    <definedName name="_________________dec16">#REF!</definedName>
    <definedName name="_________________dec17">#REF!</definedName>
    <definedName name="_________________dec6">#REF!</definedName>
    <definedName name="_________________dec7">#REF!</definedName>
    <definedName name="_________________dec9">#REF!</definedName>
    <definedName name="_________________MS1">#REF!</definedName>
    <definedName name="_________________MS2">#REF!</definedName>
    <definedName name="_________________MS3">#REF!</definedName>
    <definedName name="_________________MS4">#REF!</definedName>
    <definedName name="_________________MS5">#REF!</definedName>
    <definedName name="_________________new10">#REF!</definedName>
    <definedName name="_________________new11">#REF!</definedName>
    <definedName name="_________________new12">#REF!</definedName>
    <definedName name="_________________new13">#REF!</definedName>
    <definedName name="_________________new14">#REF!</definedName>
    <definedName name="_________________new15">#REF!</definedName>
    <definedName name="_________________new16">#REF!</definedName>
    <definedName name="_________________new17">#REF!</definedName>
    <definedName name="_________________new6">#REF!</definedName>
    <definedName name="_________________new7">#REF!</definedName>
    <definedName name="_________________new8">#REF!</definedName>
    <definedName name="_________________new9">#REF!</definedName>
    <definedName name="_________________old10">#REF!</definedName>
    <definedName name="_________________old11">#REF!</definedName>
    <definedName name="_________________old12">#REF!</definedName>
    <definedName name="_________________old13">#REF!</definedName>
    <definedName name="_________________old14">#REF!</definedName>
    <definedName name="_________________old15">#REF!</definedName>
    <definedName name="_________________old16">#REF!</definedName>
    <definedName name="_________________old17">#REF!</definedName>
    <definedName name="_________________old6">#REF!</definedName>
    <definedName name="_________________old7">#REF!</definedName>
    <definedName name="_________________old8">#REF!</definedName>
    <definedName name="_________________old9">#REF!</definedName>
    <definedName name="_________________SCH1">#REF!</definedName>
    <definedName name="_________________SCH10">#REF!</definedName>
    <definedName name="_________________SCH15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_SEC1">#REF!</definedName>
    <definedName name="_________________SEC2">#REF!</definedName>
    <definedName name="________________age2">#REF!</definedName>
    <definedName name="________________dec10">#REF!</definedName>
    <definedName name="________________dec11">#REF!</definedName>
    <definedName name="________________dec12">#REF!</definedName>
    <definedName name="________________dec13">#REF!</definedName>
    <definedName name="________________dec14">#REF!</definedName>
    <definedName name="________________dec15">#REF!</definedName>
    <definedName name="________________dec16">#REF!</definedName>
    <definedName name="________________dec17">#REF!</definedName>
    <definedName name="________________dec6">#REF!</definedName>
    <definedName name="________________dec7">#REF!</definedName>
    <definedName name="________________dec9">#REF!</definedName>
    <definedName name="________________MS1">#REF!</definedName>
    <definedName name="________________MS2">#REF!</definedName>
    <definedName name="________________MS3">#REF!</definedName>
    <definedName name="________________MS4">#REF!</definedName>
    <definedName name="________________MS5">#REF!</definedName>
    <definedName name="________________new10">#REF!</definedName>
    <definedName name="________________new11">#REF!</definedName>
    <definedName name="________________new12">#REF!</definedName>
    <definedName name="________________new13">#REF!</definedName>
    <definedName name="________________new14">#REF!</definedName>
    <definedName name="________________new15">#REF!</definedName>
    <definedName name="________________new16">#REF!</definedName>
    <definedName name="________________new17">#REF!</definedName>
    <definedName name="________________new6">#REF!</definedName>
    <definedName name="________________new7">#REF!</definedName>
    <definedName name="________________new8">#REF!</definedName>
    <definedName name="________________new9">#REF!</definedName>
    <definedName name="________________old10">#REF!</definedName>
    <definedName name="________________old11">#REF!</definedName>
    <definedName name="________________old12">#REF!</definedName>
    <definedName name="________________old13">#REF!</definedName>
    <definedName name="________________old14">#REF!</definedName>
    <definedName name="________________old15">#REF!</definedName>
    <definedName name="________________old16">#REF!</definedName>
    <definedName name="________________old17">#REF!</definedName>
    <definedName name="________________old6">#REF!</definedName>
    <definedName name="________________old7">#REF!</definedName>
    <definedName name="________________old8">#REF!</definedName>
    <definedName name="________________old9">#REF!</definedName>
    <definedName name="________________SCH1">#REF!</definedName>
    <definedName name="________________SCH10">#REF!</definedName>
    <definedName name="________________SCH15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_SEC1">#REF!</definedName>
    <definedName name="________________SEC2">#REF!</definedName>
    <definedName name="_______________age2">#REF!</definedName>
    <definedName name="_______________dec10">#REF!</definedName>
    <definedName name="_______________dec11">#REF!</definedName>
    <definedName name="_______________dec12">#REF!</definedName>
    <definedName name="_______________dec13">#REF!</definedName>
    <definedName name="_______________dec14">#REF!</definedName>
    <definedName name="_______________dec15">#REF!</definedName>
    <definedName name="_______________dec16">#REF!</definedName>
    <definedName name="_______________dec17">#REF!</definedName>
    <definedName name="_______________dec6">#REF!</definedName>
    <definedName name="_______________dec7">#REF!</definedName>
    <definedName name="_______________dec9">#REF!</definedName>
    <definedName name="_______________imp6">#REF!</definedName>
    <definedName name="_______________MS1">#REF!</definedName>
    <definedName name="_______________MS2">#REF!</definedName>
    <definedName name="_______________MS3">#REF!</definedName>
    <definedName name="_______________MS4">#REF!</definedName>
    <definedName name="_______________MS5">#REF!</definedName>
    <definedName name="_______________new10">#REF!</definedName>
    <definedName name="_______________new11">#REF!</definedName>
    <definedName name="_______________new12">#REF!</definedName>
    <definedName name="_______________new13">#REF!</definedName>
    <definedName name="_______________new14">#REF!</definedName>
    <definedName name="_______________new15">#REF!</definedName>
    <definedName name="_______________new16">#REF!</definedName>
    <definedName name="_______________new17">#REF!</definedName>
    <definedName name="_______________new6">#REF!</definedName>
    <definedName name="_______________new7">#REF!</definedName>
    <definedName name="_______________new8">#REF!</definedName>
    <definedName name="_______________new9">#REF!</definedName>
    <definedName name="_______________old10">#REF!</definedName>
    <definedName name="_______________old11">#REF!</definedName>
    <definedName name="_______________old12">#REF!</definedName>
    <definedName name="_______________old13">#REF!</definedName>
    <definedName name="_______________old14">#REF!</definedName>
    <definedName name="_______________old15">#REF!</definedName>
    <definedName name="_______________old16">#REF!</definedName>
    <definedName name="_______________old17">#REF!</definedName>
    <definedName name="_______________old6">#REF!</definedName>
    <definedName name="_______________old7">#REF!</definedName>
    <definedName name="_______________old8">#REF!</definedName>
    <definedName name="_______________old9">#REF!</definedName>
    <definedName name="_______________rei2">#REF!</definedName>
    <definedName name="_______________SCH1">#REF!</definedName>
    <definedName name="_______________SCH10">#REF!</definedName>
    <definedName name="_______________SCH15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_SEC1">#REF!</definedName>
    <definedName name="_______________SEC2">#REF!</definedName>
    <definedName name="______________age2">#REF!</definedName>
    <definedName name="______________dec10">#REF!</definedName>
    <definedName name="______________dec11">#REF!</definedName>
    <definedName name="______________dec12">#REF!</definedName>
    <definedName name="______________dec13">#REF!</definedName>
    <definedName name="______________dec14">#REF!</definedName>
    <definedName name="______________dec15">#REF!</definedName>
    <definedName name="______________dec16">#REF!</definedName>
    <definedName name="______________dec17">#REF!</definedName>
    <definedName name="______________dec6">#REF!</definedName>
    <definedName name="______________dec7">#REF!</definedName>
    <definedName name="______________dec9">#REF!</definedName>
    <definedName name="______________MS1">#REF!</definedName>
    <definedName name="______________MS2">#REF!</definedName>
    <definedName name="______________MS3">#REF!</definedName>
    <definedName name="______________MS4">#REF!</definedName>
    <definedName name="______________MS5">#REF!</definedName>
    <definedName name="______________new10">#REF!</definedName>
    <definedName name="______________new11">#REF!</definedName>
    <definedName name="______________new12">#REF!</definedName>
    <definedName name="______________new13">#REF!</definedName>
    <definedName name="______________new14">#REF!</definedName>
    <definedName name="______________new15">#REF!</definedName>
    <definedName name="______________new16">#REF!</definedName>
    <definedName name="______________new17">#REF!</definedName>
    <definedName name="______________new6">#REF!</definedName>
    <definedName name="______________new7">#REF!</definedName>
    <definedName name="______________new8">#REF!</definedName>
    <definedName name="______________new9">#REF!</definedName>
    <definedName name="______________nla2">#REF!</definedName>
    <definedName name="______________old10">#REF!</definedName>
    <definedName name="______________old11">#REF!</definedName>
    <definedName name="______________old12">#REF!</definedName>
    <definedName name="______________old13">#REF!</definedName>
    <definedName name="______________old14">#REF!</definedName>
    <definedName name="______________old15">#REF!</definedName>
    <definedName name="______________old16">#REF!</definedName>
    <definedName name="______________old17">#REF!</definedName>
    <definedName name="______________old6">#REF!</definedName>
    <definedName name="______________old7">#REF!</definedName>
    <definedName name="______________old8">#REF!</definedName>
    <definedName name="______________old9">#REF!</definedName>
    <definedName name="______________rei2">#REF!</definedName>
    <definedName name="______________SCH1">#REF!</definedName>
    <definedName name="______________SCH10">#REF!</definedName>
    <definedName name="______________SCH15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_SEC1">#REF!</definedName>
    <definedName name="______________SEC2">#REF!</definedName>
    <definedName name="_____________age2">#REF!</definedName>
    <definedName name="_____________col2">#REF!</definedName>
    <definedName name="_____________dec10">#REF!</definedName>
    <definedName name="_____________dec11">#REF!</definedName>
    <definedName name="_____________dec12">#REF!</definedName>
    <definedName name="_____________dec13">#REF!</definedName>
    <definedName name="_____________dec14">#REF!</definedName>
    <definedName name="_____________dec15">#REF!</definedName>
    <definedName name="_____________dec16">#REF!</definedName>
    <definedName name="_____________dec17">#REF!</definedName>
    <definedName name="_____________dec6">#REF!</definedName>
    <definedName name="_____________dec7">#REF!</definedName>
    <definedName name="_____________dec9">#REF!</definedName>
    <definedName name="_____________ded2">#REF!</definedName>
    <definedName name="_____________imp6">#REF!</definedName>
    <definedName name="_____________MS1">#REF!</definedName>
    <definedName name="_____________MS2">#REF!</definedName>
    <definedName name="_____________MS3">#REF!</definedName>
    <definedName name="_____________MS4">#REF!</definedName>
    <definedName name="_____________MS5">#REF!</definedName>
    <definedName name="_____________mvr2">#REF!</definedName>
    <definedName name="_____________ndf2">#REF!</definedName>
    <definedName name="_____________new10">#REF!</definedName>
    <definedName name="_____________new11">#REF!</definedName>
    <definedName name="_____________new12">#REF!</definedName>
    <definedName name="_____________new13">#REF!</definedName>
    <definedName name="_____________new14">#REF!</definedName>
    <definedName name="_____________new15">#REF!</definedName>
    <definedName name="_____________new16">#REF!</definedName>
    <definedName name="_____________new17">#REF!</definedName>
    <definedName name="_____________new6">#REF!</definedName>
    <definedName name="_____________new7">#REF!</definedName>
    <definedName name="_____________new8">#REF!</definedName>
    <definedName name="_____________new9">#REF!</definedName>
    <definedName name="_____________nla2">#REF!</definedName>
    <definedName name="_____________old10">#REF!</definedName>
    <definedName name="_____________old11">#REF!</definedName>
    <definedName name="_____________old12">#REF!</definedName>
    <definedName name="_____________old13">#REF!</definedName>
    <definedName name="_____________old14">#REF!</definedName>
    <definedName name="_____________old15">#REF!</definedName>
    <definedName name="_____________old16">#REF!</definedName>
    <definedName name="_____________old17">#REF!</definedName>
    <definedName name="_____________old6">#REF!</definedName>
    <definedName name="_____________old7">#REF!</definedName>
    <definedName name="_____________old8">#REF!</definedName>
    <definedName name="_____________old9">#REF!</definedName>
    <definedName name="_____________rei2">#REF!</definedName>
    <definedName name="_____________rev2">#REF!</definedName>
    <definedName name="_____________SCH1">#REF!</definedName>
    <definedName name="_____________SCH10">#REF!</definedName>
    <definedName name="_____________SCH15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_SEC1">#REF!</definedName>
    <definedName name="_____________SEC2">#REF!</definedName>
    <definedName name="____________age2">#REF!</definedName>
    <definedName name="____________col2">#REF!</definedName>
    <definedName name="____________dec10">#REF!</definedName>
    <definedName name="____________dec11">#REF!</definedName>
    <definedName name="____________dec12">#REF!</definedName>
    <definedName name="____________dec13">#REF!</definedName>
    <definedName name="____________dec14">#REF!</definedName>
    <definedName name="____________dec15">#REF!</definedName>
    <definedName name="____________dec16">#REF!</definedName>
    <definedName name="____________dec17">#REF!</definedName>
    <definedName name="____________dec6">#REF!</definedName>
    <definedName name="____________dec7">#REF!</definedName>
    <definedName name="____________dec9">#REF!</definedName>
    <definedName name="____________ded2">#REF!</definedName>
    <definedName name="____________imp6">#REF!</definedName>
    <definedName name="____________MS1">#REF!</definedName>
    <definedName name="____________MS2">#REF!</definedName>
    <definedName name="____________MS3">#REF!</definedName>
    <definedName name="____________MS4">#REF!</definedName>
    <definedName name="____________MS5">#REF!</definedName>
    <definedName name="____________mvr2">#REF!</definedName>
    <definedName name="____________ndf2">#REF!</definedName>
    <definedName name="____________new10">#REF!</definedName>
    <definedName name="____________new11">#REF!</definedName>
    <definedName name="____________new12">#REF!</definedName>
    <definedName name="____________new13">#REF!</definedName>
    <definedName name="____________new14">#REF!</definedName>
    <definedName name="____________new15">#REF!</definedName>
    <definedName name="____________new16">#REF!</definedName>
    <definedName name="____________new17">#REF!</definedName>
    <definedName name="____________new6">#REF!</definedName>
    <definedName name="____________new7">#REF!</definedName>
    <definedName name="____________new8">#REF!</definedName>
    <definedName name="____________new9">#REF!</definedName>
    <definedName name="____________nla2">#REF!</definedName>
    <definedName name="____________old10">#REF!</definedName>
    <definedName name="____________old11">#REF!</definedName>
    <definedName name="____________old12">#REF!</definedName>
    <definedName name="____________old13">#REF!</definedName>
    <definedName name="____________old14">#REF!</definedName>
    <definedName name="____________old15">#REF!</definedName>
    <definedName name="____________old16">#REF!</definedName>
    <definedName name="____________old17">#REF!</definedName>
    <definedName name="____________old6">#REF!</definedName>
    <definedName name="____________old7">#REF!</definedName>
    <definedName name="____________old8">#REF!</definedName>
    <definedName name="____________old9">#REF!</definedName>
    <definedName name="____________rei2">#REF!</definedName>
    <definedName name="____________rev2">#REF!</definedName>
    <definedName name="____________SCH1">#REF!</definedName>
    <definedName name="____________SCH10">#REF!</definedName>
    <definedName name="____________SCH15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_SEC1">#REF!</definedName>
    <definedName name="____________SEC2">#REF!</definedName>
    <definedName name="___________age2">#REF!</definedName>
    <definedName name="___________C78695">#REF!</definedName>
    <definedName name="___________col2">#REF!</definedName>
    <definedName name="___________dec10">#REF!</definedName>
    <definedName name="___________dec11">#REF!</definedName>
    <definedName name="___________dec12">#REF!</definedName>
    <definedName name="___________dec13">#REF!</definedName>
    <definedName name="___________dec14">#REF!</definedName>
    <definedName name="___________dec15">#REF!</definedName>
    <definedName name="___________dec16">#REF!</definedName>
    <definedName name="___________dec17">#REF!</definedName>
    <definedName name="___________dec6">#REF!</definedName>
    <definedName name="___________dec7">#REF!</definedName>
    <definedName name="___________dec9">#REF!</definedName>
    <definedName name="___________ded2">#REF!</definedName>
    <definedName name="___________imp6">#REF!</definedName>
    <definedName name="___________MS1">#REF!</definedName>
    <definedName name="___________MS2">#REF!</definedName>
    <definedName name="___________MS3">#REF!</definedName>
    <definedName name="___________MS4">#REF!</definedName>
    <definedName name="___________MS5">#REF!</definedName>
    <definedName name="___________mvr2">#REF!</definedName>
    <definedName name="___________ndf2">#REF!</definedName>
    <definedName name="___________new10">#REF!</definedName>
    <definedName name="___________new11">#REF!</definedName>
    <definedName name="___________new12">#REF!</definedName>
    <definedName name="___________new13">#REF!</definedName>
    <definedName name="___________new14">#REF!</definedName>
    <definedName name="___________new15">#REF!</definedName>
    <definedName name="___________new16">#REF!</definedName>
    <definedName name="___________new17">#REF!</definedName>
    <definedName name="___________new6">#REF!</definedName>
    <definedName name="___________new7">#REF!</definedName>
    <definedName name="___________new8">#REF!</definedName>
    <definedName name="___________new9">#REF!</definedName>
    <definedName name="___________nla2">#REF!</definedName>
    <definedName name="___________old10">#REF!</definedName>
    <definedName name="___________old11">#REF!</definedName>
    <definedName name="___________old12">#REF!</definedName>
    <definedName name="___________old13">#REF!</definedName>
    <definedName name="___________old14">#REF!</definedName>
    <definedName name="___________old15">#REF!</definedName>
    <definedName name="___________old16">#REF!</definedName>
    <definedName name="___________old17">#REF!</definedName>
    <definedName name="___________old6">#REF!</definedName>
    <definedName name="___________old7">#REF!</definedName>
    <definedName name="___________old8">#REF!</definedName>
    <definedName name="___________old9">#REF!</definedName>
    <definedName name="___________rei2">#REF!</definedName>
    <definedName name="___________rev2">#REF!</definedName>
    <definedName name="___________SCH1">#REF!</definedName>
    <definedName name="___________SCH10">#REF!</definedName>
    <definedName name="___________SCH15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_SEC1">#REF!</definedName>
    <definedName name="___________SEC2">#REF!</definedName>
    <definedName name="__________age2">#REF!</definedName>
    <definedName name="__________C78695">#REF!</definedName>
    <definedName name="__________col2">#REF!</definedName>
    <definedName name="__________dec10">#REF!</definedName>
    <definedName name="__________dec11">#REF!</definedName>
    <definedName name="__________dec12">#REF!</definedName>
    <definedName name="__________dec13">#REF!</definedName>
    <definedName name="__________dec14">#REF!</definedName>
    <definedName name="__________dec15">#REF!</definedName>
    <definedName name="__________dec16">#REF!</definedName>
    <definedName name="__________dec17">#REF!</definedName>
    <definedName name="__________dec6">#REF!</definedName>
    <definedName name="__________dec7">#REF!</definedName>
    <definedName name="__________dec9">#REF!</definedName>
    <definedName name="__________ded2">#REF!</definedName>
    <definedName name="__________imp6">#REF!</definedName>
    <definedName name="__________MS1">#REF!</definedName>
    <definedName name="__________MS2">#REF!</definedName>
    <definedName name="__________MS3">#REF!</definedName>
    <definedName name="__________MS4">#REF!</definedName>
    <definedName name="__________MS5">#REF!</definedName>
    <definedName name="__________mvr2">#REF!</definedName>
    <definedName name="__________ndf2">#REF!</definedName>
    <definedName name="__________new10">#REF!</definedName>
    <definedName name="__________new11">#REF!</definedName>
    <definedName name="__________new12">#REF!</definedName>
    <definedName name="__________new13">#REF!</definedName>
    <definedName name="__________new14">#REF!</definedName>
    <definedName name="__________new15">#REF!</definedName>
    <definedName name="__________new16">#REF!</definedName>
    <definedName name="__________new17">#REF!</definedName>
    <definedName name="__________new6">#REF!</definedName>
    <definedName name="__________new7">#REF!</definedName>
    <definedName name="__________new8">#REF!</definedName>
    <definedName name="__________new9">#REF!</definedName>
    <definedName name="__________nla2">#REF!</definedName>
    <definedName name="__________old10">#REF!</definedName>
    <definedName name="__________old11">#REF!</definedName>
    <definedName name="__________old12">#REF!</definedName>
    <definedName name="__________old13">#REF!</definedName>
    <definedName name="__________old14">#REF!</definedName>
    <definedName name="__________old15">#REF!</definedName>
    <definedName name="__________old16">#REF!</definedName>
    <definedName name="__________old17">#REF!</definedName>
    <definedName name="__________old6">#REF!</definedName>
    <definedName name="__________old7">#REF!</definedName>
    <definedName name="__________old8">#REF!</definedName>
    <definedName name="__________old9">#REF!</definedName>
    <definedName name="__________rei2">#REF!</definedName>
    <definedName name="__________rev2">#REF!</definedName>
    <definedName name="__________SCH1">#REF!</definedName>
    <definedName name="__________SCH10">#REF!</definedName>
    <definedName name="__________SCH15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_SEC1">#REF!</definedName>
    <definedName name="__________SEC2">#REF!</definedName>
    <definedName name="_________age2">#REF!</definedName>
    <definedName name="_________C78695">#REF!</definedName>
    <definedName name="_________col2">#REF!</definedName>
    <definedName name="_________dec10">#REF!</definedName>
    <definedName name="_________dec11">#REF!</definedName>
    <definedName name="_________dec12">#REF!</definedName>
    <definedName name="_________dec13">#REF!</definedName>
    <definedName name="_________dec14">#REF!</definedName>
    <definedName name="_________dec15">#REF!</definedName>
    <definedName name="_________dec16">#REF!</definedName>
    <definedName name="_________dec17">#REF!</definedName>
    <definedName name="_________dec6">#REF!</definedName>
    <definedName name="_________dec7">#REF!</definedName>
    <definedName name="_________dec9">#REF!</definedName>
    <definedName name="_________ded2">#REF!</definedName>
    <definedName name="_________imp6">#REF!</definedName>
    <definedName name="_________MS1">#REF!</definedName>
    <definedName name="_________MS2">#REF!</definedName>
    <definedName name="_________MS3">#REF!</definedName>
    <definedName name="_________MS4">#REF!</definedName>
    <definedName name="_________MS5">#REF!</definedName>
    <definedName name="_________mvr2">#REF!</definedName>
    <definedName name="_________ndf2">#REF!</definedName>
    <definedName name="_________new10">#REF!</definedName>
    <definedName name="_________new11">#REF!</definedName>
    <definedName name="_________new12">#REF!</definedName>
    <definedName name="_________new13">#REF!</definedName>
    <definedName name="_________new14">#REF!</definedName>
    <definedName name="_________new15">#REF!</definedName>
    <definedName name="_________new16">#REF!</definedName>
    <definedName name="_________new17">#REF!</definedName>
    <definedName name="_________new6">#REF!</definedName>
    <definedName name="_________new7">#REF!</definedName>
    <definedName name="_________new8">#REF!</definedName>
    <definedName name="_________new9">#REF!</definedName>
    <definedName name="_________nla2">#REF!</definedName>
    <definedName name="_________old10">#REF!</definedName>
    <definedName name="_________old11">#REF!</definedName>
    <definedName name="_________old12">#REF!</definedName>
    <definedName name="_________old13">#REF!</definedName>
    <definedName name="_________old14">#REF!</definedName>
    <definedName name="_________old15">#REF!</definedName>
    <definedName name="_________old16">#REF!</definedName>
    <definedName name="_________old17">#REF!</definedName>
    <definedName name="_________old6">#REF!</definedName>
    <definedName name="_________old7">#REF!</definedName>
    <definedName name="_________old8">#REF!</definedName>
    <definedName name="_________old9">#REF!</definedName>
    <definedName name="_________rei2">#REF!</definedName>
    <definedName name="_________rev2">#REF!</definedName>
    <definedName name="_________SCH1">#REF!</definedName>
    <definedName name="_________SCH10">#REF!</definedName>
    <definedName name="_________SCH15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SEC1">#REF!</definedName>
    <definedName name="_________SEC2">#REF!</definedName>
    <definedName name="________C78695">#REF!</definedName>
    <definedName name="________col2">#REF!</definedName>
    <definedName name="________dec10">#REF!</definedName>
    <definedName name="________dec11">#REF!</definedName>
    <definedName name="________dec12">#REF!</definedName>
    <definedName name="________dec13">#REF!</definedName>
    <definedName name="________dec14">#REF!</definedName>
    <definedName name="________dec15">#REF!</definedName>
    <definedName name="________dec16">#REF!</definedName>
    <definedName name="________dec17">#REF!</definedName>
    <definedName name="________dec6">#REF!</definedName>
    <definedName name="________dec7">#REF!</definedName>
    <definedName name="________dec9">#REF!</definedName>
    <definedName name="________ded2">#REF!</definedName>
    <definedName name="________imp6">#REF!</definedName>
    <definedName name="________MS1">#REF!</definedName>
    <definedName name="________MS2">#REF!</definedName>
    <definedName name="________MS3">#REF!</definedName>
    <definedName name="________MS4">#REF!</definedName>
    <definedName name="________MS5">#REF!</definedName>
    <definedName name="________mvr2">#REF!</definedName>
    <definedName name="________ndf2">#REF!</definedName>
    <definedName name="________new10">#REF!</definedName>
    <definedName name="________new11">#REF!</definedName>
    <definedName name="________new12">#REF!</definedName>
    <definedName name="________new13">#REF!</definedName>
    <definedName name="________new14">#REF!</definedName>
    <definedName name="________new15">#REF!</definedName>
    <definedName name="________new16">#REF!</definedName>
    <definedName name="________new17">#REF!</definedName>
    <definedName name="________new6">#REF!</definedName>
    <definedName name="________new7">#REF!</definedName>
    <definedName name="________new8">#REF!</definedName>
    <definedName name="________new9">#REF!</definedName>
    <definedName name="________nla2">#REF!</definedName>
    <definedName name="________old10">#REF!</definedName>
    <definedName name="________old11">#REF!</definedName>
    <definedName name="________old12">#REF!</definedName>
    <definedName name="________old13">#REF!</definedName>
    <definedName name="________old14">#REF!</definedName>
    <definedName name="________old15">#REF!</definedName>
    <definedName name="________old16">#REF!</definedName>
    <definedName name="________old17">#REF!</definedName>
    <definedName name="________old6">#REF!</definedName>
    <definedName name="________old7">#REF!</definedName>
    <definedName name="________old8">#REF!</definedName>
    <definedName name="________old9">#REF!</definedName>
    <definedName name="________rei2">#REF!</definedName>
    <definedName name="________rev2">#REF!</definedName>
    <definedName name="________SCH1">#REF!</definedName>
    <definedName name="________SCH10">#REF!</definedName>
    <definedName name="________SCH15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_SEC1">#REF!</definedName>
    <definedName name="________SEC2">#REF!</definedName>
    <definedName name="_______age2">#REF!</definedName>
    <definedName name="_______C78695">#REF!</definedName>
    <definedName name="_______col2">#REF!</definedName>
    <definedName name="_______dec10">#REF!</definedName>
    <definedName name="_______dec11">#REF!</definedName>
    <definedName name="_______dec12">#REF!</definedName>
    <definedName name="_______dec13">#REF!</definedName>
    <definedName name="_______dec14">#REF!</definedName>
    <definedName name="_______dec15">#REF!</definedName>
    <definedName name="_______dec16">#REF!</definedName>
    <definedName name="_______dec17">#REF!</definedName>
    <definedName name="_______dec6">#REF!</definedName>
    <definedName name="_______dec7">#REF!</definedName>
    <definedName name="_______dec9">#REF!</definedName>
    <definedName name="_______ded2">#REF!</definedName>
    <definedName name="_______imp6">#REF!</definedName>
    <definedName name="_______MS1">#REF!</definedName>
    <definedName name="_______MS2">#REF!</definedName>
    <definedName name="_______MS3">#REF!</definedName>
    <definedName name="_______MS4">#REF!</definedName>
    <definedName name="_______MS5">#REF!</definedName>
    <definedName name="_______mvr2">#REF!</definedName>
    <definedName name="_______ndf2">#REF!</definedName>
    <definedName name="_______new10">#REF!</definedName>
    <definedName name="_______new11">#REF!</definedName>
    <definedName name="_______new12">#REF!</definedName>
    <definedName name="_______new13">#REF!</definedName>
    <definedName name="_______new14">#REF!</definedName>
    <definedName name="_______new15">#REF!</definedName>
    <definedName name="_______new16">#REF!</definedName>
    <definedName name="_______new17">#REF!</definedName>
    <definedName name="_______new6">#REF!</definedName>
    <definedName name="_______new7">#REF!</definedName>
    <definedName name="_______new8">#REF!</definedName>
    <definedName name="_______new9">#REF!</definedName>
    <definedName name="_______old10">#REF!</definedName>
    <definedName name="_______old11">#REF!</definedName>
    <definedName name="_______old12">#REF!</definedName>
    <definedName name="_______old13">#REF!</definedName>
    <definedName name="_______old14">#REF!</definedName>
    <definedName name="_______old15">#REF!</definedName>
    <definedName name="_______old16">#REF!</definedName>
    <definedName name="_______old17">#REF!</definedName>
    <definedName name="_______old6">#REF!</definedName>
    <definedName name="_______old7">#REF!</definedName>
    <definedName name="_______old8">#REF!</definedName>
    <definedName name="_______old9">#REF!</definedName>
    <definedName name="_______rev2">#REF!</definedName>
    <definedName name="_______SCH1">#REF!</definedName>
    <definedName name="_______SCH10">#REF!</definedName>
    <definedName name="_______SCH15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#REF!</definedName>
    <definedName name="_______SCH7">#REF!</definedName>
    <definedName name="_______SCH8">#REF!</definedName>
    <definedName name="_______SCH9">#REF!</definedName>
    <definedName name="_______SEC1">#REF!</definedName>
    <definedName name="_______SEC2">#REF!</definedName>
    <definedName name="______age2">#REF!</definedName>
    <definedName name="______C78695">#REF!</definedName>
    <definedName name="______col2">#REF!</definedName>
    <definedName name="______dec10">#REF!</definedName>
    <definedName name="______dec11">#REF!</definedName>
    <definedName name="______dec12">#REF!</definedName>
    <definedName name="______dec13">#REF!</definedName>
    <definedName name="______dec14">#REF!</definedName>
    <definedName name="______dec15">#REF!</definedName>
    <definedName name="______dec16">#REF!</definedName>
    <definedName name="______dec17">#REF!</definedName>
    <definedName name="______dec6">#REF!</definedName>
    <definedName name="______dec7">#REF!</definedName>
    <definedName name="______dec9">#REF!</definedName>
    <definedName name="______ded2">#REF!</definedName>
    <definedName name="______imp6">#REF!</definedName>
    <definedName name="______MS1">#REF!</definedName>
    <definedName name="______MS2">#REF!</definedName>
    <definedName name="______MS3">#REF!</definedName>
    <definedName name="______MS4">#REF!</definedName>
    <definedName name="______MS5">#REF!</definedName>
    <definedName name="______mvr2">#REF!</definedName>
    <definedName name="______ndf2">#REF!</definedName>
    <definedName name="______new10">#REF!</definedName>
    <definedName name="______new11">#REF!</definedName>
    <definedName name="______new12">#REF!</definedName>
    <definedName name="______new13">#REF!</definedName>
    <definedName name="______new14">#REF!</definedName>
    <definedName name="______new15">#REF!</definedName>
    <definedName name="______new16">#REF!</definedName>
    <definedName name="______new17">#REF!</definedName>
    <definedName name="______new6">#REF!</definedName>
    <definedName name="______new7">#REF!</definedName>
    <definedName name="______new8">#REF!</definedName>
    <definedName name="______new9">#REF!</definedName>
    <definedName name="______nla2">#REF!</definedName>
    <definedName name="______old10">#REF!</definedName>
    <definedName name="______old11">#REF!</definedName>
    <definedName name="______old12">#REF!</definedName>
    <definedName name="______old13">#REF!</definedName>
    <definedName name="______old14">#REF!</definedName>
    <definedName name="______old15">#REF!</definedName>
    <definedName name="______old16">#REF!</definedName>
    <definedName name="______old17">#REF!</definedName>
    <definedName name="______old6">#REF!</definedName>
    <definedName name="______old7">#REF!</definedName>
    <definedName name="______old8">#REF!</definedName>
    <definedName name="______old9">#REF!</definedName>
    <definedName name="______rei2">#REF!</definedName>
    <definedName name="______rev2">#REF!</definedName>
    <definedName name="______SCH1">#REF!</definedName>
    <definedName name="______SCH10">#REF!</definedName>
    <definedName name="______SCH15">#REF!</definedName>
    <definedName name="______SCH2">#REF!</definedName>
    <definedName name="______SCH3">#REF!</definedName>
    <definedName name="______SCH4">#REF!</definedName>
    <definedName name="______SCH5">#REF!</definedName>
    <definedName name="______SCH6">#REF!</definedName>
    <definedName name="______SCH7">#REF!</definedName>
    <definedName name="______SCH8">#REF!</definedName>
    <definedName name="______SCH9">#REF!</definedName>
    <definedName name="______SEC1">#REF!</definedName>
    <definedName name="______SEC2">#REF!</definedName>
    <definedName name="_____age2">#REF!</definedName>
    <definedName name="_____C78695">#REF!</definedName>
    <definedName name="_____col2">#REF!</definedName>
    <definedName name="_____dec10">#REF!</definedName>
    <definedName name="_____dec11">#REF!</definedName>
    <definedName name="_____dec12">#REF!</definedName>
    <definedName name="_____dec13">#REF!</definedName>
    <definedName name="_____dec14">#REF!</definedName>
    <definedName name="_____dec15">#REF!</definedName>
    <definedName name="_____dec16">#REF!</definedName>
    <definedName name="_____dec17">#REF!</definedName>
    <definedName name="_____dec6">#REF!</definedName>
    <definedName name="_____dec7">#REF!</definedName>
    <definedName name="_____dec9">#REF!</definedName>
    <definedName name="_____ded2">#REF!</definedName>
    <definedName name="_____FMCC">#REF!</definedName>
    <definedName name="_____imp6">#REF!</definedName>
    <definedName name="_____MS1">#REF!</definedName>
    <definedName name="_____MS2">#REF!</definedName>
    <definedName name="_____MS3">#REF!</definedName>
    <definedName name="_____MS4">#REF!</definedName>
    <definedName name="_____MS5">#REF!</definedName>
    <definedName name="_____mvr2">#REF!</definedName>
    <definedName name="_____ndf2">#REF!</definedName>
    <definedName name="_____new10">#REF!</definedName>
    <definedName name="_____new11">#REF!</definedName>
    <definedName name="_____new12">#REF!</definedName>
    <definedName name="_____new13">#REF!</definedName>
    <definedName name="_____new14">#REF!</definedName>
    <definedName name="_____new15">#REF!</definedName>
    <definedName name="_____new16">#REF!</definedName>
    <definedName name="_____new17">#REF!</definedName>
    <definedName name="_____new6">#REF!</definedName>
    <definedName name="_____new7">#REF!</definedName>
    <definedName name="_____new8">#REF!</definedName>
    <definedName name="_____new9">#REF!</definedName>
    <definedName name="_____nla2">#REF!</definedName>
    <definedName name="_____old10">#REF!</definedName>
    <definedName name="_____old11">#REF!</definedName>
    <definedName name="_____old12">#REF!</definedName>
    <definedName name="_____old13">#REF!</definedName>
    <definedName name="_____old14">#REF!</definedName>
    <definedName name="_____old15">#REF!</definedName>
    <definedName name="_____old16">#REF!</definedName>
    <definedName name="_____old17">#REF!</definedName>
    <definedName name="_____old6">#REF!</definedName>
    <definedName name="_____old7">#REF!</definedName>
    <definedName name="_____old8">#REF!</definedName>
    <definedName name="_____old9">#REF!</definedName>
    <definedName name="_____rei2">#REF!</definedName>
    <definedName name="_____rev2">#REF!</definedName>
    <definedName name="_____SCH1">#REF!</definedName>
    <definedName name="_____SCH10">#REF!</definedName>
    <definedName name="_____SCH15">#REF!</definedName>
    <definedName name="_____SCH2">#REF!</definedName>
    <definedName name="_____SCH3">#REF!</definedName>
    <definedName name="_____SCH4">#REF!</definedName>
    <definedName name="_____SCH5">#REF!</definedName>
    <definedName name="_____SCH6">#REF!</definedName>
    <definedName name="_____SCH7">#REF!</definedName>
    <definedName name="_____SCH8">#REF!</definedName>
    <definedName name="_____SCH9">#REF!</definedName>
    <definedName name="_____SEC1">#REF!</definedName>
    <definedName name="_____SEC2">#REF!</definedName>
    <definedName name="____age2">#REF!</definedName>
    <definedName name="____C78695">#REF!</definedName>
    <definedName name="____col2">#REF!</definedName>
    <definedName name="____dec10">#REF!</definedName>
    <definedName name="____dec11">#REF!</definedName>
    <definedName name="____dec12">#REF!</definedName>
    <definedName name="____dec13">#REF!</definedName>
    <definedName name="____dec14">#REF!</definedName>
    <definedName name="____dec15">#REF!</definedName>
    <definedName name="____dec16">#REF!</definedName>
    <definedName name="____dec17">#REF!</definedName>
    <definedName name="____dec6">#REF!</definedName>
    <definedName name="____dec7">#REF!</definedName>
    <definedName name="____dec9">#REF!</definedName>
    <definedName name="____ded2">#REF!</definedName>
    <definedName name="____imp6">#REF!</definedName>
    <definedName name="____LOB1" localSheetId="9">[1]Property!$E$78:$F$110</definedName>
    <definedName name="____LOB1" localSheetId="10">[1]Property!$E$78:$F$110</definedName>
    <definedName name="____LOB1">[2]Property!$E$78:$F$110</definedName>
    <definedName name="____LOB2" localSheetId="9">[1]Property!$F$78:$K$110</definedName>
    <definedName name="____LOB2" localSheetId="10">[1]Property!$F$78:$K$110</definedName>
    <definedName name="____LOB2">[2]Property!$F$78:$K$110</definedName>
    <definedName name="____MS1">#REF!</definedName>
    <definedName name="____MS2">#REF!</definedName>
    <definedName name="____MS3">#REF!</definedName>
    <definedName name="____MS4">#REF!</definedName>
    <definedName name="____MS5">#REF!</definedName>
    <definedName name="____mvr2">#REF!</definedName>
    <definedName name="____ndf2">#REF!</definedName>
    <definedName name="____new10">#REF!</definedName>
    <definedName name="____new11">#REF!</definedName>
    <definedName name="____new12">#REF!</definedName>
    <definedName name="____new13">#REF!</definedName>
    <definedName name="____new14">#REF!</definedName>
    <definedName name="____new15">#REF!</definedName>
    <definedName name="____new16">#REF!</definedName>
    <definedName name="____new17">#REF!</definedName>
    <definedName name="____new6">#REF!</definedName>
    <definedName name="____new7">#REF!</definedName>
    <definedName name="____new8">#REF!</definedName>
    <definedName name="____new9">#REF!</definedName>
    <definedName name="____nla2">#REF!</definedName>
    <definedName name="____old10">#REF!</definedName>
    <definedName name="____old11">#REF!</definedName>
    <definedName name="____old12">#REF!</definedName>
    <definedName name="____old13">#REF!</definedName>
    <definedName name="____old14">#REF!</definedName>
    <definedName name="____old15">#REF!</definedName>
    <definedName name="____old16">#REF!</definedName>
    <definedName name="____old17">#REF!</definedName>
    <definedName name="____old6">#REF!</definedName>
    <definedName name="____old7">#REF!</definedName>
    <definedName name="____old8">#REF!</definedName>
    <definedName name="____old9">#REF!</definedName>
    <definedName name="____rei2">#REF!</definedName>
    <definedName name="____rev2">#REF!</definedName>
    <definedName name="____SCH1">#REF!</definedName>
    <definedName name="____SCH10">#REF!</definedName>
    <definedName name="____SCH15">#REF!</definedName>
    <definedName name="____SCH2">#REF!</definedName>
    <definedName name="____SCH3">#REF!</definedName>
    <definedName name="____SCH4">#REF!</definedName>
    <definedName name="____SCH5">#REF!</definedName>
    <definedName name="____SCH6">#REF!</definedName>
    <definedName name="____SCH7">#REF!</definedName>
    <definedName name="____SCH8">#REF!</definedName>
    <definedName name="____SCH9">#REF!</definedName>
    <definedName name="____SEC1">#REF!</definedName>
    <definedName name="____SEC2">#REF!</definedName>
    <definedName name="____SFC1">#REF!</definedName>
    <definedName name="___age2">#REF!</definedName>
    <definedName name="___C78695">#REF!</definedName>
    <definedName name="___col2">#REF!</definedName>
    <definedName name="___dec10">#REF!</definedName>
    <definedName name="___dec11">#REF!</definedName>
    <definedName name="___dec12">#REF!</definedName>
    <definedName name="___dec13">#REF!</definedName>
    <definedName name="___dec14">#REF!</definedName>
    <definedName name="___dec15">#REF!</definedName>
    <definedName name="___dec16">#REF!</definedName>
    <definedName name="___dec17">#REF!</definedName>
    <definedName name="___dec6">#REF!</definedName>
    <definedName name="___dec7">#REF!</definedName>
    <definedName name="___dec9">#REF!</definedName>
    <definedName name="___ded2">#REF!</definedName>
    <definedName name="___imp6">#REF!</definedName>
    <definedName name="___MS1">#REF!</definedName>
    <definedName name="___MS2">#REF!</definedName>
    <definedName name="___MS3">#REF!</definedName>
    <definedName name="___MS4">#REF!</definedName>
    <definedName name="___MS5">#REF!</definedName>
    <definedName name="___mvr2">#REF!</definedName>
    <definedName name="___ndf2">#REF!</definedName>
    <definedName name="___new10">#REF!</definedName>
    <definedName name="___new11">#REF!</definedName>
    <definedName name="___new12">#REF!</definedName>
    <definedName name="___new13">#REF!</definedName>
    <definedName name="___new14">#REF!</definedName>
    <definedName name="___new15">#REF!</definedName>
    <definedName name="___new16">#REF!</definedName>
    <definedName name="___new17">#REF!</definedName>
    <definedName name="___new6">#REF!</definedName>
    <definedName name="___new7">#REF!</definedName>
    <definedName name="___new8">#REF!</definedName>
    <definedName name="___new9">#REF!</definedName>
    <definedName name="___nla2">#REF!</definedName>
    <definedName name="___old10">#REF!</definedName>
    <definedName name="___old11">#REF!</definedName>
    <definedName name="___old12">#REF!</definedName>
    <definedName name="___old13">#REF!</definedName>
    <definedName name="___old14">#REF!</definedName>
    <definedName name="___old15">#REF!</definedName>
    <definedName name="___old16">#REF!</definedName>
    <definedName name="___old17">#REF!</definedName>
    <definedName name="___old6">#REF!</definedName>
    <definedName name="___old7">#REF!</definedName>
    <definedName name="___old8">#REF!</definedName>
    <definedName name="___old9">#REF!</definedName>
    <definedName name="___rei2">#REF!</definedName>
    <definedName name="___rev2">#REF!</definedName>
    <definedName name="___SCH1">#REF!</definedName>
    <definedName name="___SCH10">#REF!</definedName>
    <definedName name="___SCH15">#REF!</definedName>
    <definedName name="___SCH2">#REF!</definedName>
    <definedName name="___SCH3">#REF!</definedName>
    <definedName name="___SCH4">#REF!</definedName>
    <definedName name="___SCH5">#REF!</definedName>
    <definedName name="___SCH6">#REF!</definedName>
    <definedName name="___SCH7">#REF!</definedName>
    <definedName name="___SCH8">#REF!</definedName>
    <definedName name="___SCH9">#REF!</definedName>
    <definedName name="___SCY45">#REF!</definedName>
    <definedName name="___SEC1">#REF!</definedName>
    <definedName name="___SEC2">#REF!</definedName>
    <definedName name="___SFC1" localSheetId="9">[3]S!$C$23</definedName>
    <definedName name="___SFC1" localSheetId="10">[3]S!$C$23</definedName>
    <definedName name="___SFC1">[4]S!$C$23</definedName>
    <definedName name="___W1">#REF!</definedName>
    <definedName name="__age2">#REF!</definedName>
    <definedName name="__aug2">#REF!</definedName>
    <definedName name="__b3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C78695">#REF!</definedName>
    <definedName name="__cm2" localSheetId="37" hidden="1">{"'Cash In Bank - Metrobank'!$A$1:$E$520"}</definedName>
    <definedName name="__cm2" hidden="1">{"'Cash In Bank - Metrobank'!$A$1:$E$520"}</definedName>
    <definedName name="__cm3" localSheetId="37" hidden="1">{"'Cash In Bank - Metrobank'!$A$1:$E$520"}</definedName>
    <definedName name="__cm3" hidden="1">{"'Cash In Bank - Metrobank'!$A$1:$E$520"}</definedName>
    <definedName name="__col2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4">#REF!</definedName>
    <definedName name="__dec10">#REF!</definedName>
    <definedName name="__dec11">#REF!</definedName>
    <definedName name="__dec12">#REF!</definedName>
    <definedName name="__dec13">#REF!</definedName>
    <definedName name="__dec14">#REF!</definedName>
    <definedName name="__dec15">#REF!</definedName>
    <definedName name="__dec16">#REF!</definedName>
    <definedName name="__dec17">#REF!</definedName>
    <definedName name="__dec6">#REF!</definedName>
    <definedName name="__dec7">#REF!</definedName>
    <definedName name="__dec9">#REF!</definedName>
    <definedName name="__ded2">#REF!</definedName>
    <definedName name="__exh7">#REF!</definedName>
    <definedName name="__EXH8">#REF!</definedName>
    <definedName name="__imp6">#REF!</definedName>
    <definedName name="__JUN4">#REF!</definedName>
    <definedName name="__MC04">#REF!</definedName>
    <definedName name="__MS1">#REF!</definedName>
    <definedName name="__MS2">#REF!</definedName>
    <definedName name="__MS3">#REF!</definedName>
    <definedName name="__MS4">#REF!</definedName>
    <definedName name="__MS5">#REF!</definedName>
    <definedName name="__mvr2">#REF!</definedName>
    <definedName name="__ndf2">#REF!</definedName>
    <definedName name="__new10">#REF!</definedName>
    <definedName name="__new11">#REF!</definedName>
    <definedName name="__new12">#REF!</definedName>
    <definedName name="__new13">#REF!</definedName>
    <definedName name="__new14">#REF!</definedName>
    <definedName name="__new15">#REF!</definedName>
    <definedName name="__new16">#REF!</definedName>
    <definedName name="__new17">#REF!</definedName>
    <definedName name="__new6">#REF!</definedName>
    <definedName name="__new7">#REF!</definedName>
    <definedName name="__new8">#REF!</definedName>
    <definedName name="__new9">#REF!</definedName>
    <definedName name="__nla2">#REF!</definedName>
    <definedName name="__NOV04">#REF!</definedName>
    <definedName name="__NOV99">#REF!</definedName>
    <definedName name="__OCT04">#REF!</definedName>
    <definedName name="__old10">#REF!</definedName>
    <definedName name="__old11">#REF!</definedName>
    <definedName name="__old12">#REF!</definedName>
    <definedName name="__old13">#REF!</definedName>
    <definedName name="__old14">#REF!</definedName>
    <definedName name="__old15">#REF!</definedName>
    <definedName name="__old16">#REF!</definedName>
    <definedName name="__old17">#REF!</definedName>
    <definedName name="__old6">#REF!</definedName>
    <definedName name="__old7">#REF!</definedName>
    <definedName name="__old8">#REF!</definedName>
    <definedName name="__old9">#REF!</definedName>
    <definedName name="__rei2">#REF!</definedName>
    <definedName name="__rev2">#REF!</definedName>
    <definedName name="__SCF90">#REF!</definedName>
    <definedName name="__SCH1">#REF!</definedName>
    <definedName name="__SCH10">#REF!</definedName>
    <definedName name="__SCH15">#REF!</definedName>
    <definedName name="__SCH2">#REF!</definedName>
    <definedName name="__SCH3">#REF!</definedName>
    <definedName name="__SCH4">#REF!</definedName>
    <definedName name="__SCH5">#REF!</definedName>
    <definedName name="__SCH6">#REF!</definedName>
    <definedName name="__SCH7">#REF!</definedName>
    <definedName name="__SCH8">#REF!</definedName>
    <definedName name="__SCH9">#REF!</definedName>
    <definedName name="__SCY46">#N/A</definedName>
    <definedName name="__SCY47">#N/A</definedName>
    <definedName name="__SEC1">#REF!</definedName>
    <definedName name="__SEC2">#REF!</definedName>
    <definedName name="__sep04">#REF!</definedName>
    <definedName name="__SFC1" localSheetId="37">S23_Pension!#REF!</definedName>
    <definedName name="__SFC1">[5]S!$C$23</definedName>
    <definedName name="__w1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w2" localSheetId="37" hidden="1">{"YTDACT1",#N/A,TRUE,"YTDACTAUST";"YTDACT2",#N/A,TRUE,"YTDACTAUST";"YTDACT3",#N/A,TRUE,"YTDACTAUST";"CCTR",#N/A,TRUE,"YTDACTCC"}</definedName>
    <definedName name="__w2" hidden="1">{"YTDACT1",#N/A,TRUE,"YTDACTAUST";"YTDACT2",#N/A,TRUE,"YTDACTAUST";"YTDACT3",#N/A,TRUE,"YTDACTAUST";"CCTR",#N/A,TRUE,"YTDACTCC"}</definedName>
    <definedName name="_0_REP_L_OF_RCBC_LUCENA_ASOIF_DV_014_11">"'file:///C:/My Documents/recon2003/PLP-CIS GPL/4287sep cis.xls'#$EXHIBIT.$#REF!$#REF!"</definedName>
    <definedName name="_10_Points_Hit_rate">#REF!</definedName>
    <definedName name="_11_20_08">#REF!</definedName>
    <definedName name="_13CYASSET">#REF!</definedName>
    <definedName name="_13PYASSET">#N/A</definedName>
    <definedName name="_18CYASSET">#N/A</definedName>
    <definedName name="_18PYASSET">#N/A</definedName>
    <definedName name="_1R_SUMM">#REF!</definedName>
    <definedName name="_2715FEB">#REF!</definedName>
    <definedName name="_2ndname">#REF!</definedName>
    <definedName name="_31_Dec_99">#REF!</definedName>
    <definedName name="_8_Points_Hit_rate">#REF!</definedName>
    <definedName name="_age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G04">#REF!</definedName>
    <definedName name="_b3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c3_sched2">#REF!</definedName>
    <definedName name="_c3_sched3">#REF!</definedName>
    <definedName name="_c3_sched4">#REF!</definedName>
    <definedName name="_C78695">#REF!</definedName>
    <definedName name="_col2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10">#REF!</definedName>
    <definedName name="_dec11">#REF!</definedName>
    <definedName name="_dec12">#REF!</definedName>
    <definedName name="_dec13">#REF!</definedName>
    <definedName name="_dec14">#REF!</definedName>
    <definedName name="_dec15">#REF!</definedName>
    <definedName name="_dec16">#REF!</definedName>
    <definedName name="_dec17">#REF!</definedName>
    <definedName name="_dec6">#REF!</definedName>
    <definedName name="_dec7">#REF!</definedName>
    <definedName name="_dec9">#REF!</definedName>
    <definedName name="_ded2">#REF!</definedName>
    <definedName name="_e">#REF!</definedName>
    <definedName name="_e3">#REF!</definedName>
    <definedName name="_exh7">#REF!</definedName>
    <definedName name="_EXH8" localSheetId="1">#REF!</definedName>
    <definedName name="_EXH8" localSheetId="30">#REF!</definedName>
    <definedName name="_EXH8" localSheetId="42">#REF!</definedName>
    <definedName name="_EXH8" localSheetId="43">#REF!</definedName>
    <definedName name="_EXH8" localSheetId="60">#REF!</definedName>
    <definedName name="_EXH8" localSheetId="61">#REF!</definedName>
    <definedName name="_EXH8" localSheetId="5">#REF!</definedName>
    <definedName name="_EXH8" localSheetId="6">#REF!</definedName>
    <definedName name="_EXH8" localSheetId="7">#REF!</definedName>
    <definedName name="_EXH8" localSheetId="9">#REF!</definedName>
    <definedName name="_EXH8" localSheetId="10">#REF!</definedName>
    <definedName name="_EXH8">#REF!</definedName>
    <definedName name="_FEB05">#REF!</definedName>
    <definedName name="_Fill" hidden="1">#REF!</definedName>
    <definedName name="_xlnm._FilterDatabase" localSheetId="59" hidden="1">S45_IS!$A$1:$C$215</definedName>
    <definedName name="_xlnm._FilterDatabase" localSheetId="60" hidden="1">'S46_PL Clinic'!$A$1:$C$95</definedName>
    <definedName name="_xlnm._FilterDatabase" localSheetId="61" hidden="1">S47_OCI!$A$1:$C$147</definedName>
    <definedName name="_xlnm._FilterDatabase" localSheetId="5" hidden="1">'X1 - Assets'!$A$5:$E$126</definedName>
    <definedName name="_xlnm._FilterDatabase" localSheetId="6" hidden="1">'X2 - Liabilities'!$A$5:$E$92</definedName>
    <definedName name="_xlnm._FilterDatabase" localSheetId="7" hidden="1">'X3_Current &amp; NC Asset and Liab'!$A$5:$I$58</definedName>
    <definedName name="_xlnm._FilterDatabase" localSheetId="8" hidden="1">X4_SCI!$A$2:$D$215</definedName>
    <definedName name="_xlnm._FilterDatabase" hidden="1">#REF!</definedName>
    <definedName name="_g">#REF!</definedName>
    <definedName name="_imp6">#REF!</definedName>
    <definedName name="_JAN05">#REF!</definedName>
    <definedName name="_JUL4">#REF!</definedName>
    <definedName name="_JV1">#REF!</definedName>
    <definedName name="_JV2">#REF!</definedName>
    <definedName name="_Key1" localSheetId="30" hidden="1">[6]V!#REF!</definedName>
    <definedName name="_Key1" localSheetId="31" hidden="1">[7]V!#REF!</definedName>
    <definedName name="_Key1" localSheetId="37" hidden="1">S23_Pension!#REF!</definedName>
    <definedName name="_Key1" localSheetId="38" hidden="1">[6]V!#REF!</definedName>
    <definedName name="_Key1" localSheetId="39" hidden="1">[6]V!#REF!</definedName>
    <definedName name="_Key1" localSheetId="40" hidden="1">[6]V!#REF!</definedName>
    <definedName name="_Key1" localSheetId="42" hidden="1">[7]V!#REF!</definedName>
    <definedName name="_Key1" localSheetId="43" hidden="1">[7]V!#REF!</definedName>
    <definedName name="_Key1" localSheetId="17" hidden="1">[7]V!#REF!</definedName>
    <definedName name="_Key1" localSheetId="44" hidden="1">[7]V!#REF!</definedName>
    <definedName name="_Key1" localSheetId="45" hidden="1">[7]V!#REF!</definedName>
    <definedName name="_Key1" localSheetId="54" hidden="1">[6]V!#REF!</definedName>
    <definedName name="_Key1" localSheetId="55" hidden="1">[6]V!#REF!</definedName>
    <definedName name="_Key1" localSheetId="56" hidden="1">[7]V!#REF!</definedName>
    <definedName name="_Key1" localSheetId="60" hidden="1">[7]V!#REF!</definedName>
    <definedName name="_Key1" localSheetId="61" hidden="1">[7]V!#REF!</definedName>
    <definedName name="_Key1" localSheetId="20" hidden="1">[7]V!#REF!</definedName>
    <definedName name="_Key1" localSheetId="5" hidden="1">[7]V!#REF!</definedName>
    <definedName name="_Key1" localSheetId="14" hidden="1">[7]V!#REF!</definedName>
    <definedName name="_Key1" localSheetId="6" hidden="1">[7]V!#REF!</definedName>
    <definedName name="_Key1" localSheetId="7" hidden="1">[7]V!#REF!</definedName>
    <definedName name="_Key1" localSheetId="9" hidden="1">[7]V!#REF!</definedName>
    <definedName name="_Key1" localSheetId="11" hidden="1">[7]V!#REF!</definedName>
    <definedName name="_Key1" hidden="1">[7]V!#REF!</definedName>
    <definedName name="_key12" hidden="1">#REF!</definedName>
    <definedName name="_Key2" hidden="1">#REF!</definedName>
    <definedName name="_mp122">#REF!</definedName>
    <definedName name="_MS1">#REF!</definedName>
    <definedName name="_MS2">#REF!</definedName>
    <definedName name="_MS3">#REF!</definedName>
    <definedName name="_MS4">#REF!</definedName>
    <definedName name="_MS5">#REF!</definedName>
    <definedName name="_mvr2">#REF!</definedName>
    <definedName name="_n">#REF!</definedName>
    <definedName name="_ndf2">#REF!</definedName>
    <definedName name="_new10">#REF!</definedName>
    <definedName name="_new11">#REF!</definedName>
    <definedName name="_new12">#REF!</definedName>
    <definedName name="_new13">#REF!</definedName>
    <definedName name="_new14">#REF!</definedName>
    <definedName name="_new15">#REF!</definedName>
    <definedName name="_new16">#REF!</definedName>
    <definedName name="_new17">#REF!</definedName>
    <definedName name="_new6">#REF!</definedName>
    <definedName name="_new7">#REF!</definedName>
    <definedName name="_new8">#REF!</definedName>
    <definedName name="_new9">#REF!</definedName>
    <definedName name="_nla2">#REF!</definedName>
    <definedName name="_NOV99">#REF!</definedName>
    <definedName name="_old10">#REF!</definedName>
    <definedName name="_old11">#REF!</definedName>
    <definedName name="_old12">#REF!</definedName>
    <definedName name="_old13">#REF!</definedName>
    <definedName name="_old14">#REF!</definedName>
    <definedName name="_old15">#REF!</definedName>
    <definedName name="_old16">#REF!</definedName>
    <definedName name="_old17">#REF!</definedName>
    <definedName name="_old6">#REF!</definedName>
    <definedName name="_old7">#REF!</definedName>
    <definedName name="_old8">#REF!</definedName>
    <definedName name="_old9">#REF!</definedName>
    <definedName name="_Order1" hidden="1">255</definedName>
    <definedName name="_Order2" hidden="1">255</definedName>
    <definedName name="_p33">#REF!</definedName>
    <definedName name="_Q1">#REF!</definedName>
    <definedName name="_Q2">#REF!</definedName>
    <definedName name="_Q3">#REF!</definedName>
    <definedName name="_Q4">#REF!</definedName>
    <definedName name="_Q5">#REF!</definedName>
    <definedName name="_Q6">#REF!</definedName>
    <definedName name="_QA1">#REF!</definedName>
    <definedName name="_QA2">#REF!</definedName>
    <definedName name="_QA3">#REF!</definedName>
    <definedName name="_QA5">#REF!</definedName>
    <definedName name="_rei2">#REF!</definedName>
    <definedName name="_res1">#REF!</definedName>
    <definedName name="_res2">#REF!</definedName>
    <definedName name="_rev2">#REF!</definedName>
    <definedName name="_SBM040814">#REF!</definedName>
    <definedName name="_SCF90">#REF!</definedName>
    <definedName name="_SCH1">#REF!</definedName>
    <definedName name="_SCH10">#REF!</definedName>
    <definedName name="_SCH15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CY45">#REF!</definedName>
    <definedName name="_SCY46">#N/A</definedName>
    <definedName name="_SCY47">#N/A</definedName>
    <definedName name="_SEC1">#REF!</definedName>
    <definedName name="_SEC2">#REF!</definedName>
    <definedName name="_SFC1" localSheetId="37">S23_Pension!#REF!</definedName>
    <definedName name="_SFC1">[5]S!$C$23</definedName>
    <definedName name="_Sort" localSheetId="30" hidden="1">[6]V!#REF!</definedName>
    <definedName name="_Sort" localSheetId="31" hidden="1">[7]V!#REF!</definedName>
    <definedName name="_Sort" localSheetId="37" hidden="1">S23_Pension!#REF!</definedName>
    <definedName name="_Sort" localSheetId="38" hidden="1">[6]V!#REF!</definedName>
    <definedName name="_Sort" localSheetId="39" hidden="1">[6]V!#REF!</definedName>
    <definedName name="_Sort" localSheetId="40" hidden="1">[6]V!#REF!</definedName>
    <definedName name="_Sort" localSheetId="42" hidden="1">[7]V!#REF!</definedName>
    <definedName name="_Sort" localSheetId="43" hidden="1">[7]V!#REF!</definedName>
    <definedName name="_Sort" localSheetId="17" hidden="1">[7]V!#REF!</definedName>
    <definedName name="_Sort" localSheetId="44" hidden="1">[7]V!#REF!</definedName>
    <definedName name="_Sort" localSheetId="45" hidden="1">[7]V!#REF!</definedName>
    <definedName name="_Sort" localSheetId="54" hidden="1">[6]V!#REF!</definedName>
    <definedName name="_Sort" localSheetId="55" hidden="1">[6]V!#REF!</definedName>
    <definedName name="_Sort" localSheetId="56" hidden="1">[7]V!#REF!</definedName>
    <definedName name="_Sort" localSheetId="60" hidden="1">[7]V!#REF!</definedName>
    <definedName name="_Sort" localSheetId="61" hidden="1">[7]V!#REF!</definedName>
    <definedName name="_Sort" localSheetId="20" hidden="1">[7]V!#REF!</definedName>
    <definedName name="_Sort" localSheetId="5" hidden="1">[7]V!#REF!</definedName>
    <definedName name="_Sort" localSheetId="14" hidden="1">[7]V!#REF!</definedName>
    <definedName name="_Sort" localSheetId="6" hidden="1">[7]V!#REF!</definedName>
    <definedName name="_Sort" localSheetId="7" hidden="1">[7]V!#REF!</definedName>
    <definedName name="_Sort" localSheetId="9" hidden="1">[7]V!#REF!</definedName>
    <definedName name="_Sort" localSheetId="10" hidden="1">[7]V!#REF!</definedName>
    <definedName name="_Sort" localSheetId="11" hidden="1">[7]V!#REF!</definedName>
    <definedName name="_Sort" hidden="1">[7]V!#REF!</definedName>
    <definedName name="_Sort2" hidden="1">#REF!</definedName>
    <definedName name="_sp1">#REF!</definedName>
    <definedName name="_sp2">#REF!</definedName>
    <definedName name="_w1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w2" localSheetId="37" hidden="1">{"YTDACT1",#N/A,TRUE,"YTDACTAUST";"YTDACT2",#N/A,TRUE,"YTDACTAUST";"YTDACT3",#N/A,TRUE,"YTDACTAUST";"CCTR",#N/A,TRUE,"YTDACTCC"}</definedName>
    <definedName name="_w2" hidden="1">{"YTDACT1",#N/A,TRUE,"YTDACTAUST";"YTDACT2",#N/A,TRUE,"YTDACTAUST";"YTDACT3",#N/A,TRUE,"YTDACTAUST";"CCTR",#N/A,TRUE,"YTDACTCC"}</definedName>
    <definedName name="_ws1">#REF!</definedName>
    <definedName name="_ws2">#REF!</definedName>
    <definedName name="A" localSheetId="37">S23_Pension!#REF!</definedName>
    <definedName name="a">[8]RI!$I$21</definedName>
    <definedName name="a_Other">#REF!</definedName>
    <definedName name="A10.">#REF!</definedName>
    <definedName name="A1com">#REF!</definedName>
    <definedName name="A9999999999999999999">#REF!</definedName>
    <definedName name="aa" localSheetId="37">S23_Pension!#REF!</definedName>
    <definedName name="aa">[9]syn!$C$18</definedName>
    <definedName name="aa_Roll12">#REF!</definedName>
    <definedName name="aa_YTD">#REF!</definedName>
    <definedName name="aaa">#REF!</definedName>
    <definedName name="aaaa">#REF!</definedName>
    <definedName name="aaaaa">#REF!</definedName>
    <definedName name="AAAAAa" hidden="1">#REF!</definedName>
    <definedName name="AAAAAAAAAAAAA" hidden="1">#REF!</definedName>
    <definedName name="AAAAAAAAAAAAAA" hidden="1">#REF!</definedName>
    <definedName name="aaaaaaaaaaaaaaaa">#REF!</definedName>
    <definedName name="AAABBB">#REF!</definedName>
    <definedName name="AATFEB00">#REF!</definedName>
    <definedName name="AATJUNE00">#REF!</definedName>
    <definedName name="AATMAR00">#REF!</definedName>
    <definedName name="AB">#REF!</definedName>
    <definedName name="ABC" localSheetId="30">[5]RI!#REF!</definedName>
    <definedName name="ABC" localSheetId="37">S23_Pension!#REF!</definedName>
    <definedName name="ABC" localSheetId="42">[5]RI!#REF!</definedName>
    <definedName name="ABC" localSheetId="43">[5]RI!#REF!</definedName>
    <definedName name="ABC" localSheetId="60">[5]RI!#REF!</definedName>
    <definedName name="ABC" localSheetId="61">[5]RI!#REF!</definedName>
    <definedName name="ABC" localSheetId="5">[5]RI!#REF!</definedName>
    <definedName name="ABC" localSheetId="6">[5]RI!#REF!</definedName>
    <definedName name="ABC" localSheetId="7">[5]RI!#REF!</definedName>
    <definedName name="ABC" localSheetId="9">[5]RI!#REF!</definedName>
    <definedName name="ABC" localSheetId="10">[5]RI!#REF!</definedName>
    <definedName name="ABC">[5]RI!#REF!</definedName>
    <definedName name="ABCDEFG">#REF!</definedName>
    <definedName name="ABH">#REF!</definedName>
    <definedName name="ABP">#REF!</definedName>
    <definedName name="AC">#REF!</definedName>
    <definedName name="acc">#REF!</definedName>
    <definedName name="accntpay">#REF!</definedName>
    <definedName name="accrued">#REF!</definedName>
    <definedName name="accruedex">#REF!</definedName>
    <definedName name="accruedexp">#REF!</definedName>
    <definedName name="ACCT" localSheetId="37">S23_Pension!#REF!</definedName>
    <definedName name="ACCT">[10]BSIS!$A$9:$A$339</definedName>
    <definedName name="ACCT2" localSheetId="37">S23_Pension!#REF!</definedName>
    <definedName name="ACCT2">[10]DOWNLOAD!$A$3:$C$651</definedName>
    <definedName name="accts">#REF!</definedName>
    <definedName name="accum_rate">#REF!</definedName>
    <definedName name="ACL">#REF!</definedName>
    <definedName name="acquicost">#REF!</definedName>
    <definedName name="acquicost2">#REF!</definedName>
    <definedName name="acquidate2">#REF!</definedName>
    <definedName name="actcost">#REF!</definedName>
    <definedName name="Active_column">#REF!</definedName>
    <definedName name="Active_FU">#REF!</definedName>
    <definedName name="actkey">#REF!</definedName>
    <definedName name="actual">#REF!</definedName>
    <definedName name="Actual1">#REF!</definedName>
    <definedName name="actuals">#REF!</definedName>
    <definedName name="ad">#REF!</definedName>
    <definedName name="adaccinv">#REF!</definedName>
    <definedName name="adaccountpayable">#REF!</definedName>
    <definedName name="adaccrued">#REF!</definedName>
    <definedName name="adadjustment">#REF!</definedName>
    <definedName name="adap">#REF!</definedName>
    <definedName name="ADB_1">#REF!</definedName>
    <definedName name="ADB_10">#REF!</definedName>
    <definedName name="ADB_2">#REF!</definedName>
    <definedName name="ADB_3">#REF!</definedName>
    <definedName name="ADB_4">#REF!</definedName>
    <definedName name="ADB_5">#REF!</definedName>
    <definedName name="ADB_7.5">#REF!</definedName>
    <definedName name="adbond">#REF!</definedName>
    <definedName name="adcap">#REF!</definedName>
    <definedName name="adcapital">#REF!</definedName>
    <definedName name="adcash">#REF!</definedName>
    <definedName name="adclr">#REF!</definedName>
    <definedName name="adcontibuted">#REF!</definedName>
    <definedName name="additive">#REF!</definedName>
    <definedName name="addlprem_table">#REF!</definedName>
    <definedName name="AddonQ1">#REF!</definedName>
    <definedName name="AddonQ2">#REF!</definedName>
    <definedName name="AddonQ3">#REF!</definedName>
    <definedName name="AddonQ4">#REF!</definedName>
    <definedName name="AddonQ5">#REF!</definedName>
    <definedName name="Address">#REF!</definedName>
    <definedName name="ADDSA">#REF!</definedName>
    <definedName name="adduefrom">#REF!</definedName>
    <definedName name="addueto">#REF!</definedName>
    <definedName name="adedp">#REF!</definedName>
    <definedName name="adfluctuation">#REF!</definedName>
    <definedName name="adfundheldby">#REF!</definedName>
    <definedName name="adfundheldfor">#REF!</definedName>
    <definedName name="adj_net_worth">#REF!</definedName>
    <definedName name="Adjustment">#REF!</definedName>
    <definedName name="adlcp">#REF!</definedName>
    <definedName name="adloss">#REF!</definedName>
    <definedName name="admf" localSheetId="30">'[11]TFedu12-31-13 '!$Q$54</definedName>
    <definedName name="admf" localSheetId="42">'[12]TFedu12-31-13 '!$Q$54</definedName>
    <definedName name="admf" localSheetId="9">'[13]TFedu12-31-13 '!$Q$54</definedName>
    <definedName name="admf" localSheetId="10">'[13]TFedu12-31-13 '!$Q$54</definedName>
    <definedName name="admf">'[12]TFedu12-31-13 '!$Q$54</definedName>
    <definedName name="adother">#REF!</definedName>
    <definedName name="adotherliability">#REF!</definedName>
    <definedName name="adpremium">#REF!</definedName>
    <definedName name="adprwb">#REF!</definedName>
    <definedName name="adreal">#REF!</definedName>
    <definedName name="adrein">#REF!</definedName>
    <definedName name="adreserve">#REF!</definedName>
    <definedName name="adretained">#REF!</definedName>
    <definedName name="adsecurity">#REF!</definedName>
    <definedName name="adstock">#REF!</definedName>
    <definedName name="adtax">#REF!</definedName>
    <definedName name="adtax2">#REF!</definedName>
    <definedName name="adtre">#REF!</definedName>
    <definedName name="adtreasury">#REF!</definedName>
    <definedName name="adunearned">#REF!</definedName>
    <definedName name="afdsfsdf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afdsfsdf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AGE">#REF!</definedName>
    <definedName name="agent">#REF!</definedName>
    <definedName name="AgentNo">#REF!</definedName>
    <definedName name="ai">#REF!</definedName>
    <definedName name="AIANEW">#REF!</definedName>
    <definedName name="aic">#REF!</definedName>
    <definedName name="AIGLFUS">#REF!</definedName>
    <definedName name="AII" localSheetId="1">#REF!</definedName>
    <definedName name="AII" localSheetId="30">#REF!</definedName>
    <definedName name="AII" localSheetId="42">#REF!</definedName>
    <definedName name="AII" localSheetId="43">#REF!</definedName>
    <definedName name="AII" localSheetId="60">#REF!</definedName>
    <definedName name="AII" localSheetId="61">#REF!</definedName>
    <definedName name="AII" localSheetId="5">#REF!</definedName>
    <definedName name="AII" localSheetId="6">#REF!</definedName>
    <definedName name="AII" localSheetId="7">#REF!</definedName>
    <definedName name="AII" localSheetId="9">#REF!</definedName>
    <definedName name="AII" localSheetId="10">#REF!</definedName>
    <definedName name="AII">#REF!</definedName>
    <definedName name="ALICOAFRIC">#REF!</definedName>
    <definedName name="ALICOSTARTUP">#REF!</definedName>
    <definedName name="ALLOW">#N/A</definedName>
    <definedName name="ALLOW1">#REF!</definedName>
    <definedName name="am">#REF!</definedName>
    <definedName name="ambdate" localSheetId="1">#REF!</definedName>
    <definedName name="ambdate" localSheetId="9">#REF!</definedName>
    <definedName name="ambdate">#REF!</definedName>
    <definedName name="amortrule">#REF!</definedName>
    <definedName name="amy">#REF!</definedName>
    <definedName name="ANAL_INC">#REF!</definedName>
    <definedName name="ANAL_OP">#N/A</definedName>
    <definedName name="Analysis_Area">#REF!</definedName>
    <definedName name="ANARESWP">#REF!</definedName>
    <definedName name="ANP">#REF!</definedName>
    <definedName name="ANSW">#REF!</definedName>
    <definedName name="AO">#REF!</definedName>
    <definedName name="AOD" localSheetId="30">[14]S!$A$3</definedName>
    <definedName name="AOD" localSheetId="37">S23_Pension!#REF!</definedName>
    <definedName name="AOD" localSheetId="42">[15]S!$A$3</definedName>
    <definedName name="AOD" localSheetId="9">[16]S!$A$3</definedName>
    <definedName name="AOD" localSheetId="10">[16]S!$A$3</definedName>
    <definedName name="AOD">[15]S!$A$3</definedName>
    <definedName name="AOLB1">#REF!</definedName>
    <definedName name="AOLB2">#REF!</definedName>
    <definedName name="AOLBPrt1">#REF!</definedName>
    <definedName name="AOLBPrt2">#REF!</definedName>
    <definedName name="ap">#REF!</definedName>
    <definedName name="APA">#REF!</definedName>
    <definedName name="APCI">#REF!</definedName>
    <definedName name="apfin">#REF!</definedName>
    <definedName name="APincr">MAX(0,ROUNDUP(1.2*(#REF!-#REF!),2))</definedName>
    <definedName name="APincr_woACI">MAX(0,ROUNDUP(1.2*(#REF!-#REF!),2))</definedName>
    <definedName name="APN">#REF!</definedName>
    <definedName name="app">#REF!</definedName>
    <definedName name="App_adus">#REF!</definedName>
    <definedName name="APPB">#REF!</definedName>
    <definedName name="appendix_iii">#REF!</definedName>
    <definedName name="APR">#REF!</definedName>
    <definedName name="April">#REF!</definedName>
    <definedName name="apv">#REF!</definedName>
    <definedName name="aquidate">#REF!</definedName>
    <definedName name="arbldg">#REF!</definedName>
    <definedName name="ARDEC">#N/A</definedName>
    <definedName name="ARDEC06">#N/A</definedName>
    <definedName name="AREA01">#REF!</definedName>
    <definedName name="AREA02">#REF!</definedName>
    <definedName name="AREA03">#REF!</definedName>
    <definedName name="AREA04">#REF!</definedName>
    <definedName name="AREA05">#REF!</definedName>
    <definedName name="AREA06">#REF!</definedName>
    <definedName name="AREA1">#REF!</definedName>
    <definedName name="AREA2">#REF!</definedName>
    <definedName name="AREMDEC06">#N/A</definedName>
    <definedName name="AREMP">#N/A</definedName>
    <definedName name="AREMPAPR08">#REF!</definedName>
    <definedName name="AREMPAUG07">#REF!</definedName>
    <definedName name="AREMPDEC05">#REF!</definedName>
    <definedName name="AREMPDEC07">#REF!</definedName>
    <definedName name="AREMPFEB08">#REF!</definedName>
    <definedName name="AREMPJAN08">#REF!</definedName>
    <definedName name="AREMPLOYEE">#REF!</definedName>
    <definedName name="AREMPMAR08">#REF!</definedName>
    <definedName name="AREMPNOV07">#REF!</definedName>
    <definedName name="AREMPOCT07">#REF!</definedName>
    <definedName name="AREMPSEP07">#REF!</definedName>
    <definedName name="ARNOV06">#N/A</definedName>
    <definedName name="AROCT06">#N/A</definedName>
    <definedName name="AROEEDEC07">#REF!</definedName>
    <definedName name="AROTHERFEB">#REF!</definedName>
    <definedName name="AROTHERFEBNAME">#REF!</definedName>
    <definedName name="AROTHERS">#REF!</definedName>
    <definedName name="ARSEP">#REF!</definedName>
    <definedName name="AS" localSheetId="30">[17]CONTENTS!$A$1</definedName>
    <definedName name="AS" localSheetId="42">[18]CONTENTS!$A$1</definedName>
    <definedName name="AS" localSheetId="9">[19]CONTENTS!$A$1</definedName>
    <definedName name="AS" localSheetId="10">[19]CONTENTS!$A$1</definedName>
    <definedName name="AS">[18]CONTENTS!$A$1</definedName>
    <definedName name="AS_OF_DECEMBER_31__2007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30" hidden="1">#REF!</definedName>
    <definedName name="AS2TickmarkLS" localSheetId="31" hidden="1">#REF!</definedName>
    <definedName name="AS2TickmarkLS" localSheetId="42" hidden="1">#REF!</definedName>
    <definedName name="AS2TickmarkLS" localSheetId="43" hidden="1">#REF!</definedName>
    <definedName name="AS2TickmarkLS" localSheetId="44" hidden="1">#REF!</definedName>
    <definedName name="AS2TickmarkLS" localSheetId="45" hidden="1">#REF!</definedName>
    <definedName name="AS2TickmarkLS" localSheetId="56" hidden="1">#REF!</definedName>
    <definedName name="AS2TickmarkLS" localSheetId="60" hidden="1">#REF!</definedName>
    <definedName name="AS2TickmarkLS" localSheetId="61" hidden="1">#REF!</definedName>
    <definedName name="AS2TickmarkLS" localSheetId="20" hidden="1">#REF!</definedName>
    <definedName name="AS2TickmarkLS" localSheetId="5" hidden="1">#REF!</definedName>
    <definedName name="AS2TickmarkLS" localSheetId="14" hidden="1">#REF!</definedName>
    <definedName name="AS2TickmarkLS" localSheetId="6" hidden="1">#REF!</definedName>
    <definedName name="AS2TickmarkLS" localSheetId="7" hidden="1">#REF!</definedName>
    <definedName name="AS2TickmarkLS" localSheetId="9" hidden="1">#REF!</definedName>
    <definedName name="AS2TickmarkLS" localSheetId="10" hidden="1">#REF!</definedName>
    <definedName name="AS2TickmarkLS" localSheetId="11" hidden="1">#REF!</definedName>
    <definedName name="AS2TickmarkLS" hidden="1">#REF!</definedName>
    <definedName name="AS2VersionLS" hidden="1">300</definedName>
    <definedName name="ASCY">#N/A</definedName>
    <definedName name="ASD">#REF!</definedName>
    <definedName name="Asia1">#REF!</definedName>
    <definedName name="ASPERIOD" localSheetId="37">S23_Pension!#REF!</definedName>
    <definedName name="ASPERIOD">'[20]Page 1'!$K$3</definedName>
    <definedName name="Asset">#REF!</definedName>
    <definedName name="Asset_Chg">#REF!</definedName>
    <definedName name="Asset_Chg_FM">#REF!</definedName>
    <definedName name="assets" localSheetId="30">[21]BS!$D$27</definedName>
    <definedName name="assets" localSheetId="37">S23_Pension!#REF!</definedName>
    <definedName name="assets" localSheetId="42">[22]BS!$D$27</definedName>
    <definedName name="assets" localSheetId="9">[23]BS!$D$27</definedName>
    <definedName name="assets" localSheetId="10">[23]BS!$D$27</definedName>
    <definedName name="assets">[22]BS!$D$27</definedName>
    <definedName name="assetsperco">#REF!</definedName>
    <definedName name="ASSOCNAME" localSheetId="37">S23_Pension!#REF!</definedName>
    <definedName name="ASSOCNAME">'[20]Page 1'!$H$4</definedName>
    <definedName name="AST">#REF!</definedName>
    <definedName name="astig" localSheetId="37" hidden="1">{"'Cash In Bank - Metrobank'!$A$1:$E$520"}</definedName>
    <definedName name="astig" hidden="1">{"'Cash In Bank - Metrobank'!$A$1:$E$520"}</definedName>
    <definedName name="astock">#REF!</definedName>
    <definedName name="attach">#REF!</definedName>
    <definedName name="Aug">#REF!</definedName>
    <definedName name="AUGCOM">#REF!</definedName>
    <definedName name="AUGONAME">#REF!</definedName>
    <definedName name="AUGOTHERS">#REF!</definedName>
    <definedName name="Aust_Inv_Prod">#REF!</definedName>
    <definedName name="av">#REF!</definedName>
    <definedName name="Avail_Prod">#REF!</definedName>
    <definedName name="ave_basic_prem">#REF!</definedName>
    <definedName name="ave_basic_prem_usd">#REF!</definedName>
    <definedName name="AvePrem">#REF!</definedName>
    <definedName name="AWSAPR00">#REF!</definedName>
    <definedName name="AWSDEC99">#REF!</definedName>
    <definedName name="AWSJAN00">#REF!</definedName>
    <definedName name="AWSMAY00">#REF!</definedName>
    <definedName name="AWSNOV99">#REF!</definedName>
    <definedName name="AXA_Mgd">#REF!</definedName>
    <definedName name="AXASharePrice_Index_Data">#REF!</definedName>
    <definedName name="ay">#REF!</definedName>
    <definedName name="B" localSheetId="1">#REF!</definedName>
    <definedName name="B" localSheetId="30">#REF!</definedName>
    <definedName name="B" localSheetId="42">#REF!</definedName>
    <definedName name="B" localSheetId="43">#REF!</definedName>
    <definedName name="B" localSheetId="60">#REF!</definedName>
    <definedName name="B" localSheetId="61">#REF!</definedName>
    <definedName name="B" localSheetId="5">#REF!</definedName>
    <definedName name="B" localSheetId="6">#REF!</definedName>
    <definedName name="B" localSheetId="7">#REF!</definedName>
    <definedName name="B" localSheetId="9">#REF!</definedName>
    <definedName name="B" localSheetId="10">#REF!</definedName>
    <definedName name="B">#REF!</definedName>
    <definedName name="BALANCE">#REF!</definedName>
    <definedName name="balance_sheet">#REF!</definedName>
    <definedName name="BalSht">#REF!</definedName>
    <definedName name="Bancassurance">#REF!</definedName>
    <definedName name="bank" localSheetId="1">#REF!</definedName>
    <definedName name="bank" localSheetId="30">#REF!</definedName>
    <definedName name="bank" localSheetId="42">#REF!</definedName>
    <definedName name="bank" localSheetId="43">#REF!</definedName>
    <definedName name="bank" localSheetId="60">#REF!</definedName>
    <definedName name="bank" localSheetId="61">#REF!</definedName>
    <definedName name="bank" localSheetId="5">#REF!</definedName>
    <definedName name="bank" localSheetId="6">#REF!</definedName>
    <definedName name="bank" localSheetId="9">#REF!</definedName>
    <definedName name="bank">#REF!</definedName>
    <definedName name="bankers">#REF!</definedName>
    <definedName name="BASE">#N/A</definedName>
    <definedName name="Basic_Run_No_TL">#REF!</definedName>
    <definedName name="Basic_Run_No_UL">#REF!</definedName>
    <definedName name="BASIC_VUL_DEC2004_COMPLETE_DATA_C" localSheetId="1">#REF!</definedName>
    <definedName name="BASIC_VUL_DEC2004_COMPLETE_DATA_C" localSheetId="30">#REF!</definedName>
    <definedName name="BASIC_VUL_DEC2004_COMPLETE_DATA_C" localSheetId="42">#REF!</definedName>
    <definedName name="BASIC_VUL_DEC2004_COMPLETE_DATA_C" localSheetId="43">#REF!</definedName>
    <definedName name="BASIC_VUL_DEC2004_COMPLETE_DATA_C" localSheetId="60">#REF!</definedName>
    <definedName name="BASIC_VUL_DEC2004_COMPLETE_DATA_C" localSheetId="61">#REF!</definedName>
    <definedName name="BASIC_VUL_DEC2004_COMPLETE_DATA_C" localSheetId="5">#REF!</definedName>
    <definedName name="BASIC_VUL_DEC2004_COMPLETE_DATA_C" localSheetId="6">#REF!</definedName>
    <definedName name="BASIC_VUL_DEC2004_COMPLETE_DATA_C" localSheetId="9">#REF!</definedName>
    <definedName name="BASIC_VUL_DEC2004_COMPLETE_DATA_C">#REF!</definedName>
    <definedName name="BASIC_VUL_DEC2005_COMPLETE_DATA" localSheetId="1">#REF!</definedName>
    <definedName name="BASIC_VUL_DEC2005_COMPLETE_DATA" localSheetId="30">#REF!</definedName>
    <definedName name="BASIC_VUL_DEC2005_COMPLETE_DATA" localSheetId="42">#REF!</definedName>
    <definedName name="BASIC_VUL_DEC2005_COMPLETE_DATA" localSheetId="43">#REF!</definedName>
    <definedName name="BASIC_VUL_DEC2005_COMPLETE_DATA" localSheetId="60">#REF!</definedName>
    <definedName name="BASIC_VUL_DEC2005_COMPLETE_DATA" localSheetId="61">#REF!</definedName>
    <definedName name="BASIC_VUL_DEC2005_COMPLETE_DATA" localSheetId="5">#REF!</definedName>
    <definedName name="BASIC_VUL_DEC2005_COMPLETE_DATA" localSheetId="6">#REF!</definedName>
    <definedName name="BASIC_VUL_DEC2005_COMPLETE_DATA" localSheetId="9">#REF!</definedName>
    <definedName name="BASIC_VUL_DEC2005_COMPLETE_DATA">#REF!</definedName>
    <definedName name="BB">#REF!</definedName>
    <definedName name="bbb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b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bbb">#REF!</definedName>
    <definedName name="Bboard2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oard3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DM">#REF!</definedName>
    <definedName name="BDMAPR00">#REF!</definedName>
    <definedName name="BDMDEC99">#REF!</definedName>
    <definedName name="BDMFEB00">#REF!</definedName>
    <definedName name="BDMJAN00">#REF!</definedName>
    <definedName name="BDMMAR00">#REF!</definedName>
    <definedName name="be">#REF!</definedName>
    <definedName name="bebot" localSheetId="37" hidden="1">{"'Cash In Bank - Metrobank'!$A$1:$E$520"}</definedName>
    <definedName name="bebot" hidden="1">{"'Cash In Bank - Metrobank'!$A$1:$E$520"}</definedName>
    <definedName name="BEG">#REF!,#REF!,#REF!,#REF!,#REF!,#REF!,#REF!</definedName>
    <definedName name="BEGFUND">#REF!</definedName>
    <definedName name="begin">#REF!</definedName>
    <definedName name="begin1">#REF!</definedName>
    <definedName name="begret">#REF!</definedName>
    <definedName name="ben">#REF!</definedName>
    <definedName name="BenefitTerm">#REF!</definedName>
    <definedName name="BEx0017DGUEDPCFJUPUZOOLJCS2B" hidden="1">#REF!</definedName>
    <definedName name="BEx001CNWHJ5RULCSFM36ZCGJ1UH" hidden="1">#REF!</definedName>
    <definedName name="BEx001Y8YX18278T6F1Y876HWCLG" hidden="1">#REF!</definedName>
    <definedName name="BEx004791UAJIJSN57OT7YBLNP82" hidden="1">#REF!</definedName>
    <definedName name="BEx0088V78IUP98TGA1WZG5L5ECG" hidden="1">#REF!</definedName>
    <definedName name="BEx008P2NVFDLBHL7IZ5WTMVOQ1F" hidden="1">#REF!</definedName>
    <definedName name="BEx009G00IN0JUIAQ4WE9NHTMQE2" hidden="1">#REF!</definedName>
    <definedName name="BEx00CQOT9ODJDOLA8HR40LWBU1X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W807EJXR2DNZTQYHVJ2VFV3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PPGUVM09XYPPYE3Y82N7DQI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GCI3U25LAIZOYN6GOMUBZU6" hidden="1">#REF!</definedName>
    <definedName name="BEx1GVMRHFXUP6XYYY9NR12PV5TF" hidden="1">#REF!</definedName>
    <definedName name="BEx1GZTUQ4YXAY56BLCSTKT90DDT" hidden="1">#REF!</definedName>
    <definedName name="BEx1H16BQFKO2CYBI1DM19N3X3VE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IYYV4UNPT0DZGWKPIQJNWOB" hidden="1">#REF!</definedName>
    <definedName name="BEx1IKRPW8MLB9Y485M1TL2IT9SH" hidden="1">#REF!</definedName>
    <definedName name="BEx1ISPPOZMPS0OXMJR50X9G1K6L" hidden="1">#REF!</definedName>
    <definedName name="BEx1IWRAA9O9NWGJJ9XC392J0N5S" hidden="1">#REF!</definedName>
    <definedName name="BEx1J0CSSHDJGBJUHVOEMCF2P4DL" hidden="1">#REF!</definedName>
    <definedName name="BEx1J1UPQ1J8LTC31BW0YF3A4PK2" hidden="1">#REF!</definedName>
    <definedName name="BEx1J61RRF9LJ3V3R5OY3WJ6VBWR" hidden="1">#REF!</definedName>
    <definedName name="BEx1J7E8VCGLPYU82QXVUG5N3ZAI" hidden="1">#REF!</definedName>
    <definedName name="BEx1JBQSZVG7P2X2X6X74NANXA5U" hidden="1">#REF!</definedName>
    <definedName name="BEx1JCCCS03YHRP0NUOPTZV3RU6N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8PM2M54KU8TWTEHVBZUVAEK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VC79IRKF8B5SRMLWWUVFUUC" hidden="1">#REF!</definedName>
    <definedName name="BEx1L2OG1SDFK2TPXELJ77YP4NI2" hidden="1">#REF!</definedName>
    <definedName name="BEx1L6Q60MWRDJB4L20LK0XPA0Z2" hidden="1">#REF!</definedName>
    <definedName name="BEx1LBDBCECHLGWMYKU0E255WCHT" hidden="1">#REF!</definedName>
    <definedName name="BEx1LD63FP2Z4BR9TKSHOZW9KKZ5" hidden="1">#REF!</definedName>
    <definedName name="BEx1LDMB9RW982DUILM2WPT5VWQ3" hidden="1">#REF!</definedName>
    <definedName name="BEx1LIEZICA87A8A0X1TGS63X1GV" hidden="1">#REF!</definedName>
    <definedName name="BEx1LRPGDQCOEMW8YT80J1XCDCIV" hidden="1">#REF!</definedName>
    <definedName name="BEx1LRUSJW4JG54X07QWD9R27WV9" hidden="1">#REF!</definedName>
    <definedName name="BEx1M0JOUK8PVMG5WWQLXAX6MRUE" hidden="1">#REF!</definedName>
    <definedName name="BEx1M1WBK5T0LP1AK2JYV6W87ID6" hidden="1">#REF!</definedName>
    <definedName name="BEx1M51HHDYGIT8PON7U8ICL2S95" hidden="1">#REF!</definedName>
    <definedName name="BEx1MBXOKO3OFWBWZL531VFHN754" hidden="1">#REF!</definedName>
    <definedName name="BEx1MGFJ2PGAHUE8ONYFEKL4K2AQ" hidden="1">#REF!</definedName>
    <definedName name="BEx1MTRKKVCHOZ0YGID6HZ49LJTO" hidden="1">#REF!</definedName>
    <definedName name="BEx1N3CUJ3UX61X38ZAJVPEN4KMC" hidden="1">#REF!</definedName>
    <definedName name="BEx1NA908GM66YT2YLZZHLNFZHUB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VDM53L935NRF7YJE4U307BW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6A96C6J157SB4QEDG6CZMJA" hidden="1">#REF!</definedName>
    <definedName name="BEx1P7S1J4TKGVJ43C2Q2R3M9WRB" hidden="1">#REF!</definedName>
    <definedName name="BEx1P8J3XTSFYOBKCH5351DCW1RG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CJFKTZZLM6RB0YHK67IGLS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EKB2G3K4H4K1ZMKB3YZH8IH" hidden="1">#REF!</definedName>
    <definedName name="BEx1SHK75SLM62744T3IXS5NR5Q1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TOF5PYBL5BRCYLL8O1T7FE5L" hidden="1">#REF!</definedName>
    <definedName name="BEx1TT2ANF46W4KLWP7GDPTWVL63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DW3LHA1N0DKV715WC85Z39V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JPC3SYUN1YME39GFPNADKQB" hidden="1">#REF!</definedName>
    <definedName name="BEx1W7TT3QBGWQ8LPS9QS1J8YQUH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WXWJEB4JZ5XT6E2XMAKD9OAP" hidden="1">#REF!</definedName>
    <definedName name="BEx1X3LHU9DPG01VWX2IF65TRATF" hidden="1">#REF!</definedName>
    <definedName name="BEx1X6LETM3OXMG5N7EDKERYWXLQ" hidden="1">#REF!</definedName>
    <definedName name="BEx1X7XWCWB3SQN6EL0F5DTNI45Q" hidden="1">#REF!</definedName>
    <definedName name="BEx1XAC85JVIU7I4J5FJSPPZLNF3" hidden="1">#REF!</definedName>
    <definedName name="BEx1XK8AAMO0AH0Z1OUKW30CA7EQ" hidden="1">#REF!</definedName>
    <definedName name="BEx1XL4MZ7C80495GHQRWOBS16PQ" hidden="1">#REF!</definedName>
    <definedName name="BEx1Y0EX8TE1JKPNEHJOAQE1LGQ9" hidden="1">#REF!</definedName>
    <definedName name="BEx1Y2IGS2K95E1M51PEF9KJZ0KB" hidden="1">#REF!</definedName>
    <definedName name="BEx1Y3PKK83X2FN9SAALFHOWKMRQ" hidden="1">#REF!</definedName>
    <definedName name="BEx1Y40CI3QAGZ725OGL0E22ZXV6" hidden="1">#REF!</definedName>
    <definedName name="BEx1YL3DJ7Y4AZ01ERCOGW0FJ26T" hidden="1">#REF!</definedName>
    <definedName name="BEx1YVA885J3WS8HS3JIG28U89O3" hidden="1">#REF!</definedName>
    <definedName name="BEx1Z0Z80JGXO6488RE1T723IGQ1" hidden="1">#REF!</definedName>
    <definedName name="BEx1Z2RYHSVD1H37817SN93VMURZ" hidden="1">#REF!</definedName>
    <definedName name="BEx3A8T0ZGIDXWHTKUPEN210OKCD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1KTEYLOVAAJK6RTP1QKBVN6" hidden="1">#REF!</definedName>
    <definedName name="BEx3BNR9ES4KY7Q1DK83KC5NDGL8" hidden="1">#REF!</definedName>
    <definedName name="BEx3BQR5L47NDZLE4U5J7LNRJZBZ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CW400URCIULZKCV1O0A9P6ZL" hidden="1">#REF!</definedName>
    <definedName name="BEx3D3LV6SFFPD92UY3L33R2LS7A" hidden="1">#REF!</definedName>
    <definedName name="BEx3D9G6QTSPF9UYI4X0XY0VE896" hidden="1">#REF!</definedName>
    <definedName name="BEx3DCQU9PBRXIMLO62KS5RLH447" hidden="1">#REF!</definedName>
    <definedName name="BEx3DGSFR794IYV0M6UUHZSQ0DUL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8R66V6XBF8AFPFVQD3AEVS" hidden="1">#REF!</definedName>
    <definedName name="BEx3EUUAX947Q5N6MY6W0KSNY78Y" hidden="1">#REF!</definedName>
    <definedName name="BEx3FF2J59A88L8NHPWDO2R4MKDE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BBNMIOOMJMKEGRRTB63OG5" hidden="1">#REF!</definedName>
    <definedName name="BEx3FR251HFU7A33PU01SJUENL2B" hidden="1">#REF!</definedName>
    <definedName name="BEx3FX7EJL47JSLSWP3EOC265WAE" hidden="1">#REF!</definedName>
    <definedName name="BEx3FXI7T1O225LQE6NSA5WZYNTK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PZ123OG5W83WZUO6TWCX7ID" hidden="1">#REF!</definedName>
    <definedName name="BEx3H5UX2GZFZZT657YR76RHW5I6" hidden="1">#REF!</definedName>
    <definedName name="BEx3H7IB6QU9TMNWR6CJHLYOC12I" hidden="1">#REF!</definedName>
    <definedName name="BEx3HMSEFOP6DBM4R97XA6B7NFG6" hidden="1">#REF!</definedName>
    <definedName name="BEx3HQ8KN1MFGQBCYQ3UZAWQ5AW4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HNR49CN99W17X16LQ9OBM3V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5SFWDSUN2KTMU2YDQ7MP0GD" hidden="1">#REF!</definedName>
    <definedName name="BEx3JC2TY7JNAAC3L7QHVPQXLGQ8" hidden="1">#REF!</definedName>
    <definedName name="BEx3JVPO70M8GVUDXQF1U9006XUP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C58CMP68EV278O1XQD5F1K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KUBRP9U6XG6CS5L05VW7QKBZ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OW9ZUHNY17RUG8CD0Y9R4H9" hidden="1">#REF!</definedName>
    <definedName name="BEx3LPCEZ1C0XEKNCM3YT09JWCUO" hidden="1">#REF!</definedName>
    <definedName name="BEx3LPCFM2X02U5QCCCEXATTIP3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A0URXZCO1D1AZ4MBXCVQP0B" hidden="1">#REF!</definedName>
    <definedName name="BEx3MCQ0VEBV0CZXDS505L38EQ8N" hidden="1">#REF!</definedName>
    <definedName name="BEx3MEYV5LQY0BAL7V3CFAFVOM3T" hidden="1">#REF!</definedName>
    <definedName name="BEx3MI9JA8RCFI2J7YSVEEGY9TP3" hidden="1">#REF!</definedName>
    <definedName name="BEx3MQ7I64ULDLZBT9FOFO479J5Q" hidden="1">#REF!</definedName>
    <definedName name="BEx3MREOFWJQEYMCMBL7ZE06NBN6" hidden="1">#REF!</definedName>
    <definedName name="BEx3NIZCH9VN98S07ESYV4GMTDN3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1K4YJJI9WMD1LKIV5OJVRPB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3GXZKWAFI5VYHMF1X2KYVO2" hidden="1">#REF!</definedName>
    <definedName name="BEx3P59TTRSGQY888P5C1O7M2PQT" hidden="1">#REF!</definedName>
    <definedName name="BEx3P89K63VSNQFDKG6KNQJR7OTR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PV4VPHPBEPWIX9VZZI7H6X" hidden="1">#REF!</definedName>
    <definedName name="BEx3QMGRK8MNMKRTZNDU27F75OUS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ZNIFPXYAW6A4DKDB6LAQVMA" hidden="1">#REF!</definedName>
    <definedName name="BEx3R0JUB9YN8PHPPQTAMIT1IHWK" hidden="1">#REF!</definedName>
    <definedName name="BEx3R0UP358CR6RIH8LTMVS522ZL" hidden="1">#REF!</definedName>
    <definedName name="BEx3R45D3INMU8MKA1AS9FLX299C" hidden="1">#REF!</definedName>
    <definedName name="BEx3R81NFRO7M81VHVKOBFT0QBIL" hidden="1">#REF!</definedName>
    <definedName name="BEx3RAW200YYWUQY64EOCMYVEJEI" hidden="1">#REF!</definedName>
    <definedName name="BEx3RHC2ZD5UFS6QD4OPFCNNMWH1" hidden="1">#REF!</definedName>
    <definedName name="BEx3RQ10QIWBAPHALAA91BUUCM2X" hidden="1">#REF!</definedName>
    <definedName name="BEx3RS4K7FJU4L0HLANSUHJ6HJVP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1F06TFBD84TD6IVV3YPSVNL" hidden="1">#REF!</definedName>
    <definedName name="BEx3SB5KCL7DTUREM6A60UW5OK1G" hidden="1">#REF!</definedName>
    <definedName name="BEx3SICJ45BYT6FHBER86PJT25FC" hidden="1">#REF!</definedName>
    <definedName name="BEx3SJJP9825C22PI25NAOUM8COT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SWFNX8381AY9ERHCA2U9SSHZ" hidden="1">#REF!</definedName>
    <definedName name="BEx3SYJ6713LD1OKB0Y11S0UFN3P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TQEMF8OGOQEKOMY564WIG20U" hidden="1">#REF!</definedName>
    <definedName name="BEx3TRWLFHAAIE7KMZZDJF5FNFE0" hidden="1">#REF!</definedName>
    <definedName name="BEx3TWJQ8W4P06V7NP6I74Y6IW00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WT9PZSMCGUN6EAE4RBN85D0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2F4FGNDXXZ6A5L23RUZBU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DCB2U4LB7YPU1CWLW5Y5UP8" hidden="1">#REF!</definedName>
    <definedName name="BEx5AFFTN3IXIBHDKM0FYC4OFL1S" hidden="1">#REF!</definedName>
    <definedName name="BEx5AN2VR65OZPV8T8AAYFHPTFJA" hidden="1">#REF!</definedName>
    <definedName name="BEx5AOFIO8KVRHIZ1RII337AA8ML" hidden="1">#REF!</definedName>
    <definedName name="BEx5APRZ66L5BWHFE8E4YYNEDTI4" hidden="1">#REF!</definedName>
    <definedName name="BEx5AUPY6C8ZXD1MJG4BCYUC1K83" hidden="1">#REF!</definedName>
    <definedName name="BEx5AUVDSQ35VO4BD9AKKGBM5S7D" hidden="1">#REF!</definedName>
    <definedName name="BEx5AUVFP7QXC0YZ3H9QSRHJRCP9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MES6FILOO6I70PF333HOIEZ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4YCAZ40R0HVGWPFQZ7AKFB9" hidden="1">#REF!</definedName>
    <definedName name="BEx5EIFWLW20SRD48IVN2FWMJZFM" hidden="1">#REF!</definedName>
    <definedName name="BEx5ELQL9B0VR6UT18KP11DHOTFX" hidden="1">#REF!</definedName>
    <definedName name="BEx5ER4TJTFPN7IB1MNEB1ZFR5M6" hidden="1">#REF!</definedName>
    <definedName name="BEx5EUVLPXPH8CSGGD6D22SZHGE1" hidden="1">#REF!</definedName>
    <definedName name="BEx5F1RQVNR9DD8O5PZ3KUUW5BA1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ZODQZT6529T2DNXQUQYANN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JXJMUNEOE5SZCVICVCA4NAE5" hidden="1">#REF!</definedName>
    <definedName name="BEx5K08PYKE6JOKBYIB006TX619P" hidden="1">#REF!</definedName>
    <definedName name="BEx5K51DSERT1TR7B4A29R41W4NX" hidden="1">#REF!</definedName>
    <definedName name="BEx5KP4AYKXTVSPNNXQO249J0R2I" hidden="1">#REF!</definedName>
    <definedName name="BEx5KXNQAFKNZPEY672LG4Y11VVY" hidden="1">#REF!</definedName>
    <definedName name="BEx5KYER580I4T7WTLMUN7NLNP5K" hidden="1">#REF!</definedName>
    <definedName name="BEx5LHLB3M6K4ZKY2F42QBZT30ZH" hidden="1">#REF!</definedName>
    <definedName name="BEx5LHVXYLEDKHB7VZ50CQEW1SXJ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HPDH7DOVEZE2C8EZELYON3M" hidden="1">#REF!</definedName>
    <definedName name="BEx5MLQZM68YQSKARVWTTPINFQ2C" hidden="1">#REF!</definedName>
    <definedName name="BEx5MVSC1K4DS2KXS1BDR850N8X3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P0DMPXUCHZ4Z9P1IF1QEUOV" hidden="1">#REF!</definedName>
    <definedName name="BEx5NV06L5J5IMKGOMGKGJ4PBZCD" hidden="1">#REF!</definedName>
    <definedName name="BEx5NW7CHOZCS7ITQCD71D0E4EHS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OSF5PHPBQLZBEWKO2GVHMENY" hidden="1">#REF!</definedName>
    <definedName name="BEx5P1EV84MHVIBYLBSLCCYDZJ6J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O1EN8IVTCT7NBBI4D5VSS56" hidden="1">#REF!</definedName>
    <definedName name="BEx5PRXMZ5M65Z732WNNGV564C2J" hidden="1">#REF!</definedName>
    <definedName name="BEx5QPI36D8TTZJQZJUFF70H2Z9H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QG2GMHQKFNMTCYVUDSVTUUM" hidden="1">#REF!</definedName>
    <definedName name="BEx75T55F7GML8V1DMWL26WRT006" hidden="1">#REF!</definedName>
    <definedName name="BEx75VJGR07JY6UUWURQ4PJ29UKC" hidden="1">#REF!</definedName>
    <definedName name="BEx761TWVQ2DWBKFUE9N9UK0XSVF" hidden="1">#REF!</definedName>
    <definedName name="BEx7741OUGLA0WJQLQRUJSL4DE00" hidden="1">#REF!</definedName>
    <definedName name="BEx774N83DXLJZ54Q42PWIJZ2DN1" hidden="1">#REF!</definedName>
    <definedName name="BEx774Y1LLFRLMRB1DAZ5763UBI9" hidden="1">#REF!</definedName>
    <definedName name="BEx779QNIY3061ZV9BR462WKEGRW" hidden="1">#REF!</definedName>
    <definedName name="BEx77G19QU9A95CNHE6QMVSQR2T3" hidden="1">#REF!</definedName>
    <definedName name="BEx77IVOUIIUB446IYGEKXU0QAQ6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699BO0ZZDPBA0JBAD6ETJZ2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WQU5LWTN1BP2FY6DBK4KP4Z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PTEO3XQRE4VVMDTCLU0WYUN" hidden="1">#REF!</definedName>
    <definedName name="BEx7ASD1I654MEDCO6GGWA95PXSC" hidden="1">#REF!</definedName>
    <definedName name="BEx7ASD1N2RV23FEX8JFUB931MTN" hidden="1">#REF!</definedName>
    <definedName name="BEx7AVCX9S5RJP3NSZ4QM4E6ERDT" hidden="1">#REF!</definedName>
    <definedName name="BEx7AVYIGP0930MV5JEBWRYCJN68" hidden="1">#REF!</definedName>
    <definedName name="BEx7AZPBAA6EI3WTSQPV3Q8BANJN" hidden="1">#REF!</definedName>
    <definedName name="BEx7B1NIHM5JKIYMN6RHZN1LL0V6" hidden="1">#REF!</definedName>
    <definedName name="BEx7B6LH6917TXOSAAQ6U7HVF018" hidden="1">#REF!</definedName>
    <definedName name="BEx7BBOVANMQEF89GINVCJJH9RJK" hidden="1">#REF!</definedName>
    <definedName name="BEx7BCFYOZCAZV9HJ9FDSL9TRNJP" hidden="1">#REF!</definedName>
    <definedName name="BEx7BFFTIO16BXXIVJ2ZU4QRQ5BY" hidden="1">#REF!</definedName>
    <definedName name="BEx7BPXFZXJ79FQ0E8AQE21PGVHA" hidden="1">#REF!</definedName>
    <definedName name="BEx7C04AM39DQMC1TIX7CFZ2ADHX" hidden="1">#REF!</definedName>
    <definedName name="BEx7C2NXL9TKAFMKAFDFFDT2RJE2" hidden="1">#REF!</definedName>
    <definedName name="BEx7C39JJA5885OQ7789WSWBNN8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XJAGO8LRA944JL4V9LMD7CR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7OX22351O3OGGHZU9NBVAZN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28DOM76ZAY5BN0KJEAYHOP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7QBL9EWLF57MYMWWMYQAJ13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4P1PPA5W02YWU5BESACP00M" hidden="1">#REF!</definedName>
    <definedName name="BEx7I8FZ96C5JAHXS18ZV0912LZP" hidden="1">#REF!</definedName>
    <definedName name="BEx7IBVYN47SFZIA0K4MDKQZNN9V" hidden="1">#REF!</definedName>
    <definedName name="BEx7ITQ1JAO5QUQKUOKI8BGOMFOL" hidden="1">#REF!</definedName>
    <definedName name="BEx7IV2IJ5WT7UC0UG7WP0WF2JZI" hidden="1">#REF!</definedName>
    <definedName name="BEx7IXBIY8ZW6ZP58PTJIYCV5W4J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KZXLXOLSLLSONR8SQOGME3S" hidden="1">#REF!</definedName>
    <definedName name="BEx7JSSFZV32DO6BJQ0DTILUEH73" hidden="1">#REF!</definedName>
    <definedName name="BEx7JV194190CNM6WWGQ3UBJ3CHH" hidden="1">#REF!</definedName>
    <definedName name="BEx7K7GZ607XQOGB81A1HINBTGOZ" hidden="1">#REF!</definedName>
    <definedName name="BEx7K9PZ2YF2XULMHYQA18PT8F8Q" hidden="1">#REF!</definedName>
    <definedName name="BEx7KEYPBDXSNROH8M6CDCBN6B50" hidden="1">#REF!</definedName>
    <definedName name="BEx7KQSYTZFZ2U8PVOL8XJKW7WL2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TWXZVV33O1HXJY9XHBEXHHB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8Z3X2UR50I0KZQ2SMJE1Y0HYC" hidden="1">#REF!</definedName>
    <definedName name="BEx904S75BPRYMHF0083JF7ES4NG" hidden="1">#REF!</definedName>
    <definedName name="BEx90HDD4RWF7JZGA8GCGG7D63MG" hidden="1">#REF!</definedName>
    <definedName name="BEx90MM3LYEQHP212TVNSOIVDB13" hidden="1">#REF!</definedName>
    <definedName name="BEx90VGH5H09ON2QXYC9WIIEU98T" hidden="1">#REF!</definedName>
    <definedName name="BEx90ZYCE6IMULEXTMTRPLKOG79X" hidden="1">#REF!</definedName>
    <definedName name="BEx9175B70QXYAU5A8DJPGZQ46L9" hidden="1">#REF!</definedName>
    <definedName name="BEx91AQQRTV87AO27VWHSFZAD4ZR" hidden="1">#REF!</definedName>
    <definedName name="BEx91K6KICF1T25BKWLDR7P95TDQ" hidden="1">#REF!</definedName>
    <definedName name="BEx91L8FLL5CWLA2CDHKCOMGVDZN" hidden="1">#REF!</definedName>
    <definedName name="BEx91OIXG83P393YHOCOBLP65TY3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1ZGT8HCCH3R5FOGGR3GGOXQH" hidden="1">#REF!</definedName>
    <definedName name="BEx921PNZ46VORG2VRMWREWIC0SE" hidden="1">#REF!</definedName>
    <definedName name="BEx926NRVRV7P8KHOQ5CLQOG9ECO" hidden="1">#REF!</definedName>
    <definedName name="BEx927UXKF536BQKTS53JPU2MRSK" hidden="1">#REF!</definedName>
    <definedName name="BEx928RAMNEWGDZ45PYSUDQPMWRV" hidden="1">#REF!</definedName>
    <definedName name="BEx92BR5YWDHB9Z83PRXVKLK9SFY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0XCAMNKYAYDYLK56GXJ908F" hidden="1">#REF!</definedName>
    <definedName name="BEx939RRSZHJBAU4WI1KCDY0PUTA" hidden="1">#REF!</definedName>
    <definedName name="BEx939X7HAGBYUVO8GNKEAQZA4GS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FEPDO7PJQEC7LM78LYFBYR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4WHGJURFSAG02SDZYJ1AAH3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8M0DAUWAEDXY4J06VIHIQQK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X1C9GA5LBQB3NAWMY09M6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9L7JLJH5BX0GAGOSNJCB0SF" hidden="1">#REF!</definedName>
    <definedName name="BEx98IFKNJFGZFLID1YTRFEG1SXY" hidden="1">#REF!</definedName>
    <definedName name="BEx98TO4JSN70LJAJAPCF4YG8NEQ" hidden="1">#REF!</definedName>
    <definedName name="BEx9915UVD4G7RA3IMLFZ0LG3UA2" hidden="1">#REF!</definedName>
    <definedName name="BEx991LZD237N8WB3AIO9ROOOPQG" hidden="1">#REF!</definedName>
    <definedName name="BEx992CZON8AO7U7V88VN1JBO0MG" hidden="1">#REF!</definedName>
    <definedName name="BEx9952469XMFGSPXL7CMXHPJF90" hidden="1">#REF!</definedName>
    <definedName name="BEx99524ABVP9W0VVX93WC03K6ID" hidden="1">#REF!</definedName>
    <definedName name="BEx99B77I7TUSHRR4HIZ9FU2EIUT" hidden="1">#REF!</definedName>
    <definedName name="BEx99LZNH1SJBBV79FNMH369GXUU" hidden="1">#REF!</definedName>
    <definedName name="BEx99Q6PH5F3OQKCCAAO75PYDEFN" hidden="1">#REF!</definedName>
    <definedName name="BEx99WBYT2D6UUC1PT7A40ENYID4" hidden="1">#REF!</definedName>
    <definedName name="BEx99WS34CWU7LCUYCX2VA7G8JFP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D83BZRZJOMJ3SYG8HUAG21X" hidden="1">#REF!</definedName>
    <definedName name="BEx9BYSYW7QCPXS2NAVLFAU5Y2Z2" hidden="1">#REF!</definedName>
    <definedName name="BEx9C590HJ2O31IWJB73C1HR74AI" hidden="1">#REF!</definedName>
    <definedName name="BEx9C7NBPP8MHV42YGVSAR38XIPC" hidden="1">#REF!</definedName>
    <definedName name="BEx9CCQRMYYOGIOYTOM73VKDIPS1" hidden="1">#REF!</definedName>
    <definedName name="BEx9CG6S21DEEUADQIY46JZR437A" hidden="1">#REF!</definedName>
    <definedName name="BEx9CH8LY6HGNYCUAV8LOJ5KTJOP" hidden="1">#REF!</definedName>
    <definedName name="BEx9CHOQ4KC52QTLX2JQ92QH7EZ7" hidden="1">#REF!</definedName>
    <definedName name="BEx9CSH58O6FFUNN3C4VF1OC5ZWF" hidden="1">#REF!</definedName>
    <definedName name="BEx9CW8499VLSI6M73BY8PBR909R" hidden="1">#REF!</definedName>
    <definedName name="BEx9D1BC9FT19KY0INAABNDBAMR1" hidden="1">#REF!</definedName>
    <definedName name="BEx9DIUMQ146ZA44XLQ4VEXAMEEN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OCXDPC2GRC0YQPCGE9LPI2Q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6N3JERVALBTMT82ILHQMEE5" hidden="1">#REF!</definedName>
    <definedName name="BEx9F78N4HY0XFGBQ4UJRD52L1EI" hidden="1">#REF!</definedName>
    <definedName name="BEx9FC6LEU6Q6KGC7G189CUJ1674" hidden="1">#REF!</definedName>
    <definedName name="BEx9FF16LOQP5QIR4UHW5EIFGQB8" hidden="1">#REF!</definedName>
    <definedName name="BEx9FHQBQKPJSD7OANXATKBQE6ZF" hidden="1">#REF!</definedName>
    <definedName name="BEx9FJTSRCZ3ZXT3QVBJT5NF8T7V" hidden="1">#REF!</definedName>
    <definedName name="BEx9FNKMZAYUW5M3FPM6F1OIBXGZ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IL85J9RGPSYDEPBOQ7T54TH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MGBFKSUDXK7UR9W2D47RPEE" hidden="1">#REF!</definedName>
    <definedName name="BEx9HW1KP9ZY4UFD28YNDYMA7D4L" hidden="1">#REF!</definedName>
    <definedName name="BEx9I8XIG7E5NB48QQHXP23FIN60" hidden="1">#REF!</definedName>
    <definedName name="BEx9IBXE0CLJ5PZU6WXVD7SH0YMI" hidden="1">#REF!</definedName>
    <definedName name="BEx9IHRQUH4D1XBSD677MO2SMMR7" hidden="1">#REF!</definedName>
    <definedName name="BEx9IOTD1SJQLBX37W32R3OCV3Q5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JHZBRZYQ3PPN9BK4ATXIBMS" hidden="1">#REF!</definedName>
    <definedName name="BExAW4IIW5D0MDY6TJ3G4FOLPYIR" hidden="1">#REF!</definedName>
    <definedName name="BExAWIWDS3R1OS7UZY9KRDZJ2WOA" hidden="1">#REF!</definedName>
    <definedName name="BExAX410NB4F2XOB84OR2197H8M5" hidden="1">#REF!</definedName>
    <definedName name="BExAX7RXMIG2S57QUSLXLZ4NLTOB" hidden="1">#REF!</definedName>
    <definedName name="BExAX8TNG8LQ5Q4904SAYQIPGBSV" hidden="1">#REF!</definedName>
    <definedName name="BExAXMLYL4S29U8DDVDUMMM518WO" hidden="1">#REF!</definedName>
    <definedName name="BExAXVWFS9BSFJT23AT5MRLOIMU8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OTJYK38SETCZPOW5OKWPQ2L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EQXMC1YSZE1OFGWGCLBRXA8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HK3ZMQ56SL1459GLN0RSK9R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BDLEK7SXDZ4KUZZIUMVQQKG" hidden="1">#REF!</definedName>
    <definedName name="BExB1FKNY2UO4W5FUGFHJOA2WFGG" hidden="1">#REF!</definedName>
    <definedName name="BExB1GH1C1LVMFMSITZ5R4A5SQ9C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BPMNZ5S6L340VB9TB09UL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YKHHVV1W52BW2UE52SJVXUL" hidden="1">#REF!</definedName>
    <definedName name="BExB2Z0R8VQ33FLNVINI202TB7PE" hidden="1">#REF!</definedName>
    <definedName name="BExB30IP1DNKNQ6PZ5ERUGR5MK4Z" hidden="1">#REF!</definedName>
    <definedName name="BExB349GZLP17OMQEZQ03SF5GI5T" hidden="1">#REF!</definedName>
    <definedName name="BExB37K6P7NHB9MAOHNM7QNFEOWE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V1UC4AWH0M3QGFJ62LYLTSU" hidden="1">#REF!</definedName>
    <definedName name="BExB4Z3EZBGYYI33U0KQ8NEIH8PY" hidden="1">#REF!</definedName>
    <definedName name="BExB51CFYGL8L9ILBS8MY79PAN0J" hidden="1">#REF!</definedName>
    <definedName name="BExB55368XW7UX657ZSPC6BFE92S" hidden="1">#REF!</definedName>
    <definedName name="BExB5651I5OBOXUX0S3WXSWT4L3L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5I2QPQX9FPEXF5T1FIROAZ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Q190U6R6MOSSXYDJLD7ZERQ" hidden="1">#REF!</definedName>
    <definedName name="BExB6UJ1IR92HB0UDOBD3AN3FGGC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Y8MI6PRY9STNH3HPYDFF9EM" hidden="1">#REF!</definedName>
    <definedName name="BExB7Y8MV795P57SZZ6NAR6JE2R7" hidden="1">#REF!</definedName>
    <definedName name="BExB806PAXX70XUTA3ZI7OORD78R" hidden="1">#REF!</definedName>
    <definedName name="BExB80C5G3PLM4R17ENTY9JYN0M4" hidden="1">#REF!</definedName>
    <definedName name="BExB86BXN83LP98MAMU6AFQVSO6B" hidden="1">#REF!</definedName>
    <definedName name="BExB8HF4UBVZKQCSRFRUQL2EE6VL" hidden="1">#REF!</definedName>
    <definedName name="BExB8HKHKZ1ORJZUYGG2M4VSCC39" hidden="1">#REF!</definedName>
    <definedName name="BExB8LRJCR53S134XCN0SDOKZG2R" hidden="1">#REF!</definedName>
    <definedName name="BExB8MYPR05JYOQ1PU2U25R31EVJ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9SGZARY86P9DME9SZ8X1WA2W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DB5TFKTRW6SR7NAE5YKCELR" hidden="1">#REF!</definedName>
    <definedName name="BExBEGR4WX2PENZRIVP41F72Z7VW" hidden="1">#REF!</definedName>
    <definedName name="BExBEYFQJE9YK12A6JBMRFKEC7RN" hidden="1">#REF!</definedName>
    <definedName name="BExBF6TSPVR54LOAHZ3VJQ6HMLRV" hidden="1">#REF!</definedName>
    <definedName name="BExBG1ED81J2O4A2S5F5Y3BPHMCR" hidden="1">#REF!</definedName>
    <definedName name="BExCRI7THDC3RNXNFNQJ6XJDPEXT" hidden="1">#REF!</definedName>
    <definedName name="BExCRLIHS7466WFJ3RPIUGGXYESZ" hidden="1">#REF!</definedName>
    <definedName name="BExCRTB183T19GCJ45P6KFOBXE65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NVMZI085B3HFJWW1KCCTVHB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39XPKJKIIP1T8H8GX1JLK78" hidden="1">#REF!</definedName>
    <definedName name="BExCU8O54I3P3WRYWY1CRP3S78QY" hidden="1">#REF!</definedName>
    <definedName name="BExCUDRJO23YOKT8GPWOVQ4XEHF5" hidden="1">#REF!</definedName>
    <definedName name="BExCUFEUM4W4IM7UEBS96CL5FO0N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86NKML9MFVGODZDAHEL0DEX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BW6V16OCEDUYFRDXMK9NQT0" hidden="1">#REF!</definedName>
    <definedName name="BExCWL6OEYMY1R54YLJE10D8665D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8NN1BXIVH5DUMEU89XZSMM" hidden="1">#REF!</definedName>
    <definedName name="BExCZCOPO51ZCPSB4A332N24VA1O" hidden="1">#REF!</definedName>
    <definedName name="BExCZFZCXMLY5DWESYJ9NGTJYQ8M" hidden="1">#REF!</definedName>
    <definedName name="BExCZJ4P8WS0BDT31WDXI0ROE7D6" hidden="1">#REF!</definedName>
    <definedName name="BExCZJVM9E5UJD9AN61IF1RW6P2X" hidden="1">#REF!</definedName>
    <definedName name="BExCZKH6NI0EE02L995IFVBD1J59" hidden="1">#REF!</definedName>
    <definedName name="BExCZUD9FEOJBKDJ51Z3JON9LKJ8" hidden="1">#REF!</definedName>
    <definedName name="BExCZXNYZ1K6ONC68D46WZKNJ0G1" hidden="1">#REF!</definedName>
    <definedName name="BExD04ESMPU2NEZZ6H8ZQV56Q3XV" hidden="1">#REF!</definedName>
    <definedName name="BExD0508DAALLU00PHFPBC8SRRKT" hidden="1">#REF!</definedName>
    <definedName name="BExD0ELGL7W7NI4F4CLVD98J2YXB" hidden="1">#REF!</definedName>
    <definedName name="BExD0HALIN0JR4JTPGDEVAEE5EX5" hidden="1">#REF!</definedName>
    <definedName name="BExD0LCCDPG16YLY5WQSZF1XI5DA" hidden="1">#REF!</definedName>
    <definedName name="BExD0MJI6MCBXXKVFOQJB6CDUX7F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JGY6440ULWOOWKHGM7GZ8BW" hidden="1">#REF!</definedName>
    <definedName name="BExD363H2VGFIQUCE6LS4AC5J0ZT" hidden="1">#REF!</definedName>
    <definedName name="BExD38HSUVX8M3F59ZR7B5QXESH5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8FSAY7TZUXY751LHYQZWB1" hidden="1">#REF!</definedName>
    <definedName name="BExD3NMR7AW2Z6V8SC79VQR37NA6" hidden="1">#REF!</definedName>
    <definedName name="BExD3QXA2UQ2W4N7NYLUEOG40BZB" hidden="1">#REF!</definedName>
    <definedName name="BExD3SFEIKZ03YYXG43V1NJX8Z0X" hidden="1">#REF!</definedName>
    <definedName name="BExD3U2N041TEJ7GCN005UTPHNXY" hidden="1">#REF!</definedName>
    <definedName name="BExD40O0CFTNJFOFMMM1KH0P7BUI" hidden="1">#REF!</definedName>
    <definedName name="BExD47EPM6E92W4K89AA1Q971CG6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LCILW7U1RJQ163P2MF024SM" hidden="1">#REF!</definedName>
    <definedName name="BExD4R1I0MKF033I5LPUYIMTZ6E8" hidden="1">#REF!</definedName>
    <definedName name="BExD4SU8YQT7ST9QYH519BY3BSJC" hidden="1">#REF!</definedName>
    <definedName name="BExD4YJ8YDWQNA9M1WO4CCZ6JQQO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LWLL4COR0GQLKKL80HETYO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6MWXMLCXFT6H4Q1U13EJD4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M3LLE1NPVDSH1HUK3YY3PXM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X03P9YHPUTFVYDNVQA668Y8" hidden="1">#REF!</definedName>
    <definedName name="BExD9YYAX8Z58KY8L5P29E5267AI" hidden="1">#REF!</definedName>
    <definedName name="BExDA6LD9061UULVKUUI4QP8SK13" hidden="1">#REF!</definedName>
    <definedName name="BExDAGMVMNLQ6QXASB9R6D8DIT12" hidden="1">#REF!</definedName>
    <definedName name="BExDAS68BIJ5YJTLUDAHF8TO8JH2" hidden="1">#REF!</definedName>
    <definedName name="BExDAYBHU9ADLXI8VRC7F608RVGM" hidden="1">#REF!</definedName>
    <definedName name="BExDBCJWNTS2HCOYPH8VC59M9YH2" hidden="1">#REF!</definedName>
    <definedName name="BExDBDR1XR0FV0CYUCB2OJ7CJCZU" hidden="1">#REF!</definedName>
    <definedName name="BExDBL8SQE0QB6V8PFTDP576328Y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WMV3P7EDDCEORFYBULDAVTI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PZK8JTX5Z0MD3TH7PRS4AOWM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9AU8NH1U9KKGFA1AIE1JCV3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51QWZNCG0Q96JPNN9P1V48" hidden="1">#REF!</definedName>
    <definedName name="BExEQJ6VN223Q37JVAZV0OX7CKYB" hidden="1">#REF!</definedName>
    <definedName name="BExEQJN4LVZ75VOEPC2U5LFFSNHN" hidden="1">#REF!</definedName>
    <definedName name="BExEQN35581DWS8T1EPOU8A6M81J" hidden="1">#REF!</definedName>
    <definedName name="BExEQT2XBHP0KZHTXIATCWQ00H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X7C2JLTGJDW8A88IUUD7CNH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30FO5LEXY5W5GSHZXUS3BHD" hidden="1">#REF!</definedName>
    <definedName name="BExEU8EN161DJM5XLCDICXBPXY7D" hidden="1">#REF!</definedName>
    <definedName name="BExEUNE4T242Y59C6MS28MXEUGCP" hidden="1">#REF!</definedName>
    <definedName name="BExEV2TP7NA3ZR6RJGH5ER370OUM" hidden="1">#REF!</definedName>
    <definedName name="BExEV4H4H3MPQCRSZENXEYH5FXJ4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GB7JXPB6DFS5UUD9KK8YMU7" hidden="1">#REF!</definedName>
    <definedName name="BExEVGWTHY1RO5T9G4NXNEFBP2P2" hidden="1">#REF!</definedName>
    <definedName name="BExEVK7H537FZFEH9LZ76TZ2FGO5" hidden="1">#REF!</definedName>
    <definedName name="BExEVN7EA7CDJWGK7WZXWJUNO26H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1EM2MQTPEJUD3M9NB8HUJOG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U6DHFLXW068Y1ALGIBPS8SK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YWDZZTQYMISQA67GTQPUR11G" hidden="1">#REF!</definedName>
    <definedName name="BExEYYHI8CPDMMAS0EQFL8AGAXN7" hidden="1">#REF!</definedName>
    <definedName name="BExEZ1S6VZCG01ZPLBSS9Z1SBOJ2" hidden="1">#REF!</definedName>
    <definedName name="BExEZ8J0MUWCC2ZYB731VFQXQJWB" hidden="1">#REF!</definedName>
    <definedName name="BExEZGBFNJR8DLPN0V11AU22L6WY" hidden="1">#REF!</definedName>
    <definedName name="BExEZIV7XIY1FF899RNR1EKD6V5Q" hidden="1">#REF!</definedName>
    <definedName name="BExEZTNNFAEAVMKLEKPU03M2DAFQ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QU6540YHKTMZWWR8T1EK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KIOLFXCP2MF2VEHM2SIS9CZ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TYLQOS5UMYDSG0ZET7MWTSU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ODO17ZQMZDWWCKD406K27VP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DEIYJ34SSAXNL30QBNDW68N" hidden="1">#REF!</definedName>
    <definedName name="BExF5HR2GFV7O8LKG9SJ4BY78LYA" hidden="1">#REF!</definedName>
    <definedName name="BExF5NQVJ533FN46BS8P4Y5BAW3R" hidden="1">#REF!</definedName>
    <definedName name="BExF5OHR4EXSOV4ZVT6SAQFTQQ76" hidden="1">#REF!</definedName>
    <definedName name="BExF5RXWUHOPXFM66QGKCEN2SA6E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BF93S2Q82MYWE6810T0LB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2JPXZXEOKW8GK00XCO8NDS" hidden="1">#REF!</definedName>
    <definedName name="BExF7QO41X2A2SL8UXDNP99GY7U9" hidden="1">#REF!</definedName>
    <definedName name="BExF81GI8B8WBHXFTET68A9358BR" hidden="1">#REF!</definedName>
    <definedName name="BExF88SYE1XQTTML2SIU7EE6Q6BU" hidden="1">#REF!</definedName>
    <definedName name="BExGL97US0Y3KXXASUTVR26XLT70" hidden="1">#REF!</definedName>
    <definedName name="BExGLC7R4C33RO0PID97ZPPVCW4M" hidden="1">#REF!</definedName>
    <definedName name="BExGLCIHSRLBNIIG494PFTVXF7J4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W3Y53DNVX7ENYEE6S3FWV7G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83HNBXAYVPMEESB8XHY0XQC" hidden="1">#REF!</definedName>
    <definedName name="BExGN9FZ2RWCMSY1YOBJKZMNIM9R" hidden="1">#REF!</definedName>
    <definedName name="BExGNDSIMTHOCXXG6QOGR6DA8SGG" hidden="1">#REF!</definedName>
    <definedName name="BExGNEUC7FSM3LX8Y8GOUCEFHCKA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E21NHOO0MHI0KI1X77GOYF3" hidden="1">#REF!</definedName>
    <definedName name="BExGONHTLCU0XQSEMREHHIWFXA5K" hidden="1">#REF!</definedName>
    <definedName name="BExGOT6UXUX5FVTAYL9SOBZ1D0II" hidden="1">#REF!</definedName>
    <definedName name="BExGOXJDHUDPDT8I8IVGVW9J0R5Q" hidden="1">#REF!</definedName>
    <definedName name="BExGP7VJ0XEOUMB70ZLEOMA10U08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GU11CQYU8BC7Z6MKHKQM5OI" hidden="1">#REF!</definedName>
    <definedName name="BExGQMOC7Y5PP6SH5VO2WZEU46L2" hidden="1">#REF!</definedName>
    <definedName name="BExGQPO7ENFEQC0NC6MC9OZR2LHY" hidden="1">#REF!</definedName>
    <definedName name="BExGQVTA5WA3WPQG9Y2DFDCROYOB" hidden="1">#REF!</definedName>
    <definedName name="BExGQX0H4EZMXBJTKJJE4ICJWN5O" hidden="1">#REF!</definedName>
    <definedName name="BExGR4CW3WRIID17GGX4MI9ZDHFE" hidden="1">#REF!</definedName>
    <definedName name="BExGR5EKN4ER8DWCC1MHPT3Y3P5N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RXKTMVB8S6O9PB41GZDLZICG" hidden="1">#REF!</definedName>
    <definedName name="BExGRZTS0CE8S3MFBC2YNFFIN0JT" hidden="1">#REF!</definedName>
    <definedName name="BExGS2DG1I6YTT8IHAJMVE143499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W6N0OW0VG46242CNF2AT" hidden="1">#REF!</definedName>
    <definedName name="BExGTGVFIF8HOQXR54SK065A8M4K" hidden="1">#REF!</definedName>
    <definedName name="BExGTIYX3OWPIINOGY1E4QQYSKHP" hidden="1">#REF!</definedName>
    <definedName name="BExGTJKIV358N3ZXOXZTDE57K1PV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FC2EG6OWZZJFOE01JMYFKQC" hidden="1">#REF!</definedName>
    <definedName name="BExGUIBXBRHGM97ZX6GBA4ZDQ79C" hidden="1">#REF!</definedName>
    <definedName name="BExGUM8D91UNPCOO4TKP9FGX85TF" hidden="1">#REF!</definedName>
    <definedName name="BExGUPZ6VG0RVF0GLQEI53JYNW40" hidden="1">#REF!</definedName>
    <definedName name="BExGUQF9N9FKI7S0H30WUAEB5LPD" hidden="1">#REF!</definedName>
    <definedName name="BExGUR6BA03XPBK60SQUW197GJ5X" hidden="1">#REF!</definedName>
    <definedName name="BExGUS2PCI7ONXHM6RM78IRG24SN" hidden="1">#REF!</definedName>
    <definedName name="BExGUVIP60TA4B7X2PFGMBFUSKGX" hidden="1">#REF!</definedName>
    <definedName name="BExGUZKF06F209XL1IZWVJEQ82EE" hidden="1">#REF!</definedName>
    <definedName name="BExGV0BD86S9VS5OJR61FPT4Q4DE" hidden="1">#REF!</definedName>
    <definedName name="BExGV2EVT380QHD4AP2RL9MR8L5L" hidden="1">#REF!</definedName>
    <definedName name="BExGV9RAHWYAOVIZCGH7NP8DBS7V" hidden="1">#REF!</definedName>
    <definedName name="BExGVSC2GTZJCL2JIJ48ZLYYCBO4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MMXYBIAM5HHDNWI957K4XP" hidden="1">#REF!</definedName>
    <definedName name="BExGWABG5VT5XO1A196RK61AXA8C" hidden="1">#REF!</definedName>
    <definedName name="BExGWEIHSJJQ4RZFLVF6FBUQ2SX1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W743CFWR9CBLA6MOUQRG50B" hidden="1">#REF!</definedName>
    <definedName name="BExGWWCL67WJD7OOWYATNX238GI4" hidden="1">#REF!</definedName>
    <definedName name="BExGX6U988MCFIGDA1282F92U9AA" hidden="1">#REF!</definedName>
    <definedName name="BExGX7FTB1CKAT5HUW6H531FIY6I" hidden="1">#REF!</definedName>
    <definedName name="BExGX8XLFQ378J786JLV4J4SGCOH" hidden="1">#REF!</definedName>
    <definedName name="BExGX9DVACJQIZ4GH6YAD2A7F70O" hidden="1">#REF!</definedName>
    <definedName name="BExGXAA85YPKGR7NX5ZZ5DZMF025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7JWF30V239BNJ81PAQXVWRA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8J1VILBMLO2AF84U69YL5D" hidden="1">#REF!</definedName>
    <definedName name="BExGYOS6TV2C72PLRFU8RP1I58GY" hidden="1">#REF!</definedName>
    <definedName name="BExGYUBW2C92V712JPKJIZOGFA3H" hidden="1">#REF!</definedName>
    <definedName name="BExGZ7NXZ0IBS44C2NZ9VMD6T6K2" hidden="1">#REF!</definedName>
    <definedName name="BExGZIGCPGPGTW2F3X3JU6BOUVUC" hidden="1">#REF!</definedName>
    <definedName name="BExGZJ78ZWZCVHZ3BKEKFJZ6MAEO" hidden="1">#REF!</definedName>
    <definedName name="BExGZMCN96LZH7J86V60K9WUL64I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JQ7LOEF0W9PLVK5TQV6OKKN" hidden="1">#REF!</definedName>
    <definedName name="BExH1QRUAHNS38YF9NUDP3HQVCQX" hidden="1">#REF!</definedName>
    <definedName name="BExH1Z0GIUSVTF2H1G1I3PDGBNK2" hidden="1">#REF!</definedName>
    <definedName name="BExH20NWA8ENESAPBG6NAC2YPEO4" hidden="1">#REF!</definedName>
    <definedName name="BExH225UTM6S9FW4MUDZS7F1PQSH" hidden="1">#REF!</definedName>
    <definedName name="BExH23271RF7AYZ542KHQTH68GQ7" hidden="1">#REF!</definedName>
    <definedName name="BExH2F74OKJVDRI5YI3ZID3FK4TV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YTXUR9T72F0GDY6SOWXILZW" hidden="1">#REF!</definedName>
    <definedName name="BExH2ZA0SZ4SSITL50NA8LZ3OEX6" hidden="1">#REF!</definedName>
    <definedName name="BExH31Z3JNVJPESWKXHILGXZHP2M" hidden="1">#REF!</definedName>
    <definedName name="BExH354HGZBZVGYHAFTW94X2H02V" hidden="1">#REF!</definedName>
    <definedName name="BExH3AIPEWJTSC6FIOT91LAJ4BVK" hidden="1">#REF!</definedName>
    <definedName name="BExH3E9HZ3QJCDZW7WI7YACFQCHE" hidden="1">#REF!</definedName>
    <definedName name="BExH3IRB6764RQ5HBYRLH6XCT29X" hidden="1">#REF!</definedName>
    <definedName name="BExH3S1U4P2X6SRJWRFW0SLYOGPN" hidden="1">#REF!</definedName>
    <definedName name="BExIG2U8V6RSB47SXLCQG3Q68YRO" hidden="1">#REF!</definedName>
    <definedName name="BExIGJBO8R13LV7CZ7C1YCP974NN" hidden="1">#REF!</definedName>
    <definedName name="BExIGVWUQRJ9JK457DKS9QABDRP8" hidden="1">#REF!</definedName>
    <definedName name="BExIGWT86FPOEYTI8GXCGU5Y3KGK" hidden="1">#REF!</definedName>
    <definedName name="BExIGZ7JS9HDENRE0JW5XJAOPDEZ" hidden="1">#REF!</definedName>
    <definedName name="BExIHALJDGOF5K10J16YCMQ5GM3C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G9B1NUCF87YMTZD00ZQV7YM" hidden="1">#REF!</definedName>
    <definedName name="BExIIJ92IYQELRFHSR40Z95GRA7B" hidden="1">#REF!</definedName>
    <definedName name="BExIIOCM870FEO7PB1AVBXPJV7VU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DG5VBHOJN985RQY9L7V0T4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XUQEJJZ5VODZGOTJ8AMON1" hidden="1">#REF!</definedName>
    <definedName name="BExIKA1K9MQ0D47FRHH7PK9L4YF4" hidden="1">#REF!</definedName>
    <definedName name="BExIKG16ZROPHR8N1X4HKUP1WZGL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8YHWAAQ5FSJPJKLV2AEFBZJ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MTR1Y7GUPU5JDCRVA2B0BP5M" hidden="1">#REF!</definedName>
    <definedName name="BExIN4OR435DL1US13JQPOQK8GD5" hidden="1">#REF!</definedName>
    <definedName name="BExINFRZSQY0UG3ZDLK9X0HMXQVC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A1PQIA776R2L8NWYXNM9ND6" hidden="1">#REF!</definedName>
    <definedName name="BExIOB8PPUKJBGWP2NUHRLUX2RIG" hidden="1">#REF!</definedName>
    <definedName name="BExIOCQUQHKUU1KONGSDOLQTQEIC" hidden="1">#REF!</definedName>
    <definedName name="BExIOEOWP5Q4XQMV71GLZQAAI5XU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SMJ8H2QFFJ77ORHGDQ83IFO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GLQDO1YMEB86R68Y0DJ5XO8" hidden="1">#REF!</definedName>
    <definedName name="BExIPKNFUDPDKOSH5GHDVNA8D66S" hidden="1">#REF!</definedName>
    <definedName name="BExIPWSCO67OYEGCDVUA2NVM3BTO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AEZJSMARN4TIP4IAH633VY" hidden="1">#REF!</definedName>
    <definedName name="BExIR8FQETPTQYW37DBVDWG3J4JW" hidden="1">#REF!</definedName>
    <definedName name="BExIRFC347MN34RQMSV7I8OMW0IF" hidden="1">#REF!</definedName>
    <definedName name="BExIRRBGTY01OQOI3U5SW59RFDFI" hidden="1">#REF!</definedName>
    <definedName name="BExIRZK9FAQUDGEKAVDAD2U7PAJX" hidden="1">#REF!</definedName>
    <definedName name="BExIS1T4I3FP09WTOX5KUGQ2UBKZ" hidden="1">#REF!</definedName>
    <definedName name="BExIS4T0DRF57HYO7OGG72KBOFOI" hidden="1">#REF!</definedName>
    <definedName name="BExIS4T1H0QZ6JBPGSXFHRJT9CKL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KJELFT3O9DCTLFYCZP11N96" hidden="1">#REF!</definedName>
    <definedName name="BExISLQKVUIUNOKHSQUUBIQATR1W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3DVINKWLRHRFLLWPK315JVV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XCU015PU9J8JWXYAZVLY22W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EQMZ8OXNQTSHONF3PVMWAS4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8687QZ24ZTW1DTN5CQ56" hidden="1">#REF!</definedName>
    <definedName name="BExIX34PM5DBTRHRQWP6PL6WIX88" hidden="1">#REF!</definedName>
    <definedName name="BExIX3Q8X7JFYF6QADDGVQXO0JRX" hidden="1">#REF!</definedName>
    <definedName name="BExIX5OAP9KSUE5SIZCW9P39Q4WE" hidden="1">#REF!</definedName>
    <definedName name="BExIXGRJPVJMUDGSG7IHPXPNO69B" hidden="1">#REF!</definedName>
    <definedName name="BExIXH7OJAZCU3CMM9G0J8EMGS82" hidden="1">#REF!</definedName>
    <definedName name="BExIXM5R87ZL3FHALWZXYCPHGX3E" hidden="1">#REF!</definedName>
    <definedName name="BExIXS036ZCKT2Z8XZKLZ8PFWQGL" hidden="1">#REF!</definedName>
    <definedName name="BExIXUUIBIDPF0C74DWL5SE9OEKP" hidden="1">#REF!</definedName>
    <definedName name="BExIXY5CF9PFM0P40AZ4U51TMWV0" hidden="1">#REF!</definedName>
    <definedName name="BExIY5MX7IAHBWMVHEEU1G158DNG" hidden="1">#REF!</definedName>
    <definedName name="BExIYCOK822HPURMV2EU4800BXUV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EJQER5UMH1QXQ7QEY1ZF79" hidden="1">#REF!</definedName>
    <definedName name="BExIZ4K0EZJK6PW3L8SVKTJFSWW9" hidden="1">#REF!</definedName>
    <definedName name="BExIZAECOEZGBAO29QMV14E6XDIV" hidden="1">#REF!</definedName>
    <definedName name="BExIZJU9W0C96IDJPFKGOG2ZUHV3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9RIOKDC030YIVEL6VWSHHV7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RURJA994W8K3YT8UGFKI" hidden="1">#REF!</definedName>
    <definedName name="BExKE0PBX3W8SH88BK1DRO4AKXJW" hidden="1">#REF!</definedName>
    <definedName name="BExKEC3CUBF5KESCGZYMCQAGURT1" hidden="1">#REF!</definedName>
    <definedName name="BExKEEMYEAG636MGZ920MIKVGY93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D99H2969050D31TEDR2O2EQ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R1ERYGD3PDUJBEP0N8QFKN7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64XYVDKL9OHFYSWKKTIUOZZ" hidden="1">#REF!</definedName>
    <definedName name="BExKHAMUH8NR3HRV0V6FHJE3ROLN" hidden="1">#REF!</definedName>
    <definedName name="BExKHCA9FTAGAO53IUP1E1ZH0GJ3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NXFYNVBJWK5PWEC8QY3GN0" hidden="1">#REF!</definedName>
    <definedName name="BExKI10AN0OCRRRKW184LSMF4VSR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S3TIW0TAZ9ESZBBTJMJ1V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EPZ3RTU2E8YA2WEQPWR4V0B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ZPA1ZQQ10B1E0ID7BSAOCU3" hidden="1">#REF!</definedName>
    <definedName name="BExKL3LJ1DS3QALVV4I34ZU9W7TR" hidden="1">#REF!</definedName>
    <definedName name="BExKL4ND6WU16QBROFEF2BF2NSWX" hidden="1">#REF!</definedName>
    <definedName name="BExKL5JJMC6J0HRAOFV7O2IF9PHX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OUBU0Y6CK6A9MAFQAGAVDI8" hidden="1">#REF!</definedName>
    <definedName name="BExKMWBX4EH3EYJ07UFEM08NB40Z" hidden="1">#REF!</definedName>
    <definedName name="BExKN6O99NE5G9C53DJANF71H52N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J9FVXHVTQTWYBJ5543QH6AB" hidden="1">#REF!</definedName>
    <definedName name="BExKNKB4GF8V4KCNSHP9DY9GQELZ" hidden="1">#REF!</definedName>
    <definedName name="BExKNLCXPY46DN518YBR4LBFY05B" hidden="1">#REF!</definedName>
    <definedName name="BExKNMEMI4DOMX3V5TWSVMH4AHS2" hidden="1">#REF!</definedName>
    <definedName name="BExKNN06TVR047ZF81KQDYP4QTPG" hidden="1">#REF!</definedName>
    <definedName name="BExKNUY1YVNNB3B7I3OBJ9L3D4TE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4WYOZPZHDYKITHL2D2E3R6" hidden="1">#REF!</definedName>
    <definedName name="BExKO5ACXVOX97DG4LHXA1OH4QN4" hidden="1">#REF!</definedName>
    <definedName name="BExKO8L26F5PXEVMCUCJEBXHFFC1" hidden="1">#REF!</definedName>
    <definedName name="BExKODIZGWW2EQD0FEYW6WK6XLCM" hidden="1">#REF!</definedName>
    <definedName name="BExKOOX15NANWVZCHBG727YIB6NZ" hidden="1">#REF!</definedName>
    <definedName name="BExKOPO2HPWVQGAKW8LOZMPIDEFG" hidden="1">#REF!</definedName>
    <definedName name="BExKP8EC59VQGNPFIUR37N3FLPQW" hidden="1">#REF!</definedName>
    <definedName name="BExKPEZP0QTKOTLIMMIFSVTHQEEK" hidden="1">#REF!</definedName>
    <definedName name="BExKPH37GYA47VU5VDTAU9QPONZA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QWHM0N9DUIUS627YVRD6AHAD" hidden="1">#REF!</definedName>
    <definedName name="BExKR32XG1WY77WDT8KW9FJPGQTU" hidden="1">#REF!</definedName>
    <definedName name="BExKR8RZSEHW184G0Z56B4EGNU72" hidden="1">#REF!</definedName>
    <definedName name="BExKRMKAA92CHNW26SY9E4WH9X1X" hidden="1">#REF!</definedName>
    <definedName name="BExKRPK6CJ6COVJBBJ3R39TDDYIE" hidden="1">#REF!</definedName>
    <definedName name="BExKRVUSQ6PA7ZYQSTEQL3X7PB9P" hidden="1">#REF!</definedName>
    <definedName name="BExKRY3KZ7F7RB2KH8HXSQ85IEQO" hidden="1">#REF!</definedName>
    <definedName name="BExKS4E6QVSEIITUI3YTPHZNHZGP" hidden="1">#REF!</definedName>
    <definedName name="BExKS6HPODFFTOVU8EPZTWDHOWMA" hidden="1">#REF!</definedName>
    <definedName name="BExKS6SHQ3BEH9SCGYVB829ZBDND" hidden="1">#REF!</definedName>
    <definedName name="BExKSA37DZTCK6H13HPIKR0ZFVL8" hidden="1">#REF!</definedName>
    <definedName name="BExKSFMOMSZYDE0WNC94F40S6636" hidden="1">#REF!</definedName>
    <definedName name="BExKSFMQ15S4790E9AGW1UIH54UR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SZPLVBOMGM6G0C2K3TIFWZ0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H0VQN0RAAAQIYDUGNIHLY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UPR3PJWU2LUMDZPBKE0NQ7RJ" hidden="1">#REF!</definedName>
    <definedName name="BExKUR3KBJUGYQOR8144B9AJK4VB" hidden="1">#REF!</definedName>
    <definedName name="BExKV08R85MKI3MAX9E2HERNQUNL" hidden="1">#REF!</definedName>
    <definedName name="BExKV4A9QJJCCMH7OPVJK1BARJAA" hidden="1">#REF!</definedName>
    <definedName name="BExKV4AAUNNJL5JWD7PX6BFKVS6O" hidden="1">#REF!</definedName>
    <definedName name="BExKVB6GMKJUKRZWL0MSBPSDRHV5" hidden="1">#REF!</definedName>
    <definedName name="BExKVDVK6HN74GQPTXICP9BFC8CF" hidden="1">#REF!</definedName>
    <definedName name="BExKVFDIWWX56ST13HB2KUBJJUJK" hidden="1">#REF!</definedName>
    <definedName name="BExKVFZ3ZZGIC1QI8XN6BYFWN0ZY" hidden="1">#REF!</definedName>
    <definedName name="BExKVG4KGO28KPGTAFL1R8TTZ10N" hidden="1">#REF!</definedName>
    <definedName name="BExKVITNQRSMXK5UFXGDS91LJ38V" hidden="1">#REF!</definedName>
    <definedName name="BExKW0CSH7DA02YSNV64PSEIXB2P" hidden="1">#REF!</definedName>
    <definedName name="BExM9D1ZZRTDVBCJ45G2BT4T9BO7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WI3PXQV1QDLIS0L1DC8H5WL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P36T1LUTHJEOP2VEGST62QL" hidden="1">#REF!</definedName>
    <definedName name="BExMCS8EF2W3FS9QADNKREYSI8P0" hidden="1">#REF!</definedName>
    <definedName name="BExMCUS7GSOM96J0HJ7EH0FFM2AC" hidden="1">#REF!</definedName>
    <definedName name="BExMCYOI2FOPS3YH3LFRZMO1F9TR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CBC65TZA0PIBGMBH4VD69U7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4PPPYK71YUXJAP780MFC3A" hidden="1">#REF!</definedName>
    <definedName name="BExME9A7MOGAK7YTTQYXP5DL6VYA" hidden="1">#REF!</definedName>
    <definedName name="BExMEAS4SCHR4IWNLLCOYUZ6U3S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HYHYMX3NWIRZ1LCBNIP1N5KO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AXNGQ14ZES5D9Z5S3C3CZ6O" hidden="1">#REF!</definedName>
    <definedName name="BExMIBOOZU40JS3F89OMPSRCE9MM" hidden="1">#REF!</definedName>
    <definedName name="BExMICQIGTUH9LJBP52AK10KMZF5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F3EZAF3BNMZGXKZ05OUWXOL" hidden="1">#REF!</definedName>
    <definedName name="BExMJNC8ZFB9DRFOJ961ZAJ8U3A8" hidden="1">#REF!</definedName>
    <definedName name="BExMJR8C3BL8W463PIFBYJQAACO2" hidden="1">#REF!</definedName>
    <definedName name="BExMJTBV8A3D31W2IQHP9RDFPPHQ" hidden="1">#REF!</definedName>
    <definedName name="BExMJXOEJKQBGA2CPJPX85ELOLLU" hidden="1">#REF!</definedName>
    <definedName name="BExMK0Z3BOP778AZQI5Y9BFBN8BF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M3NJAUHKN6J4QRPN881XPIZ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A1GCFTNW2FLJIH8V6Q05XCJ" hidden="1">#REF!</definedName>
    <definedName name="BExMMH8EAZB09XXQ5X4LR0P4NHG9" hidden="1">#REF!</definedName>
    <definedName name="BExMMIQH5BABNZVCIQ7TBCQ10AY5" hidden="1">#REF!</definedName>
    <definedName name="BExMMLKY0S9YU98132K0W87CIX6V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GWCG9HDHQCZIK30C01P6IMJ" hidden="1">#REF!</definedName>
    <definedName name="BExMNHHWS8HYO1IK2SNJVP580N3X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HMLBTCSE7Y9JJ60WT7B9O5" hidden="1">#REF!</definedName>
    <definedName name="BExMNR38HMPLWAJRQ9MMS3ZAZ9IU" hidden="1">#REF!</definedName>
    <definedName name="BExMNRDZULKJMVY2VKIIRM2M5A1M" hidden="1">#REF!</definedName>
    <definedName name="BExMNWS79YHAT660YQ2BFQI991D1" hidden="1">#REF!</definedName>
    <definedName name="BExMO9IOWKTWHO8LQJJQI5P3INWY" hidden="1">#REF!</definedName>
    <definedName name="BExMOHWTDF9RR5HR7JINI7HG1K75" hidden="1">#REF!</definedName>
    <definedName name="BExMOI29DOEK5R1A5QZPUDKF7N6T" hidden="1">#REF!</definedName>
    <definedName name="BExMP13CYDJN7CQCV1P03W83PMDY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LX4SBM5JSQV9Z6F9SVPOGWL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X5U54V0262J1RT85X6FAEU5" hidden="1">#REF!</definedName>
    <definedName name="BExMQ4I3Q7F0BMPHSFMFW9TZ87UD" hidden="1">#REF!</definedName>
    <definedName name="BExMQ4SWDWI4N16AZ0T5CJ6HH8WC" hidden="1">#REF!</definedName>
    <definedName name="BExMQ4YE5YB4PXW3JL2NI36D3804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DKL6LP7BWJIZM6RR8Z00GOW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NQ7POIV972F6SG0TJRTNX3L" hidden="1">#REF!</definedName>
    <definedName name="BExO5XMAHL7CY3X0B1OPKZ28DCJ5" hidden="1">#REF!</definedName>
    <definedName name="BExO5ZF1BV5JA1BAQ2BRBRX5SHID" hidden="1">#REF!</definedName>
    <definedName name="BExO66LZJKY4PTQVREELI6POS4AY" hidden="1">#REF!</definedName>
    <definedName name="BExO6909BH766YG65RSEFVYFQTU2" hidden="1">#REF!</definedName>
    <definedName name="BExO6LLHCYTF7CIVHKAO0NMET14Q" hidden="1">#REF!</definedName>
    <definedName name="BExO6QZNN5A2B83AIPUXF3XZFBSZ" hidden="1">#REF!</definedName>
    <definedName name="BExO6VSBO13S1XHIYA2T9N97O35C" hidden="1">#REF!</definedName>
    <definedName name="BExO73Q6J7Q4LLQRTJNT66ZDJ04Z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8WRI9UE220K2KHQUGXI5FTI2" hidden="1">#REF!</definedName>
    <definedName name="BExO937E20IHMGQOZMECL3VZC7OX" hidden="1">#REF!</definedName>
    <definedName name="BExO94UTJKQQ7TJTTJRTSR70YVJC" hidden="1">#REF!</definedName>
    <definedName name="BExO96NJXFA2CYT0UL7M6KRHY2VA" hidden="1">#REF!</definedName>
    <definedName name="BExO98GB1QAVRMFM0B5Z1LM8IPCD" hidden="1">#REF!</definedName>
    <definedName name="BExO9C1LW0H5XZ5QQ8W8TST95A9F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9X6CX9C8JVWYN81C7SMM0T12" hidden="1">#REF!</definedName>
    <definedName name="BExOA5KGZ64G4LBHXA3W8XIK9LDO" hidden="1">#REF!</definedName>
    <definedName name="BExOAGT0FMW20NU4SMAL8DNLLF4K" hidden="1">#REF!</definedName>
    <definedName name="BExOAHEKVVJUF1MGV2CNI3MAP6PS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MM3BUT9G5TPEK750CBN9GSN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BYLODCTFQF7MAPR1BGYG900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NRZBRRRNWYUAER07D9W3KUR" hidden="1">#REF!</definedName>
    <definedName name="BExOCPF9BHVQX9DU0C0AUNREJM4R" hidden="1">#REF!</definedName>
    <definedName name="BExOCPQ1RIEKSECJ7TPZPM9OZUBL" hidden="1">#REF!</definedName>
    <definedName name="BExOCVPU9Q7O2MBJEA4295LWUPHD" hidden="1">#REF!</definedName>
    <definedName name="BExOCYEXOB95DH5NOB0M5NOYX398" hidden="1">#REF!</definedName>
    <definedName name="BExOD3CXBIIJBO41YJAU5GYAHT8Y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FHZ8MS3JCXX0USC49XN6SH1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MSZTAPBPNG3GNASCO44K9B2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IKOWF0SQC3G88QFHNN5LOKB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UDJH70YKNQWGCKC27DFHA1D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LA4RWYHYQSQ0Y7GJ74DSAA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LB735ZB46PD74S7PITI9GAU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IA2WWTOQ71OG355G2JFMUU7" hidden="1">#REF!</definedName>
    <definedName name="BExOJM0W6XGSW5MXPTTX0GNF6SFT" hidden="1">#REF!</definedName>
    <definedName name="BExOJXEUJJ9SYRJXKYYV2NCCDT2R" hidden="1">#REF!</definedName>
    <definedName name="BExOJY5XRO8FU71OGQAACRSP2BLW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K05V3GRYF8QVGO5GL0JM40J" hidden="1">#REF!</definedName>
    <definedName name="BExOLMP98M3FGPU2FJ4LUCCLYWYT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PE22IM1C2GI89OPXKCDJ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45KNUR10CKFI7AG1QFP2LL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OE473BPWM1UIV23U0OA16GE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8FRANXK1FXCVGQLEYWAHOMC" hidden="1">#REF!</definedName>
    <definedName name="BExQ19DEUOLC11IW32E2AMVZLFF1" hidden="1">#REF!</definedName>
    <definedName name="BExQ1FD6KISGYU1JWEQ4G243ZPVD" hidden="1">#REF!</definedName>
    <definedName name="BExQ1YUI76YYM7S7ZRVVKACYSIT9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NSVK48EA9BUF87H7GPVDOK8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GVHFWN1PXVNG6BO14X6G9WN" hidden="1">#REF!</definedName>
    <definedName name="BExQ5KX3Z668H1KUCKZ9J24HUQ1F" hidden="1">#REF!</definedName>
    <definedName name="BExQ5NBD1W1QEGZRR99KIYKF77EZ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9449E0VIHZP3O7C8NCV7QD" hidden="1">#REF!</definedName>
    <definedName name="BExQ5YUUK9FD0QGTY4WD0W90O7OL" hidden="1">#REF!</definedName>
    <definedName name="BExQ63793YQ9BH7JLCNRIATIGTRG" hidden="1">#REF!</definedName>
    <definedName name="BExQ64ZXXHELJ1KYL61A4HQ9KJD0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RBR9PMTI1BITBVTYT7OL841" hidden="1">#REF!</definedName>
    <definedName name="BExQ6VTJY141KYR06GQE1NC8SXJE" hidden="1">#REF!</definedName>
    <definedName name="BExQ6WV9KPSMXPPLGZ3KK4WNYTHU" hidden="1">#REF!</definedName>
    <definedName name="BExQ6YTHQ6S0QBZ8HHGZDN4DNA4G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JFB4RTFJENST4REUXJMBUE5" hidden="1">#REF!</definedName>
    <definedName name="BExQ9KX9734KIAK7IMRLHCPYDHO2" hidden="1">#REF!</definedName>
    <definedName name="BExQ9L81FF4I7816VTPFBDWVU4CW" hidden="1">#REF!</definedName>
    <definedName name="BExQ9L81NJ13DU9YBWXBVFW9CUXZ" hidden="1">#REF!</definedName>
    <definedName name="BExQ9M4E2ACZOWWWP1JJIQO8AHUM" hidden="1">#REF!</definedName>
    <definedName name="BExQ9P4BBVS3P5BKN790LSTKJG5G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XMHNJFSS4M5SF684MIC26B3" hidden="1">#REF!</definedName>
    <definedName name="BExQBDICMZTSA1X73TMHNO4JSFLN" hidden="1">#REF!</definedName>
    <definedName name="BExQBEER6CRCRPSSL61S0OMH57ZA" hidden="1">#REF!</definedName>
    <definedName name="BExQBGI9DLM04QWIAWZDVD6V9Z0W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8DNHMYMK98UYCNEU82MP4CM" hidden="1">#REF!</definedName>
    <definedName name="BExQC94JL9F5GW4S8DQCAF4WB2DA" hidden="1">#REF!</definedName>
    <definedName name="BExQCKTD8AT0824LGWREXM1B5D1X" hidden="1">#REF!</definedName>
    <definedName name="BExQCQIE9A5LSAZ9JFF1BA5P9EV8" hidden="1">#REF!</definedName>
    <definedName name="BExQD571YWOXKR2SX85K5MKQ0AO2" hidden="1">#REF!</definedName>
    <definedName name="BExQDA50PW2NIWE5LL4XH4TJ8E76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E5IQGLHOFTREE3SA96YW17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3X9MZ7MZ6CJSD7T6YUJ8PXB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3FRO5ZA8DXH0A33X0VKOBGS" hidden="1">#REF!</definedName>
    <definedName name="BExQG537QFBUPY97AW6Z46IIF4UN" hidden="1">#REF!</definedName>
    <definedName name="BExQG8TYRD2G42UA5ZPCRLNKUDMX" hidden="1">#REF!</definedName>
    <definedName name="BExQGCKVRUHJRAJCLN2TR2E8ZAJ8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S1KZ45K7C7LUQRSRTCOU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VVCSE811DB7RN00JR7EPO59" hidden="1">#REF!</definedName>
    <definedName name="BExQHZBHVN2L4HC7ACTR73T5OCV0" hidden="1">#REF!</definedName>
    <definedName name="BExQI0DC3QAF2S3KRVTU4XTZVE88" hidden="1">#REF!</definedName>
    <definedName name="BExQI1PU6N7649QZO6DUTEACMD7E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5P7GMUCWRTEAUTXHVHH1RT" hidden="1">#REF!</definedName>
    <definedName name="BExQIN58WB9L6JOG1T1UXU613DIN" hidden="1">#REF!</definedName>
    <definedName name="BExQIS8O6R36CI01XRY9ISM99TW9" hidden="1">#REF!</definedName>
    <definedName name="BExQIVE21IDUQ7PGR8YTOZOK6TTT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LWUW839WHGG62MC210P3TFX" hidden="1">#REF!</definedName>
    <definedName name="BExQJM7LVBOWQECNJHCHLAF2SGHY" hidden="1">#REF!</definedName>
    <definedName name="BExQK1HV6SQQ7CP8H8IUKI9TYXTD" hidden="1">#REF!</definedName>
    <definedName name="BExQK3LE5CSBW1E4H4KHW548FL2R" hidden="1">#REF!</definedName>
    <definedName name="BExQK8UA20WX3HII8Q2FX53YQVL4" hidden="1">#REF!</definedName>
    <definedName name="BExQK9L7NF36J11L5STXNKQ0ABH7" hidden="1">#REF!</definedName>
    <definedName name="BExQKG6LD6PLNDGNGO9DJXY865BR" hidden="1">#REF!</definedName>
    <definedName name="BExQLE1TOW3A287TQB0AVWENT8O1" hidden="1">#REF!</definedName>
    <definedName name="BExQLFUJM3HP5LS2E9VURP00C7EE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H1PG1RRSQMHFZ4BX0PBW81" hidden="1">#REF!</definedName>
    <definedName name="BExRZIRRIXRUMZ5GOO95S7460BMP" hidden="1">#REF!</definedName>
    <definedName name="BExRZK4G9ANJZNX16F6N6KGZ475A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0PZABKYCMU7FQIYJLNQUP2B" hidden="1">#REF!</definedName>
    <definedName name="BExS152B2LFCRAUHSLI5T6QRNII0" hidden="1">#REF!</definedName>
    <definedName name="BExS157SWZPTETZB5PUHXHKKEGVZ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DPZ8NENT869JXHE03L5QZRQ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7U8XEP1M82LBAI7VMIBG1XW" hidden="1">#REF!</definedName>
    <definedName name="BExS3EQE81ET5L600D5EG86HUUV1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BPQW526PSZA4SGVB7SYHE" hidden="1">#REF!</definedName>
    <definedName name="BExS3SDERJ27OER67TIGOVZU13A2" hidden="1">#REF!</definedName>
    <definedName name="BExS412AUQCDNMJLBULSI1AQ6KPO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TJ644A7CNSO5R92AIEL0A7C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L9598S5M1N3HNOH1DTH3R3W" hidden="1">#REF!</definedName>
    <definedName name="BExS5SQUFUG031MKRMBX710YW1CD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6Z07AJ2W3U4T62CBP45FB1PB" hidden="1">#REF!</definedName>
    <definedName name="BExS707EGIMBRZVNIE692P5OAQJ8" hidden="1">#REF!</definedName>
    <definedName name="BExS7674WWPXIYC4TMEJ6SA12ESO" hidden="1">#REF!</definedName>
    <definedName name="BExS76CIJRR5EFH940QH9ZSTOFEM" hidden="1">#REF!</definedName>
    <definedName name="BExS7TKQYLRZGM93UY3ZJZJBQNFJ" hidden="1">#REF!</definedName>
    <definedName name="BExS7VO9SOI9UJEHRDT9PLBS13KG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CB1U42ZA85TE2A7OLSKV5B3" hidden="1">#REF!</definedName>
    <definedName name="BExS8GI3AL1G4Z62Y8MJF3Y7GOUJ" hidden="1">#REF!</definedName>
    <definedName name="BExS8GSUS17UY50TEM2AWF36BR9Z" hidden="1">#REF!</definedName>
    <definedName name="BExS8HJRBVG0XI6PWA9KTMJZMQXK" hidden="1">#REF!</definedName>
    <definedName name="BExS8KZYPH9VQG2Q3Q6W0JOIA00P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5USDRGBG0PHVU7ZFJCJ3J9" hidden="1">#REF!</definedName>
    <definedName name="BExS9MLZC7KCYEAY1OVMWEA1E6AG" hidden="1">#REF!</definedName>
    <definedName name="BExS9WI0A6PSEB8N9GPXF2Z7MWHM" hidden="1">#REF!</definedName>
    <definedName name="BExS9ZY0SGDJH7VH4TOZW5AWLAHZ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T0KZ08KY6D7INTB14G8PLE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EQRVIJYNBKD3W9G8U4ROP56" hidden="1">#REF!</definedName>
    <definedName name="BExSBFHTSA8PCM1AODQ7VN2S5IDV" hidden="1">#REF!</definedName>
    <definedName name="BExSBLSDY4ZC030N8PPDFLMXXU8I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6M6XH8XMP97UDLRU48LDXKE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76ZOTIG68PZGGX9T9D8FDC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0G78DK7D85HESY6V3GZXJN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ZCKLZNF1KIXIAQ1L8G08FG8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TMDMWXM1X7U6OHMUPFB4SG8" hidden="1">#REF!</definedName>
    <definedName name="BExSEZM5BGZN75NTRHLVIMWXGOHK" hidden="1">#REF!</definedName>
    <definedName name="BExSF07QFLZCO4P6K6QF05XG7PH1" hidden="1">#REF!</definedName>
    <definedName name="BExSF6T44YAG5BK0U0EXH3L6IQFI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MZQWQLPMMISPCUE306G63ST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3Y0HUZTOAL0QN48XNK9B1Y" hidden="1">#REF!</definedName>
    <definedName name="BExTVGPIQZ99YFXUC8OONUX5BD42" hidden="1">#REF!</definedName>
    <definedName name="BExTVZQLP9VFLEYQ9280W13X7E8K" hidden="1">#REF!</definedName>
    <definedName name="BExTW3195L7SLBS49MLGN7BW548T" hidden="1">#REF!</definedName>
    <definedName name="BExTWB4LA1PODQOH4LDTHQKBN16K" hidden="1">#REF!</definedName>
    <definedName name="BExTWEKL6Z7NUK13E7UFA2RQF2LS" hidden="1">#REF!</definedName>
    <definedName name="BExTWI0Q8AWXUA3ZN7I5V3QK2KM1" hidden="1">#REF!</definedName>
    <definedName name="BExTWJTIA3WUW1PUWXAOP9O8NKLZ" hidden="1">#REF!</definedName>
    <definedName name="BExTWMILE8JH490EQHID8QJSVQP8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IMI68W0FZ72FE8GK1UZGMW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YUOQNZE6BGSBWNO36HAIM2IC" hidden="1">#REF!</definedName>
    <definedName name="BExTYW18MUCKSJZB4J153F5V29QS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JK3HXJGRROL79GP7LPB00A0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8VS7H5G5K7LHUFKL6S0YBRO" hidden="1">#REF!</definedName>
    <definedName name="BExU0BFJJQO1HJZKI14QGOQ6JROO" hidden="1">#REF!</definedName>
    <definedName name="BExU0D2UMAT3A38DSZ4UKCY3NAJM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6R5X6DF4P9T9X3YWDIUULU7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RKYMWYXDM9CY0HNT0D4I4QQ" hidden="1">#REF!</definedName>
    <definedName name="BExU1VRURIWWVJ95O40WA23LMTJD" hidden="1">#REF!</definedName>
    <definedName name="BExU2FJZAFDJM977QTMVD8W0XD43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3USZZD3LQDBVWY9V9Y6WYMTR" hidden="1">#REF!</definedName>
    <definedName name="BExU401R18N6XKZKL7CNFOZQCM14" hidden="1">#REF!</definedName>
    <definedName name="BExU42QVGY7TK39W1BIN6CDRG2OE" hidden="1">#REF!</definedName>
    <definedName name="BExU448RB91B2E1KVEDYIVLHVHSX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DJA4UA7QCSSEAHJHFKWB29S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SO8DUBB0PWUNLWA8Z5BT2FC" hidden="1">#REF!</definedName>
    <definedName name="BExU50M2X2RYWJIZKFTACTLO0WHF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0FCUNFIFIIILU6GD4K6P627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DT07CYJ3BSKKQQZRR00ZWQR" hidden="1">#REF!</definedName>
    <definedName name="BExU9F05OR1GZ3057R6UL3WPEIYI" hidden="1">#REF!</definedName>
    <definedName name="BExU9GCSO5YILIKG6VAHN13DL75K" hidden="1">#REF!</definedName>
    <definedName name="BExU9H3P6XRH45SB7QUVVOCG9U4U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IK8A5I109GM63JVZP5986JM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0ICAOPJF6H8VB4W57YFBDL6" hidden="1">#REF!</definedName>
    <definedName name="BExUC623BDYEODBN0N4DO6PJQ7NU" hidden="1">#REF!</definedName>
    <definedName name="BExUC8WH8TCKBB5313JGYYQ1WFLT" hidden="1">#REF!</definedName>
    <definedName name="BExUCAP7T2AW4LSPSS6GRZT5R63H" hidden="1">#REF!</definedName>
    <definedName name="BExUCFCDK6SPH86I6STXX8X3WMC4" hidden="1">#REF!</definedName>
    <definedName name="BExUCLC6AQ5KR6LXSAXV4QQ8ASVG" hidden="1">#REF!</definedName>
    <definedName name="BExUCSDSMIV2R9COSFQYYQHFLUJM" hidden="1">#REF!</definedName>
    <definedName name="BExUD4DEN8ATSHQQCOZZHBBAYQEC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QNO0R59Q2Q9QUT530F6C3RAY" hidden="1">#REF!</definedName>
    <definedName name="BExVR0US1K8UYYR0B499NIAPMGZF" hidden="1">#REF!</definedName>
    <definedName name="BExVRGFTIDSBKBB03OCXSNMYBD0Y" hidden="1">#REF!</definedName>
    <definedName name="BExVRI8JYKTL52Y5QEX3G4LPHNV9" hidden="1">#REF!</definedName>
    <definedName name="BExVRN6J5RZOAJ6FWEFAVCGEU4GQ" hidden="1">#REF!</definedName>
    <definedName name="BExVRRTTOHRPXT9GPHB4FO2AV5R1" hidden="1">#REF!</definedName>
    <definedName name="BExVSL787C8E4HFQZ2NVLT35I2XV" hidden="1">#REF!</definedName>
    <definedName name="BExVSTFTVV14SFGHQUOJL5SQ5TX9" hidden="1">#REF!</definedName>
    <definedName name="BExVSWAA5CU6786BGV51OQCILL6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3QR4CV5CXN5VOM2Q1DRPGX2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MFST230TC1KFGT8UTG7CP1M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SA8WD76SCES4GA040NIQM5U" hidden="1">#REF!</definedName>
    <definedName name="BExVW3O42ZN183TR1VKBH0HQ6BYA" hidden="1">#REF!</definedName>
    <definedName name="BExVW3YV5XGIVJ97UUPDJGJ2P15B" hidden="1">#REF!</definedName>
    <definedName name="BExVW49OFTDXJB9ENW90I7SKETHF" hidden="1">#REF!</definedName>
    <definedName name="BExVW5X571GEYR5SCU1Z2DHKWM79" hidden="1">#REF!</definedName>
    <definedName name="BExVW6TH4AWBAFVPWGQEPKMOEHJ6" hidden="1">#REF!</definedName>
    <definedName name="BExVW6YTKA098AF57M4PHNQ54XMH" hidden="1">#REF!</definedName>
    <definedName name="BExVWEB84ERCMDSU9NGA954R8A42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HVBYTXVUG63EPXDF05RFJS5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71LZQXNVQ5HK0RXBO6AJ4OM" hidden="1">#REF!</definedName>
    <definedName name="BExVY954UOEVQEIC5OFO4NEWVKAQ" hidden="1">#REF!</definedName>
    <definedName name="BExVYHDYIV5397LC02V4FEP8VD6W" hidden="1">#REF!</definedName>
    <definedName name="BExVYJ18DGWPXELEGYJTBXEVHVJW" hidden="1">#REF!</definedName>
    <definedName name="BExVYOVIZDA18YIQ0A30Q052PCAK" hidden="1">#REF!</definedName>
    <definedName name="BExVYQIXPEM6J4JVP78BRHIC05PV" hidden="1">#REF!</definedName>
    <definedName name="BExVYTIW4E6PO16BT3YCXTXTKG94" hidden="1">#REF!</definedName>
    <definedName name="BExVYVGWN7SONLVDH9WJ2F1JS264" hidden="1">#REF!</definedName>
    <definedName name="BExVZ7RAYLQ1UR75FTZIOA42G8CG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44KFM6K2E59VLCTMIUH7OHF" hidden="1">#REF!</definedName>
    <definedName name="BExW0F2BFN2JW3DWHUMEUO16YJDD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PIPBFM0638V0K6U8F57DAEZ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6DT1UKL4GTW3KEQCCBL9VQ" hidden="1">#REF!</definedName>
    <definedName name="BExW2SMO90FU9W8DVVES6Q4E6BZR" hidden="1">#REF!</definedName>
    <definedName name="BExW36V9N91OHCUMGWJQL3I5P4JK" hidden="1">#REF!</definedName>
    <definedName name="BExW3DB6WJTNNZO33WM9DE3J2TIX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Q1NNLC87CCHQQ4ISCJ3H4I6" hidden="1">#REF!</definedName>
    <definedName name="BExW3T1K638HT5E0Y8MMK108P5JT" hidden="1">#REF!</definedName>
    <definedName name="BExW4217ZHL9VO39POSTJOD090WU" hidden="1">#REF!</definedName>
    <definedName name="BExW4FZ05RFH52NOC61TVPGHXCWZ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5W913ANKKJPWY0XLSB0L0BA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CLPE1TKJ1FUNIMI8MVTRFKD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P5M5MJWPEPMLYFPJR0R51AC" hidden="1">#REF!</definedName>
    <definedName name="BExW7Q7AWQEXMJAVTMGZQJKCB6AO" hidden="1">#REF!</definedName>
    <definedName name="BExW8H6CQPFFKUX9JNKFC7Y48SVZ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BW8C0QN7XN59JLQ4OUH9990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LURYFM8GBF8GFBF4XEDZKF0T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GYEEDDHZXL92PSWSUBBFOFG" hidden="1">#REF!</definedName>
    <definedName name="BExXMJNJBSI8TZSIOTQROMYX04LH" hidden="1">#REF!</definedName>
    <definedName name="BExXMNJRTGZUXLSLUGSDUFK3XIUI" hidden="1">#REF!</definedName>
    <definedName name="BExXMOLHIAHDLFSA31PUB36SC3I9" hidden="1">#REF!</definedName>
    <definedName name="BExXMSXZY0B3DKY35VFPW75BOI33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XPDR67U6QVL7QMKEQFU0KBX" hidden="1">#REF!</definedName>
    <definedName name="BExXO278QHQN8JDK5425EJ615ECC" hidden="1">#REF!</definedName>
    <definedName name="BExXO2SNDDGWMJ98F4ARL99WBNOA" hidden="1">#REF!</definedName>
    <definedName name="BExXOBHOP0WGFHI2Y9AO4L440UVQ" hidden="1">#REF!</definedName>
    <definedName name="BExXOHSAD2NSHOLLMZ2JWA4I3I1R" hidden="1">#REF!</definedName>
    <definedName name="BExXOQ67NWU65C52VVJEZOF547IZ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EKA2PONA924775OCWFH574G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QZE2BT4RXC942YY853V5Q2MP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IVEKGF20QTADXUUU296KUBM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9FTAZVDJFHB49EQSWTF9TFT" hidden="1">#REF!</definedName>
    <definedName name="BExXVGMPSU251HN0MOPMZ4DTSPE2" hidden="1">#REF!</definedName>
    <definedName name="BExXVJXGEVKUU5N2GONQFA9E1HFP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6JY31I0ZWSB9Y3NC3GJRJTL" hidden="1">#REF!</definedName>
    <definedName name="BExXWBNE4KTFSXKVSRF6WX039WPB" hidden="1">#REF!</definedName>
    <definedName name="BExXWFP5AYE7EHYTJWBZSQ8PQ0YX" hidden="1">#REF!</definedName>
    <definedName name="BExXWFZWPMP02KEX478AWUYZAAT9" hidden="1">#REF!</definedName>
    <definedName name="BExXWT6H9M5TYI9EUD0JCK8ECE1N" hidden="1">#REF!</definedName>
    <definedName name="BExXWVFIBQT8OY1O41FRFPFGXQHK" hidden="1">#REF!</definedName>
    <definedName name="BExXWWXHBZHA9J3N8K47F84X0M0L" hidden="1">#REF!</definedName>
    <definedName name="BExXX2MHREYDYKRMFKTEG8F1SGLW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M93P8Y8QGBXPQLOT05H17B4" hidden="1">#REF!</definedName>
    <definedName name="BExXXPPA1Q87XPI97X0OXCPBPDON" hidden="1">#REF!</definedName>
    <definedName name="BExXXVUDA98IZTQ6MANKU4MTTDVR" hidden="1">#REF!</definedName>
    <definedName name="BExXXXHROK4BFR3Z8Y8FQXFW6LVF" hidden="1">#REF!</definedName>
    <definedName name="BExXXZQNZY6IZI45DJXJK0MQZWA7" hidden="1">#REF!</definedName>
    <definedName name="BExXY1OTGRKFRJTXOW6IJIFV48QI" hidden="1">#REF!</definedName>
    <definedName name="BExXY5QFG6QP94SFT3935OBM8Y4K" hidden="1">#REF!</definedName>
    <definedName name="BExXY7TYEBFXRYUYIFHTN65RJ8EW" hidden="1">#REF!</definedName>
    <definedName name="BExXYA89NRN1HYTOK91PBJO3M738" hidden="1">#REF!</definedName>
    <definedName name="BExXYKPWUUKXAHAU41313KMXCUW9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1UQTE8QV2O33Y5ZJO20LWS" hidden="1">#REF!</definedName>
    <definedName name="BExXZEDWSTNMXHYAK3QML3IUJWFJ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M14LCKC01C1Y3B0OIRKXPR0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R7E61J436W2LYGRWL07ZIT9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5AI7609LLDM04OPR3GG6OD7" hidden="1">#REF!</definedName>
    <definedName name="BExY27ZKYHSLEAFR10S8OW7VQPWV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XB7S6PR9RPI3GB0RLONV1LB" hidden="1">#REF!</definedName>
    <definedName name="BExY3HOSK7YI364K15OX70AVR6F1" hidden="1">#REF!</definedName>
    <definedName name="BExY3O4V4YDZAEFNICL1P02QE7M1" hidden="1">#REF!</definedName>
    <definedName name="BExY3T89AUR83SOAZZ3OMDEJDQ39" hidden="1">#REF!</definedName>
    <definedName name="BExY3TJ2T29CBTTNYSCFBLQXZUYK" hidden="1">#REF!</definedName>
    <definedName name="BExY3VMLU6H6IDX2CR5GAYYTSLDI" hidden="1">#REF!</definedName>
    <definedName name="BExY40KJDMUEPCGZT9PRO4SN0HN6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3TYJKQ6WLVR4N5DG87YRKWC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J48065U4NLKD1SJ6MNJYBZS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M2W4PEH76G23WQ2O80XCAF4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DMBO8DJDGU6RLT8366753MU" hidden="1">#REF!</definedName>
    <definedName name="BExZKHYORG3O8C772XPFHM1N8T80" hidden="1">#REF!</definedName>
    <definedName name="BExZKJRF2IRR57DG9CLC7MSHWNNN" hidden="1">#REF!</definedName>
    <definedName name="BExZKNYGK25A5A2VMRG3NDX2XRQM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7JW5PQUIBL9FN0JEFVMNP4I" hidden="1">#REF!</definedName>
    <definedName name="BExZM85FOVUFF110XMQ9O2ODSJUK" hidden="1">#REF!</definedName>
    <definedName name="BExZMDUG6NU0WGS8KW4PKMHXCM64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4YTWJWBT5QSMDUZ7FRFJ2XM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Y7XJVJ3WW7LIY11NAQJ1JO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GGXELQYWTJNTL72DC4QXU26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8710NGWLJQZFWZQ9G16PRCE" hidden="1">#REF!</definedName>
    <definedName name="BExZPOZ4GAJ4JUQAWTMYHWIMFZQ0" hidden="1">#REF!</definedName>
    <definedName name="BExZPQ0XY507N8FJMVPKCTK8HC9H" hidden="1">#REF!</definedName>
    <definedName name="BExZPUO4CB129T88WJB1FJA6GOYC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XMRBU0L5J1HYZDU0LXLEIX0" hidden="1">#REF!</definedName>
    <definedName name="BExZQYDNHDN37U6VEBPKV9HRJEPC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T8ZWZNTV0LRDJE3NRR55SIX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SY5OAHPQLHA4WPD8P8YG7LE1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KC4F08I0270327A7RCGQFHB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J2GE8LRFLUOY65DVMTKYPZB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VYI34GUY0YHRJAX8NAEO7TH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E34WLHXW41SZ9QCACZ6SVF0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CP42U5HL8V0ND1DHZMXHV3O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SZXZLA9AIL6C8UFO5UMYLOL" hidden="1">#REF!</definedName>
    <definedName name="BExZZ2FQA9A8C7CJKMEFQ9VPSLCE" hidden="1">#REF!</definedName>
    <definedName name="BExZZ4315ZM8JCWPVO1MCZXHL1P2" hidden="1">#REF!</definedName>
    <definedName name="BExZZCHAVHW8C2H649KRGVQ0WVRT" hidden="1">#REF!</definedName>
    <definedName name="BExZZIX86XGUYCDC9LRDYXCWSZ4X" hidden="1">#REF!</definedName>
    <definedName name="BExZZTK54OTLF2YB68BHGOS27GEN" hidden="1">#REF!</definedName>
    <definedName name="BExZZVIC2F5RTBYPLNKOKF5NVGJG" hidden="1">#REF!</definedName>
    <definedName name="BExZZW3YBYAO27O0Y6XQ1YJ6J7S4" hidden="1">#REF!</definedName>
    <definedName name="BExZZXB3JQQG4SIZS4MRU6NNW7HI" hidden="1">#REF!</definedName>
    <definedName name="BExZZZEMIIFKMLLV4DJKX5TB9R5V" hidden="1">#REF!</definedName>
    <definedName name="bey">#REF!</definedName>
    <definedName name="BG_Del" hidden="1">15</definedName>
    <definedName name="BG_Ins" hidden="1">4</definedName>
    <definedName name="BG_Mod" hidden="1">6</definedName>
    <definedName name="bi" localSheetId="1">#REF!</definedName>
    <definedName name="bi" localSheetId="30">#REF!</definedName>
    <definedName name="bi" localSheetId="42">#REF!</definedName>
    <definedName name="bi" localSheetId="43">#REF!</definedName>
    <definedName name="bi" localSheetId="60">#REF!</definedName>
    <definedName name="bi" localSheetId="61">#REF!</definedName>
    <definedName name="bi" localSheetId="5">#REF!</definedName>
    <definedName name="bi" localSheetId="6">#REF!</definedName>
    <definedName name="bi" localSheetId="7">#REF!</definedName>
    <definedName name="bi" localSheetId="9">#REF!</definedName>
    <definedName name="bi" localSheetId="10">#REF!</definedName>
    <definedName name="bi">#REF!</definedName>
    <definedName name="bina">#REF!</definedName>
    <definedName name="BINAA" localSheetId="1">#REF!</definedName>
    <definedName name="BINAA" localSheetId="30">#REF!</definedName>
    <definedName name="BINAA" localSheetId="42">#REF!</definedName>
    <definedName name="BINAA" localSheetId="43">#REF!</definedName>
    <definedName name="BINAA" localSheetId="60">#REF!</definedName>
    <definedName name="BINAA" localSheetId="61">#REF!</definedName>
    <definedName name="BINAA" localSheetId="5">#REF!</definedName>
    <definedName name="BINAA" localSheetId="6">#REF!</definedName>
    <definedName name="BINAA" localSheetId="9">#REF!</definedName>
    <definedName name="BINAA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60" hidden="1">#REF!</definedName>
    <definedName name="BLPH361" hidden="1">#REF!</definedName>
    <definedName name="BLPH362" hidden="1">#REF!</definedName>
    <definedName name="BLPH363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" hidden="1">#REF!</definedName>
    <definedName name="BLPH40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U_Share_on_HO_Support">#REF!</definedName>
    <definedName name="bna" localSheetId="30">[24]B!$M$23</definedName>
    <definedName name="bna" localSheetId="37">S23_Pension!#REF!</definedName>
    <definedName name="bna" localSheetId="42">[25]B!$M$23</definedName>
    <definedName name="bna" localSheetId="9">[26]B!$M$23</definedName>
    <definedName name="bna" localSheetId="10">[26]B!$M$23</definedName>
    <definedName name="bna">[25]B!$M$23</definedName>
    <definedName name="BNAA" localSheetId="1">#REF!</definedName>
    <definedName name="BNAA" localSheetId="30">#REF!</definedName>
    <definedName name="BNAA" localSheetId="42">#REF!</definedName>
    <definedName name="BNAA" localSheetId="43">#REF!</definedName>
    <definedName name="BNAA" localSheetId="60">#REF!</definedName>
    <definedName name="BNAA" localSheetId="61">#REF!</definedName>
    <definedName name="BNAA" localSheetId="5">#REF!</definedName>
    <definedName name="BNAA" localSheetId="6">#REF!</definedName>
    <definedName name="BNAA" localSheetId="7">#REF!</definedName>
    <definedName name="BNAA" localSheetId="9">#REF!</definedName>
    <definedName name="BNAA" localSheetId="10">#REF!</definedName>
    <definedName name="BNAA">#REF!</definedName>
    <definedName name="board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.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1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.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.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n">#REF!</definedName>
    <definedName name="Bonds2">#REF!</definedName>
    <definedName name="BONDS4">#REF!</definedName>
    <definedName name="BPREM">#REF!</definedName>
    <definedName name="br">#REF!</definedName>
    <definedName name="Branch">#REF!</definedName>
    <definedName name="Brand">#REF!</definedName>
    <definedName name="BREssHistorical">#REF!</definedName>
    <definedName name="bro">#REF!</definedName>
    <definedName name="BRSCarat">#REF!</definedName>
    <definedName name="BRSColumnInterInterco">#REF!,#REF!,#REF!,#REF!,#REF!</definedName>
    <definedName name="BRSColumnInterNico">#REF!,#REF!,#REF!,#REF!,#REF!</definedName>
    <definedName name="BRSColumnInterNormal">#REF!,#REF!,#REF!,#REF!,#REF!</definedName>
    <definedName name="BRSColumnInterOutlet">#REF!,#REF!,#REF!,#REF!,#REF!</definedName>
    <definedName name="BRSCompany">#REF!</definedName>
    <definedName name="BRSCompanyList">#REF!</definedName>
    <definedName name="BRSCurrency">#REF!</definedName>
    <definedName name="BRSCurrencyList">#REF!</definedName>
    <definedName name="BRSMonth">#REF!</definedName>
    <definedName name="BRSMonthList">#REF!</definedName>
    <definedName name="BRSPhase">#REF!</definedName>
    <definedName name="BRSPhaseList">#REF!</definedName>
    <definedName name="BRSReportingUnit">#REF!</definedName>
    <definedName name="BRSReportingUnitList">#REF!</definedName>
    <definedName name="BRSRounding">#REF!</definedName>
    <definedName name="BRSRoundingList">#REF!</definedName>
    <definedName name="BRSYear">#REF!</definedName>
    <definedName name="BRSYearList">#REF!</definedName>
    <definedName name="BS" localSheetId="37">S23_Pension!#REF!</definedName>
    <definedName name="BS">[10]BSIS!$A$9:$I$198</definedName>
    <definedName name="BS_Spread">#REF!</definedName>
    <definedName name="BSDATE">#REF!</definedName>
    <definedName name="BTC">#REF!</definedName>
    <definedName name="BTERM">#REF!</definedName>
    <definedName name="bud_prod">#REF!</definedName>
    <definedName name="Bud_sale">#REF!</definedName>
    <definedName name="bud12cost">#REF!</definedName>
    <definedName name="bud12key">#REF!</definedName>
    <definedName name="budcost">#REF!</definedName>
    <definedName name="budget">#REF!</definedName>
    <definedName name="budget_x">#REF!</definedName>
    <definedName name="BudgetActual">#REF!</definedName>
    <definedName name="budkey">#REF!</definedName>
    <definedName name="BULKRES">#REF!</definedName>
    <definedName name="BUN">#REF!</definedName>
    <definedName name="burat">#REF!</definedName>
    <definedName name="BUSINESS" localSheetId="30">'[27]Page 1'!$F$9</definedName>
    <definedName name="BUSINESS" localSheetId="37">S23_Pension!#REF!</definedName>
    <definedName name="BUSINESS" localSheetId="42">'[28]Page 1'!$F$9</definedName>
    <definedName name="BUSINESS" localSheetId="9">'[29]Page 1'!$F$9</definedName>
    <definedName name="BUSINESS" localSheetId="10">'[29]Page 1'!$F$9</definedName>
    <definedName name="BUSINESS">'[28]Page 1'!$F$9</definedName>
    <definedName name="BusinessArea">#REF!</definedName>
    <definedName name="businessgroup">#REF!</definedName>
    <definedName name="BUV">#REF!</definedName>
    <definedName name="bv">#REF!</definedName>
    <definedName name="C_">#REF!</definedName>
    <definedName name="C_10">#REF!</definedName>
    <definedName name="CA" localSheetId="1">#REF!</definedName>
    <definedName name="CA" localSheetId="30">#REF!</definedName>
    <definedName name="CA" localSheetId="42">#REF!</definedName>
    <definedName name="CA" localSheetId="43">#REF!</definedName>
    <definedName name="CA" localSheetId="60">#REF!</definedName>
    <definedName name="CA" localSheetId="61">#REF!</definedName>
    <definedName name="CA" localSheetId="5">#REF!</definedName>
    <definedName name="CA" localSheetId="6">#REF!</definedName>
    <definedName name="CA" localSheetId="7">#REF!</definedName>
    <definedName name="CA" localSheetId="9">#REF!</definedName>
    <definedName name="CA" localSheetId="10">#REF!</definedName>
    <definedName name="CA">#REF!</definedName>
    <definedName name="caaa">#REF!</definedName>
    <definedName name="cag">#REF!</definedName>
    <definedName name="Cagayan">#REF!</definedName>
    <definedName name="Cagayan_Capitol_Colleges_Inv0045">#REF!</definedName>
    <definedName name="can">#REF!</definedName>
    <definedName name="CANCEL">#REF!</definedName>
    <definedName name="CAP" localSheetId="37">S23_Pension!#REF!</definedName>
    <definedName name="CAP">[5]RI!$B$23</definedName>
    <definedName name="CAP_STOCK">#N/A</definedName>
    <definedName name="CAPG" localSheetId="37">S23_Pension!#REF!</definedName>
    <definedName name="CAPG">[5]A!$C$66</definedName>
    <definedName name="CapitalExps">#REF!</definedName>
    <definedName name="cas">#REF!</definedName>
    <definedName name="CAT_RES">#REF!</definedName>
    <definedName name="catas">#REF!</definedName>
    <definedName name="catasfin">#REF!</definedName>
    <definedName name="catasnll">#REF!</definedName>
    <definedName name="catastro">#REF!</definedName>
    <definedName name="Category">#REF!</definedName>
    <definedName name="CBA">#REF!</definedName>
    <definedName name="CBIC" localSheetId="1" hidden="1">#REF!</definedName>
    <definedName name="CBIC" localSheetId="30" hidden="1">#REF!</definedName>
    <definedName name="CBIC" localSheetId="31" hidden="1">#REF!</definedName>
    <definedName name="CBIC" localSheetId="38" hidden="1">S24_Intangible!#REF!</definedName>
    <definedName name="CBIC" localSheetId="39" hidden="1">S25_DTA!#REF!</definedName>
    <definedName name="CBIC" localSheetId="40" hidden="1">#REF!</definedName>
    <definedName name="CBIC" localSheetId="42" hidden="1">#REF!</definedName>
    <definedName name="CBIC" localSheetId="43" hidden="1">#REF!</definedName>
    <definedName name="CBIC" localSheetId="17" hidden="1">#REF!</definedName>
    <definedName name="CBIC" localSheetId="44" hidden="1">#REF!</definedName>
    <definedName name="CBIC" localSheetId="45" hidden="1">#REF!</definedName>
    <definedName name="CBIC" localSheetId="54" hidden="1">S40_DTL!#REF!</definedName>
    <definedName name="CBIC" localSheetId="55" hidden="1">S41_Provisions!#REF!</definedName>
    <definedName name="CBIC" localSheetId="56" hidden="1">#REF!</definedName>
    <definedName name="CBIC" localSheetId="60" hidden="1">#REF!</definedName>
    <definedName name="CBIC" localSheetId="61" hidden="1">#REF!</definedName>
    <definedName name="CBIC" localSheetId="20" hidden="1">#REF!</definedName>
    <definedName name="CBIC" localSheetId="5" hidden="1">#REF!</definedName>
    <definedName name="CBIC" localSheetId="14" hidden="1">#REF!</definedName>
    <definedName name="CBIC" localSheetId="6" hidden="1">#REF!</definedName>
    <definedName name="CBIC" localSheetId="7" hidden="1">#REF!</definedName>
    <definedName name="CBIC" localSheetId="9" hidden="1">#REF!</definedName>
    <definedName name="CBIC" localSheetId="10" hidden="1">#REF!</definedName>
    <definedName name="CBIC" localSheetId="11" hidden="1">#REF!</definedName>
    <definedName name="CBIC" hidden="1">#REF!</definedName>
    <definedName name="CC">#REF!</definedName>
    <definedName name="cc_list">#REF!</definedName>
    <definedName name="ccc">#REF!</definedName>
    <definedName name="CCEXPAPR00">#REF!</definedName>
    <definedName name="CCEXPAPR00A">#REF!</definedName>
    <definedName name="CCEXPJUNE00">#REF!</definedName>
    <definedName name="CCEXPMAY00">#REF!</definedName>
    <definedName name="CCSA">#REF!</definedName>
    <definedName name="ccwsa">#REF!</definedName>
    <definedName name="ce">#REF!</definedName>
    <definedName name="Cert_No">#REF!</definedName>
    <definedName name="certification">#REF!</definedName>
    <definedName name="CFNOV">#REF!</definedName>
    <definedName name="CG" localSheetId="37">S23_Pension!#REF!</definedName>
    <definedName name="CG">[5]A!$G$5</definedName>
    <definedName name="CGEN" localSheetId="37">S23_Pension!#REF!</definedName>
    <definedName name="CGEN">[5]A!$C$69</definedName>
    <definedName name="CGIC" localSheetId="37">S23_Pension!#REF!</definedName>
    <definedName name="CGIC">[5]RI!$E$23</definedName>
    <definedName name="CGLI1">#REF!</definedName>
    <definedName name="ChangeNum">#REF!</definedName>
    <definedName name="CHOICE">#N/A</definedName>
    <definedName name="chtTotalFUM">#REF!</definedName>
    <definedName name="ci" localSheetId="1">#REF!</definedName>
    <definedName name="ci" localSheetId="30">#REF!</definedName>
    <definedName name="ci" localSheetId="42">#REF!</definedName>
    <definedName name="ci" localSheetId="43">#REF!</definedName>
    <definedName name="ci" localSheetId="60">#REF!</definedName>
    <definedName name="ci" localSheetId="61">#REF!</definedName>
    <definedName name="ci" localSheetId="5">#REF!</definedName>
    <definedName name="ci" localSheetId="6">#REF!</definedName>
    <definedName name="ci" localSheetId="7">#REF!</definedName>
    <definedName name="ci" localSheetId="9">#REF!</definedName>
    <definedName name="ci" localSheetId="10">#REF!</definedName>
    <definedName name="ci">#REF!</definedName>
    <definedName name="cina" localSheetId="1">#REF!</definedName>
    <definedName name="cina" localSheetId="30">#REF!</definedName>
    <definedName name="cina" localSheetId="42">#REF!</definedName>
    <definedName name="cina" localSheetId="43">#REF!</definedName>
    <definedName name="cina" localSheetId="60">#REF!</definedName>
    <definedName name="cina" localSheetId="61">#REF!</definedName>
    <definedName name="cina" localSheetId="5">#REF!</definedName>
    <definedName name="cina" localSheetId="6">#REF!</definedName>
    <definedName name="cina" localSheetId="9">#REF!</definedName>
    <definedName name="cina">#REF!</definedName>
    <definedName name="citi">#REF!</definedName>
    <definedName name="citi2">#REF!</definedName>
    <definedName name="City">#REF!</definedName>
    <definedName name="cl" localSheetId="30">[9]syn!#REF!</definedName>
    <definedName name="cl" localSheetId="37">S23_Pension!#REF!</definedName>
    <definedName name="cl" localSheetId="42">[9]syn!#REF!</definedName>
    <definedName name="cl" localSheetId="43">[9]syn!#REF!</definedName>
    <definedName name="cl" localSheetId="60">[9]syn!#REF!</definedName>
    <definedName name="cl" localSheetId="61">[9]syn!#REF!</definedName>
    <definedName name="cl" localSheetId="5">[9]syn!#REF!</definedName>
    <definedName name="cl" localSheetId="6">[9]syn!#REF!</definedName>
    <definedName name="cl" localSheetId="7">[9]syn!#REF!</definedName>
    <definedName name="cl" localSheetId="9">[9]syn!#REF!</definedName>
    <definedName name="cl" localSheetId="10">[9]syn!#REF!</definedName>
    <definedName name="cl">[9]syn!#REF!</definedName>
    <definedName name="CLAIMS_BEG">#REF!</definedName>
    <definedName name="ClaimsRatio1" localSheetId="1">#REF!</definedName>
    <definedName name="ClaimsRatio1" localSheetId="30">#REF!</definedName>
    <definedName name="ClaimsRatio1" localSheetId="42">#REF!</definedName>
    <definedName name="ClaimsRatio1" localSheetId="43">#REF!</definedName>
    <definedName name="ClaimsRatio1" localSheetId="60">#REF!</definedName>
    <definedName name="ClaimsRatio1" localSheetId="61">#REF!</definedName>
    <definedName name="ClaimsRatio1" localSheetId="5">#REF!</definedName>
    <definedName name="ClaimsRatio1" localSheetId="6">#REF!</definedName>
    <definedName name="ClaimsRatio1" localSheetId="7">#REF!</definedName>
    <definedName name="ClaimsRatio1" localSheetId="9">#REF!</definedName>
    <definedName name="ClaimsRatio1" localSheetId="10">#REF!</definedName>
    <definedName name="ClaimsRatio1">#REF!</definedName>
    <definedName name="ClaimsRatio2" localSheetId="1">#REF!</definedName>
    <definedName name="ClaimsRatio2" localSheetId="30">#REF!</definedName>
    <definedName name="ClaimsRatio2" localSheetId="42">#REF!</definedName>
    <definedName name="ClaimsRatio2" localSheetId="43">#REF!</definedName>
    <definedName name="ClaimsRatio2" localSheetId="60">#REF!</definedName>
    <definedName name="ClaimsRatio2" localSheetId="61">#REF!</definedName>
    <definedName name="ClaimsRatio2" localSheetId="5">#REF!</definedName>
    <definedName name="ClaimsRatio2" localSheetId="6">#REF!</definedName>
    <definedName name="ClaimsRatio2" localSheetId="9">#REF!</definedName>
    <definedName name="ClaimsRatio2">#REF!</definedName>
    <definedName name="ClaimsRatio3" localSheetId="1">#REF!</definedName>
    <definedName name="ClaimsRatio3" localSheetId="30">#REF!</definedName>
    <definedName name="ClaimsRatio3" localSheetId="42">#REF!</definedName>
    <definedName name="ClaimsRatio3" localSheetId="43">#REF!</definedName>
    <definedName name="ClaimsRatio3" localSheetId="60">#REF!</definedName>
    <definedName name="ClaimsRatio3" localSheetId="61">#REF!</definedName>
    <definedName name="ClaimsRatio3" localSheetId="5">#REF!</definedName>
    <definedName name="ClaimsRatio3" localSheetId="6">#REF!</definedName>
    <definedName name="ClaimsRatio3" localSheetId="9">#REF!</definedName>
    <definedName name="ClaimsRatio3">#REF!</definedName>
    <definedName name="ClaimsRejectionRatio1" localSheetId="30">[30]PS2!$BV$19</definedName>
    <definedName name="ClaimsRejectionRatio1" localSheetId="37">S23_Pension!#REF!</definedName>
    <definedName name="ClaimsRejectionRatio1" localSheetId="42">[31]PS2!$BV$19</definedName>
    <definedName name="ClaimsRejectionRatio1" localSheetId="9">[32]PS2!$BV$19</definedName>
    <definedName name="ClaimsRejectionRatio1" localSheetId="10">[32]PS2!$BV$19</definedName>
    <definedName name="ClaimsRejectionRatio1">[31]PS2!$BV$19</definedName>
    <definedName name="ClaimsRejectionRatio2" localSheetId="30">[30]PS2!$BW$19</definedName>
    <definedName name="ClaimsRejectionRatio2" localSheetId="37">S23_Pension!#REF!</definedName>
    <definedName name="ClaimsRejectionRatio2" localSheetId="42">[31]PS2!$BW$19</definedName>
    <definedName name="ClaimsRejectionRatio2" localSheetId="9">[32]PS2!$BW$19</definedName>
    <definedName name="ClaimsRejectionRatio2" localSheetId="10">[32]PS2!$BW$19</definedName>
    <definedName name="ClaimsRejectionRatio2">[31]PS2!$BW$19</definedName>
    <definedName name="ClaimsRejectionRatio3" localSheetId="30">[30]PS2!$BX$19</definedName>
    <definedName name="ClaimsRejectionRatio3" localSheetId="37">S23_Pension!#REF!</definedName>
    <definedName name="ClaimsRejectionRatio3" localSheetId="42">[31]PS2!$BX$19</definedName>
    <definedName name="ClaimsRejectionRatio3" localSheetId="9">[32]PS2!$BX$19</definedName>
    <definedName name="ClaimsRejectionRatio3" localSheetId="10">[32]PS2!$BX$19</definedName>
    <definedName name="ClaimsRejectionRatio3">[31]PS2!$BX$19</definedName>
    <definedName name="CLMR_">#REF!</definedName>
    <definedName name="clr" localSheetId="30">[33]S!#REF!</definedName>
    <definedName name="clr" localSheetId="37">S23_Pension!#REF!</definedName>
    <definedName name="clr" localSheetId="42">[33]S!#REF!</definedName>
    <definedName name="clr" localSheetId="43">[33]S!#REF!</definedName>
    <definedName name="clr" localSheetId="60">[33]S!#REF!</definedName>
    <definedName name="clr" localSheetId="61">[33]S!#REF!</definedName>
    <definedName name="clr" localSheetId="5">[33]S!#REF!</definedName>
    <definedName name="clr" localSheetId="6">[33]S!#REF!</definedName>
    <definedName name="clr" localSheetId="7">[33]S!#REF!</definedName>
    <definedName name="clr" localSheetId="9">[33]S!#REF!</definedName>
    <definedName name="clr" localSheetId="10">[33]S!#REF!</definedName>
    <definedName name="clr">[33]S!#REF!</definedName>
    <definedName name="clrnl" localSheetId="30">[24]CR!$C$10</definedName>
    <definedName name="clrnl" localSheetId="37">S23_Pension!#REF!</definedName>
    <definedName name="clrnl" localSheetId="42">[25]CR!$C$10</definedName>
    <definedName name="clrnl" localSheetId="9">[26]CR!$C$10</definedName>
    <definedName name="clrnl" localSheetId="10">[26]CR!$C$10</definedName>
    <definedName name="clrnl">[25]CR!$C$10</definedName>
    <definedName name="CM_CY">#REF!</definedName>
    <definedName name="CMCY">#REF!</definedName>
    <definedName name="cna" localSheetId="1">#REF!</definedName>
    <definedName name="cna" localSheetId="30">#REF!</definedName>
    <definedName name="cna" localSheetId="42">#REF!</definedName>
    <definedName name="cna" localSheetId="43">#REF!</definedName>
    <definedName name="cna" localSheetId="60">#REF!</definedName>
    <definedName name="cna" localSheetId="61">#REF!</definedName>
    <definedName name="cna" localSheetId="5">#REF!</definedName>
    <definedName name="cna" localSheetId="6">#REF!</definedName>
    <definedName name="cna" localSheetId="7">#REF!</definedName>
    <definedName name="cna" localSheetId="9">#REF!</definedName>
    <definedName name="cna" localSheetId="10">#REF!</definedName>
    <definedName name="cna">#REF!</definedName>
    <definedName name="CNAA" localSheetId="1">#REF!</definedName>
    <definedName name="CNAA" localSheetId="30">#REF!</definedName>
    <definedName name="CNAA" localSheetId="42">#REF!</definedName>
    <definedName name="CNAA" localSheetId="43">#REF!</definedName>
    <definedName name="CNAA" localSheetId="60">#REF!</definedName>
    <definedName name="CNAA" localSheetId="61">#REF!</definedName>
    <definedName name="CNAA" localSheetId="5">#REF!</definedName>
    <definedName name="CNAA" localSheetId="6">#REF!</definedName>
    <definedName name="CNAA" localSheetId="9">#REF!</definedName>
    <definedName name="CNAA">#REF!</definedName>
    <definedName name="cncel">#REF!</definedName>
    <definedName name="cneg" localSheetId="1">#REF!</definedName>
    <definedName name="cneg" localSheetId="30">#REF!</definedName>
    <definedName name="cneg" localSheetId="42">#REF!</definedName>
    <definedName name="cneg" localSheetId="43">#REF!</definedName>
    <definedName name="cneg" localSheetId="60">#REF!</definedName>
    <definedName name="cneg" localSheetId="61">#REF!</definedName>
    <definedName name="cneg" localSheetId="5">#REF!</definedName>
    <definedName name="cneg" localSheetId="6">#REF!</definedName>
    <definedName name="cneg" localSheetId="9">#REF!</definedName>
    <definedName name="cneg">#REF!</definedName>
    <definedName name="CNT">#REF!</definedName>
    <definedName name="co" localSheetId="37">S23_Pension!#REF!</definedName>
    <definedName name="co">[34]A!$A$1</definedName>
    <definedName name="CODE">#REF!</definedName>
    <definedName name="codes_basic">#REF!</definedName>
    <definedName name="codes_riders">#REF!</definedName>
    <definedName name="CoHasMI" localSheetId="1">#REF!</definedName>
    <definedName name="CoHasMI" localSheetId="30">#REF!</definedName>
    <definedName name="CoHasMI" localSheetId="42">#REF!</definedName>
    <definedName name="CoHasMI" localSheetId="43">#REF!</definedName>
    <definedName name="CoHasMI" localSheetId="60">#REF!</definedName>
    <definedName name="CoHasMI" localSheetId="61">#REF!</definedName>
    <definedName name="CoHasMI" localSheetId="5">#REF!</definedName>
    <definedName name="CoHasMI" localSheetId="6">#REF!</definedName>
    <definedName name="CoHasMI" localSheetId="7">#REF!</definedName>
    <definedName name="CoHasMI" localSheetId="9">#REF!</definedName>
    <definedName name="CoHasMI" localSheetId="10">#REF!</definedName>
    <definedName name="CoHasMI">#REF!</definedName>
    <definedName name="CoIsACooperativeInsurer" localSheetId="1">#REF!</definedName>
    <definedName name="CoIsACooperativeInsurer" localSheetId="30">#REF!</definedName>
    <definedName name="CoIsACooperativeInsurer" localSheetId="42">#REF!</definedName>
    <definedName name="CoIsACooperativeInsurer" localSheetId="43">#REF!</definedName>
    <definedName name="CoIsACooperativeInsurer" localSheetId="60">#REF!</definedName>
    <definedName name="CoIsACooperativeInsurer" localSheetId="61">#REF!</definedName>
    <definedName name="CoIsACooperativeInsurer" localSheetId="5">#REF!</definedName>
    <definedName name="CoIsACooperativeInsurer" localSheetId="6">#REF!</definedName>
    <definedName name="CoIsACooperativeInsurer" localSheetId="9">#REF!</definedName>
    <definedName name="CoIsACooperativeInsurer">#REF!</definedName>
    <definedName name="col">#REF!</definedName>
    <definedName name="Col_Allocations">#REF!,#REF!,#REF!,#REF!</definedName>
    <definedName name="Col_Allocations_Ext_Out">#REF!,#REF!,#REF!</definedName>
    <definedName name="Col_Bud_Qtly">#REF!,#REF!,#REF!,#REF!</definedName>
    <definedName name="collection.fee">#REF!</definedName>
    <definedName name="Collection_fee">#REF!</definedName>
    <definedName name="com" localSheetId="34">[35]A!$B$1</definedName>
    <definedName name="com" localSheetId="36">[35]A!$B$1</definedName>
    <definedName name="com" localSheetId="37">S23_Pension!#REF!</definedName>
    <definedName name="com" localSheetId="9">[36]A!$B$1</definedName>
    <definedName name="com" localSheetId="10">[36]A!$B$1</definedName>
    <definedName name="com">[37]A!$B$1</definedName>
    <definedName name="com_1">#REF!</definedName>
    <definedName name="com_2">#REF!</definedName>
    <definedName name="comm">#REF!</definedName>
    <definedName name="comm_tag">#REF!</definedName>
    <definedName name="Comp_Type" localSheetId="1">#REF!</definedName>
    <definedName name="Comp_Type" localSheetId="7">#REF!</definedName>
    <definedName name="Comp_Type" localSheetId="9">#REF!</definedName>
    <definedName name="Comp_Type" localSheetId="10">#REF!</definedName>
    <definedName name="Comp_Type">#REF!</definedName>
    <definedName name="Company_Name">#REF!</definedName>
    <definedName name="compare">#REF!</definedName>
    <definedName name="COMPDATE">#REF!</definedName>
    <definedName name="components">#REF!</definedName>
    <definedName name="Computer" hidden="1">#REF!</definedName>
    <definedName name="con">#REF!</definedName>
    <definedName name="CoName" localSheetId="30">[38]main!$E$5</definedName>
    <definedName name="CoName" localSheetId="34">[39]main!$E$5</definedName>
    <definedName name="CoName" localSheetId="36">[39]main!$E$5</definedName>
    <definedName name="CoName" localSheetId="37">S23_Pension!#REF!</definedName>
    <definedName name="CoName" localSheetId="42">[40]main!$E$5</definedName>
    <definedName name="CoName" localSheetId="9">[41]main!$E$5</definedName>
    <definedName name="CoName" localSheetId="10">[41]main!$E$5</definedName>
    <definedName name="CoName">[40]main!$E$5</definedName>
    <definedName name="condition">#REF!</definedName>
    <definedName name="Cons_col">#REF!</definedName>
    <definedName name="consynop">#REF!</definedName>
    <definedName name="CONT">#REF!</definedName>
    <definedName name="Contract?Manufacturing">#REF!</definedName>
    <definedName name="converters">#REF!</definedName>
    <definedName name="core_NBAP">#REF!</definedName>
    <definedName name="core_NBAP_usd">#REF!</definedName>
    <definedName name="Corp_Share_on_HO_Support">#REF!</definedName>
    <definedName name="CorpGov1">#REF!</definedName>
    <definedName name="CorpGov131a" localSheetId="1">#REF!</definedName>
    <definedName name="CorpGov131a" localSheetId="30">#REF!</definedName>
    <definedName name="CorpGov131a" localSheetId="42">#REF!</definedName>
    <definedName name="CorpGov131a" localSheetId="43">#REF!</definedName>
    <definedName name="CorpGov131a" localSheetId="60">#REF!</definedName>
    <definedName name="CorpGov131a" localSheetId="61">#REF!</definedName>
    <definedName name="CorpGov131a" localSheetId="5">#REF!</definedName>
    <definedName name="CorpGov131a" localSheetId="6">#REF!</definedName>
    <definedName name="CorpGov131a" localSheetId="7">#REF!</definedName>
    <definedName name="CorpGov131a" localSheetId="9">#REF!</definedName>
    <definedName name="CorpGov131a" localSheetId="10">#REF!</definedName>
    <definedName name="CorpGov131a">#REF!</definedName>
    <definedName name="CorpGov132a" localSheetId="1">#REF!</definedName>
    <definedName name="CorpGov132a" localSheetId="30">#REF!</definedName>
    <definedName name="CorpGov132a" localSheetId="42">#REF!</definedName>
    <definedName name="CorpGov132a" localSheetId="43">#REF!</definedName>
    <definedName name="CorpGov132a" localSheetId="60">#REF!</definedName>
    <definedName name="CorpGov132a" localSheetId="61">#REF!</definedName>
    <definedName name="CorpGov132a" localSheetId="5">#REF!</definedName>
    <definedName name="CorpGov132a" localSheetId="6">#REF!</definedName>
    <definedName name="CorpGov132a" localSheetId="9">#REF!</definedName>
    <definedName name="CorpGov132a">#REF!</definedName>
    <definedName name="CorpGov133a" localSheetId="1">#REF!</definedName>
    <definedName name="CorpGov133a" localSheetId="30">#REF!</definedName>
    <definedName name="CorpGov133a" localSheetId="42">#REF!</definedName>
    <definedName name="CorpGov133a" localSheetId="43">#REF!</definedName>
    <definedName name="CorpGov133a" localSheetId="60">#REF!</definedName>
    <definedName name="CorpGov133a" localSheetId="61">#REF!</definedName>
    <definedName name="CorpGov133a" localSheetId="5">#REF!</definedName>
    <definedName name="CorpGov133a" localSheetId="6">#REF!</definedName>
    <definedName name="CorpGov133a" localSheetId="9">#REF!</definedName>
    <definedName name="CorpGov133a">#REF!</definedName>
    <definedName name="CorpGov133b" localSheetId="1">#REF!</definedName>
    <definedName name="CorpGov133b" localSheetId="30">#REF!</definedName>
    <definedName name="CorpGov133b" localSheetId="42">#REF!</definedName>
    <definedName name="CorpGov133b" localSheetId="43">#REF!</definedName>
    <definedName name="CorpGov133b" localSheetId="60">#REF!</definedName>
    <definedName name="CorpGov133b" localSheetId="61">#REF!</definedName>
    <definedName name="CorpGov133b" localSheetId="5">#REF!</definedName>
    <definedName name="CorpGov133b" localSheetId="6">#REF!</definedName>
    <definedName name="CorpGov133b" localSheetId="9">#REF!</definedName>
    <definedName name="CorpGov133b">#REF!</definedName>
    <definedName name="CorpGov133c" localSheetId="1">#REF!</definedName>
    <definedName name="CorpGov133c" localSheetId="30">#REF!</definedName>
    <definedName name="CorpGov133c" localSheetId="42">#REF!</definedName>
    <definedName name="CorpGov133c" localSheetId="43">#REF!</definedName>
    <definedName name="CorpGov133c" localSheetId="60">#REF!</definedName>
    <definedName name="CorpGov133c" localSheetId="61">#REF!</definedName>
    <definedName name="CorpGov133c" localSheetId="5">#REF!</definedName>
    <definedName name="CorpGov133c" localSheetId="6">#REF!</definedName>
    <definedName name="CorpGov133c" localSheetId="9">#REF!</definedName>
    <definedName name="CorpGov133c">#REF!</definedName>
    <definedName name="CorpGov133d" localSheetId="1">#REF!</definedName>
    <definedName name="CorpGov133d" localSheetId="30">#REF!</definedName>
    <definedName name="CorpGov133d" localSheetId="42">#REF!</definedName>
    <definedName name="CorpGov133d" localSheetId="43">#REF!</definedName>
    <definedName name="CorpGov133d" localSheetId="60">#REF!</definedName>
    <definedName name="CorpGov133d" localSheetId="61">#REF!</definedName>
    <definedName name="CorpGov133d" localSheetId="5">#REF!</definedName>
    <definedName name="CorpGov133d" localSheetId="6">#REF!</definedName>
    <definedName name="CorpGov133d" localSheetId="9">#REF!</definedName>
    <definedName name="CorpGov133d">#REF!</definedName>
    <definedName name="CorpGov133e" localSheetId="1">#REF!</definedName>
    <definedName name="CorpGov133e" localSheetId="30">#REF!</definedName>
    <definedName name="CorpGov133e" localSheetId="42">#REF!</definedName>
    <definedName name="CorpGov133e" localSheetId="43">#REF!</definedName>
    <definedName name="CorpGov133e" localSheetId="60">#REF!</definedName>
    <definedName name="CorpGov133e" localSheetId="61">#REF!</definedName>
    <definedName name="CorpGov133e" localSheetId="5">#REF!</definedName>
    <definedName name="CorpGov133e" localSheetId="6">#REF!</definedName>
    <definedName name="CorpGov133e" localSheetId="9">#REF!</definedName>
    <definedName name="CorpGov133e">#REF!</definedName>
    <definedName name="CorpGov2">#REF!</definedName>
    <definedName name="CorpGov3">#REF!</definedName>
    <definedName name="corpGov4">#REF!</definedName>
    <definedName name="CorpGovPct" localSheetId="30">[30]PS4!$L$11</definedName>
    <definedName name="CorpGovPct" localSheetId="37">S23_Pension!#REF!</definedName>
    <definedName name="CorpGovPct" localSheetId="42">[31]PS4!$L$11</definedName>
    <definedName name="CorpGovPct" localSheetId="9">[32]PS4!$L$11</definedName>
    <definedName name="CorpGovPct" localSheetId="10">[32]PS4!$L$11</definedName>
    <definedName name="CorpGovPct">[31]PS4!$L$11</definedName>
    <definedName name="cost">#REF!</definedName>
    <definedName name="Cost_of_Sales">#REF!</definedName>
    <definedName name="cost1">#REF!</definedName>
    <definedName name="cost2">#REF!</definedName>
    <definedName name="cost3">#REF!</definedName>
    <definedName name="CoType" localSheetId="1">#REF!</definedName>
    <definedName name="CoType" localSheetId="30">#REF!</definedName>
    <definedName name="CoType" localSheetId="34">#REF!</definedName>
    <definedName name="CoType" localSheetId="36">#REF!</definedName>
    <definedName name="CoType" localSheetId="42">#REF!</definedName>
    <definedName name="CoType" localSheetId="43">#REF!</definedName>
    <definedName name="CoType" localSheetId="60">#REF!</definedName>
    <definedName name="CoType" localSheetId="61">#REF!</definedName>
    <definedName name="CoType" localSheetId="5">#REF!</definedName>
    <definedName name="CoType" localSheetId="6">#REF!</definedName>
    <definedName name="CoType" localSheetId="7">#REF!</definedName>
    <definedName name="CoType" localSheetId="9">#REF!</definedName>
    <definedName name="CoType" localSheetId="10">#REF!</definedName>
    <definedName name="CoType">#REF!</definedName>
    <definedName name="count">#REF!</definedName>
    <definedName name="countries">#REF!</definedName>
    <definedName name="COUNTRY" localSheetId="1">#REF!</definedName>
    <definedName name="COUNTRY" localSheetId="30">#REF!</definedName>
    <definedName name="COUNTRY" localSheetId="42">#REF!</definedName>
    <definedName name="COUNTRY" localSheetId="43">#REF!</definedName>
    <definedName name="COUNTRY" localSheetId="60">#REF!</definedName>
    <definedName name="COUNTRY" localSheetId="61">#REF!</definedName>
    <definedName name="COUNTRY" localSheetId="5">#REF!</definedName>
    <definedName name="COUNTRY" localSheetId="6">#REF!</definedName>
    <definedName name="COUNTRY" localSheetId="9">#REF!</definedName>
    <definedName name="COUNTRY">#REF!</definedName>
    <definedName name="Country_ID_TL">#REF!</definedName>
    <definedName name="Country_ID_UL">#REF!</definedName>
    <definedName name="cov_65_rsv">#REF!</definedName>
    <definedName name="COVERFS" hidden="1">#REF!</definedName>
    <definedName name="Cpaid">#REF!</definedName>
    <definedName name="CPDEC99">#REF!</definedName>
    <definedName name="CPFEB00">#REF!</definedName>
    <definedName name="CPJAN00">#REF!</definedName>
    <definedName name="CPMAR00">#REF!</definedName>
    <definedName name="CR" localSheetId="1">#REF!</definedName>
    <definedName name="CR" localSheetId="30">#REF!</definedName>
    <definedName name="CR" localSheetId="42">#REF!</definedName>
    <definedName name="CR" localSheetId="43">#REF!</definedName>
    <definedName name="CR" localSheetId="60">#REF!</definedName>
    <definedName name="CR" localSheetId="61">#REF!</definedName>
    <definedName name="CR" localSheetId="5">#REF!</definedName>
    <definedName name="CR" localSheetId="6">#REF!</definedName>
    <definedName name="CR" localSheetId="9">#REF!</definedName>
    <definedName name="CR">#REF!</definedName>
    <definedName name="CREDIT">#REF!</definedName>
    <definedName name="_xlnm.Criteria">#REF!</definedName>
    <definedName name="Criteria_MI">#REF!</definedName>
    <definedName name="CRNLL" localSheetId="1">#REF!</definedName>
    <definedName name="CRNLL" localSheetId="30">#REF!</definedName>
    <definedName name="CRNLL" localSheetId="42">#REF!</definedName>
    <definedName name="CRNLL" localSheetId="43">#REF!</definedName>
    <definedName name="CRNLL" localSheetId="60">#REF!</definedName>
    <definedName name="CRNLL" localSheetId="61">#REF!</definedName>
    <definedName name="CRNLL" localSheetId="5">#REF!</definedName>
    <definedName name="CRNLL" localSheetId="6">#REF!</definedName>
    <definedName name="CRNLL" localSheetId="9">#REF!</definedName>
    <definedName name="CRNLL">#REF!</definedName>
    <definedName name="Cross?Purchase?Group">#REF!</definedName>
    <definedName name="CROSSCHECK">#N/A</definedName>
    <definedName name="cs" localSheetId="30">[42]S!$C$50</definedName>
    <definedName name="cs" localSheetId="37">S23_Pension!#REF!</definedName>
    <definedName name="cs" localSheetId="42">[43]S!$C$50</definedName>
    <definedName name="cs" localSheetId="9">[44]S!$C$50</definedName>
    <definedName name="cs" localSheetId="10">[44]S!$C$50</definedName>
    <definedName name="cs">[43]S!$C$50</definedName>
    <definedName name="CSDEC99">#REF!</definedName>
    <definedName name="CSFEB00">#REF!</definedName>
    <definedName name="CSJAN00">#REF!</definedName>
    <definedName name="CSMAR00">#REF!</definedName>
    <definedName name="CSO_PICM">#REF!</definedName>
    <definedName name="CTR">#N/A</definedName>
    <definedName name="curdoc">#REF!</definedName>
    <definedName name="curfst">#REF!</definedName>
    <definedName name="curpre">#REF!</definedName>
    <definedName name="currencies">#REF!</definedName>
    <definedName name="Currency">#REF!</definedName>
    <definedName name="Current_Month">#REF!</definedName>
    <definedName name="Current_Year">#REF!</definedName>
    <definedName name="CurrentDate">#REF!</definedName>
    <definedName name="cy" localSheetId="34">[35]A!$H$5</definedName>
    <definedName name="cy" localSheetId="36">[35]A!$H$5</definedName>
    <definedName name="cy" localSheetId="37">S23_Pension!#REF!</definedName>
    <definedName name="cy" localSheetId="9">[36]A!$H$5</definedName>
    <definedName name="cy" localSheetId="10">[36]A!$H$5</definedName>
    <definedName name="cy">[37]A!$H$5</definedName>
    <definedName name="CY_End_Date">#REF!</definedName>
    <definedName name="CY_Start_Date">#REF!</definedName>
    <definedName name="d" localSheetId="37">S23_Pension!#REF!</definedName>
    <definedName name="d">[45]B!$E$25</definedName>
    <definedName name="D_U">#REF!</definedName>
    <definedName name="Dat">#REF!</definedName>
    <definedName name="DATA">#REF!</definedName>
    <definedName name="DATA_INPUT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e" localSheetId="30">'[27]Page 1'!$F$8</definedName>
    <definedName name="Date" localSheetId="37">S23_Pension!#REF!</definedName>
    <definedName name="Date" localSheetId="42">'[28]Page 1'!$F$8</definedName>
    <definedName name="Date" localSheetId="9">'[29]Page 1'!$F$8</definedName>
    <definedName name="Date" localSheetId="10">'[29]Page 1'!$F$8</definedName>
    <definedName name="Date">'[28]Page 1'!$F$8</definedName>
    <definedName name="Date_of_report">#REF!</definedName>
    <definedName name="date2">#REF!</definedName>
    <definedName name="DateTag">#REF!</definedName>
    <definedName name="DBCP_25">#REF!</definedName>
    <definedName name="DBCP5">#REF!</definedName>
    <definedName name="DD">#REF!</definedName>
    <definedName name="DDDDD">#REF!</definedName>
    <definedName name="dddddd">#REF!</definedName>
    <definedName name="DEBIT">#REF!</definedName>
    <definedName name="Dec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Dec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dec10.15">#REF!</definedName>
    <definedName name="dec10.15.7">#REF!</definedName>
    <definedName name="DEC2ND">#REF!</definedName>
    <definedName name="dec3.7">#REF!</definedName>
    <definedName name="dec3.7.7">#REF!</definedName>
    <definedName name="dec5.10">#REF!</definedName>
    <definedName name="dec5.10.7">#REF!</definedName>
    <definedName name="decAll">#REF!</definedName>
    <definedName name="DECNAME">#REF!</definedName>
    <definedName name="ded">#REF!</definedName>
    <definedName name="default">#REF!</definedName>
    <definedName name="DEP">#REF!</definedName>
    <definedName name="depn1">#REF!</definedName>
    <definedName name="depn2">#REF!</definedName>
    <definedName name="depn3">#REF!</definedName>
    <definedName name="depreciation">#REF!</definedName>
    <definedName name="DES">#REF!</definedName>
    <definedName name="DES_UDESCR">#REF!</definedName>
    <definedName name="DESC">#N/A</definedName>
    <definedName name="DESC_ENTITY">#REF!</definedName>
    <definedName name="DESC_FUND">#REF!</definedName>
    <definedName name="DESC_MEASURES">#REF!</definedName>
    <definedName name="DESC_TIME">#REF!</definedName>
    <definedName name="DF">#REF!</definedName>
    <definedName name="DF_GRID_1">#REF!</definedName>
    <definedName name="dfasdasd">#REF!</definedName>
    <definedName name="dfdfdfdfd">#REF!</definedName>
    <definedName name="dff" localSheetId="30">[46]A!#REF!</definedName>
    <definedName name="dff" localSheetId="37">S23_Pension!#REF!</definedName>
    <definedName name="dff" localSheetId="42">[46]A!#REF!</definedName>
    <definedName name="dff" localSheetId="43">[46]A!#REF!</definedName>
    <definedName name="dff" localSheetId="60">[46]A!#REF!</definedName>
    <definedName name="dff" localSheetId="61">[46]A!#REF!</definedName>
    <definedName name="dff" localSheetId="5">[46]A!#REF!</definedName>
    <definedName name="dff" localSheetId="6">[46]A!#REF!</definedName>
    <definedName name="dff" localSheetId="7">[46]A!#REF!</definedName>
    <definedName name="dff" localSheetId="9">[46]A!#REF!</definedName>
    <definedName name="dff" localSheetId="10">[46]A!#REF!</definedName>
    <definedName name="dff">[46]A!#REF!</definedName>
    <definedName name="DFFNEG" localSheetId="1">#REF!</definedName>
    <definedName name="DFFNEG" localSheetId="30">#REF!</definedName>
    <definedName name="DFFNEG" localSheetId="42">#REF!</definedName>
    <definedName name="DFFNEG" localSheetId="43">#REF!</definedName>
    <definedName name="DFFNEG" localSheetId="60">#REF!</definedName>
    <definedName name="DFFNEG" localSheetId="61">#REF!</definedName>
    <definedName name="DFFNEG" localSheetId="5">#REF!</definedName>
    <definedName name="DFFNEG" localSheetId="6">#REF!</definedName>
    <definedName name="DFFNEG" localSheetId="7">#REF!</definedName>
    <definedName name="DFFNEG" localSheetId="9">#REF!</definedName>
    <definedName name="DFFNEG" localSheetId="10">#REF!</definedName>
    <definedName name="DFFNEG">#REF!</definedName>
    <definedName name="dfna" localSheetId="37">S23_Pension!#REF!</definedName>
    <definedName name="dfna">[47]RS!$O$27</definedName>
    <definedName name="DFNAA" localSheetId="1">#REF!</definedName>
    <definedName name="DFNAA" localSheetId="30">#REF!</definedName>
    <definedName name="DFNAA" localSheetId="42">#REF!</definedName>
    <definedName name="DFNAA" localSheetId="43">#REF!</definedName>
    <definedName name="DFNAA" localSheetId="60">#REF!</definedName>
    <definedName name="DFNAA" localSheetId="61">#REF!</definedName>
    <definedName name="DFNAA" localSheetId="5">#REF!</definedName>
    <definedName name="DFNAA" localSheetId="6">#REF!</definedName>
    <definedName name="DFNAA" localSheetId="7">#REF!</definedName>
    <definedName name="DFNAA" localSheetId="9">#REF!</definedName>
    <definedName name="DFNAA" localSheetId="10">#REF!</definedName>
    <definedName name="DFNAA">#REF!</definedName>
    <definedName name="dfneg" localSheetId="1">#REF!</definedName>
    <definedName name="dfneg" localSheetId="30">#REF!</definedName>
    <definedName name="dfneg" localSheetId="42">#REF!</definedName>
    <definedName name="dfneg" localSheetId="43">#REF!</definedName>
    <definedName name="dfneg" localSheetId="60">#REF!</definedName>
    <definedName name="dfneg" localSheetId="61">#REF!</definedName>
    <definedName name="dfneg" localSheetId="5">#REF!</definedName>
    <definedName name="dfneg" localSheetId="6">#REF!</definedName>
    <definedName name="dfneg" localSheetId="9">#REF!</definedName>
    <definedName name="dfneg">#REF!</definedName>
    <definedName name="dft" localSheetId="30">[46]A!#REF!</definedName>
    <definedName name="dft" localSheetId="37">S23_Pension!#REF!</definedName>
    <definedName name="dft" localSheetId="42">[46]A!#REF!</definedName>
    <definedName name="dft" localSheetId="43">[46]A!#REF!</definedName>
    <definedName name="dft" localSheetId="60">[46]A!#REF!</definedName>
    <definedName name="dft" localSheetId="61">[46]A!#REF!</definedName>
    <definedName name="dft" localSheetId="5">[46]A!#REF!</definedName>
    <definedName name="dft" localSheetId="6">[46]A!#REF!</definedName>
    <definedName name="dft" localSheetId="7">[46]A!#REF!</definedName>
    <definedName name="dft" localSheetId="9">[46]A!#REF!</definedName>
    <definedName name="dft" localSheetId="10">[46]A!#REF!</definedName>
    <definedName name="dft">[46]A!#REF!</definedName>
    <definedName name="DFTNEG" localSheetId="1">#REF!</definedName>
    <definedName name="DFTNEG" localSheetId="30">#REF!</definedName>
    <definedName name="DFTNEG" localSheetId="42">#REF!</definedName>
    <definedName name="DFTNEG" localSheetId="43">#REF!</definedName>
    <definedName name="DFTNEG" localSheetId="60">#REF!</definedName>
    <definedName name="DFTNEG" localSheetId="61">#REF!</definedName>
    <definedName name="DFTNEG" localSheetId="5">#REF!</definedName>
    <definedName name="DFTNEG" localSheetId="6">#REF!</definedName>
    <definedName name="DFTNEG" localSheetId="7">#REF!</definedName>
    <definedName name="DFTNEG" localSheetId="9">#REF!</definedName>
    <definedName name="DFTNEG" localSheetId="10">#REF!</definedName>
    <definedName name="DFTNEG">#REF!</definedName>
    <definedName name="DHIB_1">#REF!</definedName>
    <definedName name="DHIB_10">#REF!</definedName>
    <definedName name="DHIB_2">#REF!</definedName>
    <definedName name="DHIB_3">#REF!</definedName>
    <definedName name="DHIB_4">#REF!</definedName>
    <definedName name="DHIB_5">#REF!</definedName>
    <definedName name="DHIB_7.5">#REF!</definedName>
    <definedName name="DIF">#REF!</definedName>
    <definedName name="diff">#REF!</definedName>
    <definedName name="difference">#REF!</definedName>
    <definedName name="dir">#REF!</definedName>
    <definedName name="Directory">#REF!</definedName>
    <definedName name="DirectPremiumGrowth1" localSheetId="30">[30]PS2!$CX$12</definedName>
    <definedName name="DirectPremiumGrowth1" localSheetId="37">S23_Pension!#REF!</definedName>
    <definedName name="DirectPremiumGrowth1" localSheetId="42">[31]PS2!$CX$12</definedName>
    <definedName name="DirectPremiumGrowth1" localSheetId="9">[32]PS2!$CX$12</definedName>
    <definedName name="DirectPremiumGrowth1" localSheetId="10">[32]PS2!$CX$12</definedName>
    <definedName name="DirectPremiumGrowth1">[31]PS2!$CX$12</definedName>
    <definedName name="DirectPremiumGrowth2" localSheetId="30">[30]PS2!$CY$12</definedName>
    <definedName name="DirectPremiumGrowth2" localSheetId="37">S23_Pension!#REF!</definedName>
    <definedName name="DirectPremiumGrowth2" localSheetId="42">[31]PS2!$CY$12</definedName>
    <definedName name="DirectPremiumGrowth2" localSheetId="9">[32]PS2!$CY$12</definedName>
    <definedName name="DirectPremiumGrowth2" localSheetId="10">[32]PS2!$CY$12</definedName>
    <definedName name="DirectPremiumGrowth2">[31]PS2!$CY$12</definedName>
    <definedName name="DirectPremiumGrowth3" localSheetId="30">[30]PS2!$CZ$12</definedName>
    <definedName name="DirectPremiumGrowth3" localSheetId="37">S23_Pension!#REF!</definedName>
    <definedName name="DirectPremiumGrowth3" localSheetId="42">[31]PS2!$CZ$12</definedName>
    <definedName name="DirectPremiumGrowth3" localSheetId="9">[32]PS2!$CZ$12</definedName>
    <definedName name="DirectPremiumGrowth3" localSheetId="10">[32]PS2!$CZ$12</definedName>
    <definedName name="DirectPremiumGrowth3">[31]PS2!$CZ$12</definedName>
    <definedName name="Discount" hidden="1">#REF!</definedName>
    <definedName name="DiscRate">#REF!</definedName>
    <definedName name="display_area_2" hidden="1">#REF!</definedName>
    <definedName name="DIST_ID">#REF!</definedName>
    <definedName name="DISTJUNE00">#REF!</definedName>
    <definedName name="Div_1">#REF!</definedName>
    <definedName name="div_rate">#REF!</definedName>
    <definedName name="DMU_Share_on_HO_Support">#REF!</definedName>
    <definedName name="doc">#REF!</definedName>
    <definedName name="docpay">#REF!</definedName>
    <definedName name="dol">#REF!</definedName>
    <definedName name="dol_rate" localSheetId="1">#REF!</definedName>
    <definedName name="dol_rate" localSheetId="30">#REF!</definedName>
    <definedName name="dol_rate" localSheetId="42">#REF!</definedName>
    <definedName name="dol_rate" localSheetId="43">#REF!</definedName>
    <definedName name="dol_rate" localSheetId="60">#REF!</definedName>
    <definedName name="dol_rate" localSheetId="61">#REF!</definedName>
    <definedName name="dol_rate" localSheetId="5">#REF!</definedName>
    <definedName name="dol_rate" localSheetId="6">#REF!</definedName>
    <definedName name="dol_rate" localSheetId="7">#REF!</definedName>
    <definedName name="dol_rate" localSheetId="9">#REF!</definedName>
    <definedName name="dol_rate" localSheetId="10">#REF!</definedName>
    <definedName name="dol_rate">#REF!</definedName>
    <definedName name="dollar">#REF!</definedName>
    <definedName name="DR">#REF!</definedName>
    <definedName name="drate">#REF!</definedName>
    <definedName name="DSAPR00">#REF!</definedName>
    <definedName name="DSFEB00">#REF!</definedName>
    <definedName name="DSJAN00">#REF!</definedName>
    <definedName name="DSMAR00">#REF!</definedName>
    <definedName name="DSMAY00">#REF!</definedName>
    <definedName name="dst" localSheetId="34">[35]A!$C$67</definedName>
    <definedName name="dst" localSheetId="36">[35]A!$C$67</definedName>
    <definedName name="dst" localSheetId="37">S23_Pension!#REF!</definedName>
    <definedName name="dst" localSheetId="9">[36]A!$C$67</definedName>
    <definedName name="dst" localSheetId="10">[36]A!$C$67</definedName>
    <definedName name="dst">[37]A!$C$67</definedName>
    <definedName name="dtf" localSheetId="30">[46]A!#REF!</definedName>
    <definedName name="dtf" localSheetId="37">S23_Pension!#REF!</definedName>
    <definedName name="dtf" localSheetId="42">[46]A!#REF!</definedName>
    <definedName name="dtf" localSheetId="43">[46]A!#REF!</definedName>
    <definedName name="dtf" localSheetId="60">[46]A!#REF!</definedName>
    <definedName name="dtf" localSheetId="61">[46]A!#REF!</definedName>
    <definedName name="dtf" localSheetId="5">[46]A!#REF!</definedName>
    <definedName name="dtf" localSheetId="6">[46]A!#REF!</definedName>
    <definedName name="dtf" localSheetId="7">[46]A!#REF!</definedName>
    <definedName name="dtf" localSheetId="9">[46]A!#REF!</definedName>
    <definedName name="dtf" localSheetId="10">[46]A!#REF!</definedName>
    <definedName name="dtf">[46]A!#REF!</definedName>
    <definedName name="DTFNEG" localSheetId="1">#REF!</definedName>
    <definedName name="DTFNEG" localSheetId="30">#REF!</definedName>
    <definedName name="DTFNEG" localSheetId="42">#REF!</definedName>
    <definedName name="DTFNEG" localSheetId="43">#REF!</definedName>
    <definedName name="DTFNEG" localSheetId="60">#REF!</definedName>
    <definedName name="DTFNEG" localSheetId="61">#REF!</definedName>
    <definedName name="DTFNEG" localSheetId="5">#REF!</definedName>
    <definedName name="DTFNEG" localSheetId="6">#REF!</definedName>
    <definedName name="DTFNEG" localSheetId="7">#REF!</definedName>
    <definedName name="DTFNEG" localSheetId="9">#REF!</definedName>
    <definedName name="DTFNEG" localSheetId="10">#REF!</definedName>
    <definedName name="DTFNEG">#REF!</definedName>
    <definedName name="dtneg" localSheetId="37">S23_Pension!#REF!</definedName>
    <definedName name="dtneg">[48]RI!$J$26</definedName>
    <definedName name="dtnl" localSheetId="37">S23_Pension!#REF!</definedName>
    <definedName name="dtnl">[47]RS!$R$27</definedName>
    <definedName name="dtnl_1">#REF!</definedName>
    <definedName name="dtnl_2">#REF!</definedName>
    <definedName name="DTNLL" localSheetId="1">#REF!</definedName>
    <definedName name="DTNLL" localSheetId="30">#REF!</definedName>
    <definedName name="DTNLL" localSheetId="42">#REF!</definedName>
    <definedName name="DTNLL" localSheetId="43">#REF!</definedName>
    <definedName name="DTNLL" localSheetId="60">#REF!</definedName>
    <definedName name="DTNLL" localSheetId="61">#REF!</definedName>
    <definedName name="DTNLL" localSheetId="5">#REF!</definedName>
    <definedName name="DTNLL" localSheetId="6">#REF!</definedName>
    <definedName name="DTNLL" localSheetId="7">#REF!</definedName>
    <definedName name="DTNLL" localSheetId="9">#REF!</definedName>
    <definedName name="DTNLL" localSheetId="10">#REF!</definedName>
    <definedName name="DTNLL">#REF!</definedName>
    <definedName name="DTS">#REF!</definedName>
    <definedName name="dtt" localSheetId="30">[49]A!#REF!</definedName>
    <definedName name="dtt" localSheetId="37">S23_Pension!#REF!</definedName>
    <definedName name="dtt" localSheetId="42">[50]A!#REF!</definedName>
    <definedName name="dtt" localSheetId="43">[50]A!#REF!</definedName>
    <definedName name="dtt" localSheetId="60">[50]A!#REF!</definedName>
    <definedName name="dtt" localSheetId="61">[50]A!#REF!</definedName>
    <definedName name="dtt" localSheetId="5">[50]A!#REF!</definedName>
    <definedName name="dtt" localSheetId="6">[50]A!#REF!</definedName>
    <definedName name="dtt" localSheetId="7">[50]A!#REF!</definedName>
    <definedName name="dtt" localSheetId="9">[51]A!#REF!</definedName>
    <definedName name="dtt" localSheetId="10">[51]A!#REF!</definedName>
    <definedName name="dtt">[50]A!#REF!</definedName>
    <definedName name="DTTNEG" localSheetId="1">#REF!</definedName>
    <definedName name="DTTNEG" localSheetId="30">#REF!</definedName>
    <definedName name="DTTNEG" localSheetId="42">#REF!</definedName>
    <definedName name="DTTNEG" localSheetId="43">#REF!</definedName>
    <definedName name="DTTNEG" localSheetId="60">#REF!</definedName>
    <definedName name="DTTNEG" localSheetId="61">#REF!</definedName>
    <definedName name="DTTNEG" localSheetId="5">#REF!</definedName>
    <definedName name="DTTNEG" localSheetId="6">#REF!</definedName>
    <definedName name="DTTNEG" localSheetId="7">#REF!</definedName>
    <definedName name="DTTNEG" localSheetId="9">#REF!</definedName>
    <definedName name="DTTNEG" localSheetId="10">#REF!</definedName>
    <definedName name="DTTNEG">#REF!</definedName>
    <definedName name="due">#REF!</definedName>
    <definedName name="dueto">#REF!</definedName>
    <definedName name="e" localSheetId="1">#REF!</definedName>
    <definedName name="e" localSheetId="30">#REF!</definedName>
    <definedName name="e" localSheetId="42">#REF!</definedName>
    <definedName name="e" localSheetId="43">#REF!</definedName>
    <definedName name="e" localSheetId="60">#REF!</definedName>
    <definedName name="e" localSheetId="61">#REF!</definedName>
    <definedName name="e" localSheetId="5">#REF!</definedName>
    <definedName name="e" localSheetId="6">#REF!</definedName>
    <definedName name="e" localSheetId="9">#REF!</definedName>
    <definedName name="e">#REF!</definedName>
    <definedName name="EA">#REF!</definedName>
    <definedName name="ECNI">#REF!</definedName>
    <definedName name="EDP" localSheetId="1">#REF!</definedName>
    <definedName name="EDP" localSheetId="30">#REF!</definedName>
    <definedName name="EDP" localSheetId="42">#REF!</definedName>
    <definedName name="EDP" localSheetId="43">#REF!</definedName>
    <definedName name="EDP" localSheetId="60">#REF!</definedName>
    <definedName name="EDP" localSheetId="61">#REF!</definedName>
    <definedName name="EDP" localSheetId="5">#REF!</definedName>
    <definedName name="EDP" localSheetId="6">#REF!</definedName>
    <definedName name="EDP" localSheetId="9">#REF!</definedName>
    <definedName name="EDP">#REF!</definedName>
    <definedName name="edpadmit">#REF!</definedName>
    <definedName name="edpcom">#REF!</definedName>
    <definedName name="edpcost">#REF!</definedName>
    <definedName name="edpcost2">#REF!</definedName>
    <definedName name="edpequipment">#REF!</definedName>
    <definedName name="edpexam">#REF!</definedName>
    <definedName name="edpxam">#REF!</definedName>
    <definedName name="EE">#REF!</definedName>
    <definedName name="eeee">#REF!</definedName>
    <definedName name="EEI">#REF!</definedName>
    <definedName name="EF">[46]Education!$H$37</definedName>
    <definedName name="EFLTD">#REF!</definedName>
    <definedName name="EJ">#REF!</definedName>
    <definedName name="Email">#REF!</definedName>
    <definedName name="emp">#REF!</definedName>
    <definedName name="EMP_CODE">#REF!</definedName>
    <definedName name="EMPLOYEE">#REF!</definedName>
    <definedName name="EMPLOYEE_S_NAME">#REF!</definedName>
    <definedName name="EMPLOYEES">#REF!</definedName>
    <definedName name="ena" localSheetId="1">#REF!</definedName>
    <definedName name="ena" localSheetId="30">#REF!</definedName>
    <definedName name="ena" localSheetId="42">#REF!</definedName>
    <definedName name="ena" localSheetId="43">#REF!</definedName>
    <definedName name="ena" localSheetId="60">#REF!</definedName>
    <definedName name="ena" localSheetId="61">#REF!</definedName>
    <definedName name="ena" localSheetId="5">#REF!</definedName>
    <definedName name="ena" localSheetId="6">#REF!</definedName>
    <definedName name="ena" localSheetId="7">#REF!</definedName>
    <definedName name="ena" localSheetId="9">#REF!</definedName>
    <definedName name="ena" localSheetId="10">#REF!</definedName>
    <definedName name="ena">#REF!</definedName>
    <definedName name="ENAA" localSheetId="1">#REF!</definedName>
    <definedName name="ENAA" localSheetId="30">#REF!</definedName>
    <definedName name="ENAA" localSheetId="42">#REF!</definedName>
    <definedName name="ENAA" localSheetId="43">#REF!</definedName>
    <definedName name="ENAA" localSheetId="60">#REF!</definedName>
    <definedName name="ENAA" localSheetId="61">#REF!</definedName>
    <definedName name="ENAA" localSheetId="5">#REF!</definedName>
    <definedName name="ENAA" localSheetId="6">#REF!</definedName>
    <definedName name="ENAA" localSheetId="9">#REF!</definedName>
    <definedName name="ENAA">#REF!</definedName>
    <definedName name="end">#REF!</definedName>
    <definedName name="End_Date">#REF!</definedName>
    <definedName name="EndDate" localSheetId="1">#REF!</definedName>
    <definedName name="EndDate" localSheetId="30">#REF!</definedName>
    <definedName name="EndDate" localSheetId="34">#REF!</definedName>
    <definedName name="EndDate" localSheetId="36">#REF!</definedName>
    <definedName name="EndDate" localSheetId="42">#REF!</definedName>
    <definedName name="EndDate" localSheetId="43">#REF!</definedName>
    <definedName name="EndDate" localSheetId="60">#REF!</definedName>
    <definedName name="EndDate" localSheetId="61">#REF!</definedName>
    <definedName name="EndDate" localSheetId="5">#REF!</definedName>
    <definedName name="EndDate" localSheetId="6">#REF!</definedName>
    <definedName name="EndDate" localSheetId="9">#REF!</definedName>
    <definedName name="EndDate">#REF!</definedName>
    <definedName name="ENT">#REF!</definedName>
    <definedName name="ENTITY">#REF!</definedName>
    <definedName name="ER">0.037</definedName>
    <definedName name="ESSCodeCurrency">#REF!</definedName>
    <definedName name="ESSCodeMonth">#REF!</definedName>
    <definedName name="ESSCodeReportingUnit">#REF!</definedName>
    <definedName name="EST_TERM">#REF!</definedName>
    <definedName name="ETI_DEC2005_W_REGION_05MAY2006" localSheetId="1">#REF!</definedName>
    <definedName name="ETI_DEC2005_W_REGION_05MAY2006" localSheetId="30">#REF!</definedName>
    <definedName name="ETI_DEC2005_W_REGION_05MAY2006" localSheetId="42">#REF!</definedName>
    <definedName name="ETI_DEC2005_W_REGION_05MAY2006" localSheetId="43">#REF!</definedName>
    <definedName name="ETI_DEC2005_W_REGION_05MAY2006" localSheetId="60">#REF!</definedName>
    <definedName name="ETI_DEC2005_W_REGION_05MAY2006" localSheetId="61">#REF!</definedName>
    <definedName name="ETI_DEC2005_W_REGION_05MAY2006" localSheetId="5">#REF!</definedName>
    <definedName name="ETI_DEC2005_W_REGION_05MAY2006" localSheetId="6">#REF!</definedName>
    <definedName name="ETI_DEC2005_W_REGION_05MAY2006" localSheetId="9">#REF!</definedName>
    <definedName name="ETI_DEC2005_W_REGION_05MAY2006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"(GMT+08:00)6/15/2010 10:51:04 AM"</definedName>
    <definedName name="EV__LOCKEDCVW__AIACONS" hidden="1">"LC,IS_REPORTING,ACTUAL,LSTAT_TOTL,ENTITY:RPHGR,FTOT,TOTALFUND,LOCAL,TOTALINTCO,TOTALICO,TOTALIFRS,AL,2010.NOV,YTD,"</definedName>
    <definedName name="EV__LOCKEDCVW__ICMATCHING" hidden="1">"LC,ACTUAL,ENTITY:RPHGR,FTOT,LOCAL,IC_DIFF_MR000,TOTAL2,TOTALINTCO,2005.TOTAL,YTD,"</definedName>
    <definedName name="EV__LOCKEDCVW__OWNERSHIP" hidden="1">"ACTUAL,ENTITY:RLEGAL,LOCAL,TOTALINTCO,METHOD_SYS,2005.TOTAL,PERIODIC,"</definedName>
    <definedName name="EV__LOCKEDCVW__RATE" hidden="1">"ACTUAL,AED,NOTRANS,GLOBAL,2005.TOTAL,PERIODIC,"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A.TXT" hidden="1">"AIACONS"</definedName>
    <definedName name="EV__MEMORYCVW__A.TXT_C_ACCT" hidden="1">"SI_REPORTING"</definedName>
    <definedName name="EV__MEMORYCVW__A.TXT_C_CATEGORY" hidden="1">"ACTUAL"</definedName>
    <definedName name="EV__MEMORYCVW__A.TXT_C_DATASRC" hidden="1">"IFRS_TOTL"</definedName>
    <definedName name="EV__MEMORYCVW__A.TXT_CURRENCY" hidden="1">"USD"</definedName>
    <definedName name="EV__MEMORYCVW__A.TXT_ENTITY" hidden="1">"ENTITY:RAHGR"</definedName>
    <definedName name="EV__MEMORYCVW__A.TXT_FLOW" hidden="1">"FTOT"</definedName>
    <definedName name="EV__MEMORYCVW__A.TXT_FUND" hidden="1">"TOTALFUND"</definedName>
    <definedName name="EV__MEMORYCVW__A.TXT_GROUPS" hidden="1">"LOCAL"</definedName>
    <definedName name="EV__MEMORYCVW__A.TXT_INTCO" hidden="1">"TOTALINTCO"</definedName>
    <definedName name="EV__MEMORYCVW__A.TXT_LOB_HKICO" hidden="1">"TOTALICO"</definedName>
    <definedName name="EV__MEMORYCVW__A.TXT_LOB_IFRS" hidden="1">"TOTALIFRS"</definedName>
    <definedName name="EV__MEMORYCVW__A.TXT_LOB_MGMT" hidden="1">"AL"</definedName>
    <definedName name="EV__MEMORYCVW__A.TXT_MEASURES" hidden="1">"YTD"</definedName>
    <definedName name="EV__MEMORYCVW__A.TXT_TIME" hidden="1">"2010.FEB"</definedName>
    <definedName name="EV__MEMORYCVW__BOOK6" hidden="1">"AIACONS"</definedName>
    <definedName name="EV__MEMORYCVW__BOOK6_C_ACCT" hidden="1">"IS_REPORTING"</definedName>
    <definedName name="EV__MEMORYCVW__BOOK6_C_CATEGORY" hidden="1">"ACTUAL"</definedName>
    <definedName name="EV__MEMORYCVW__BOOK6_C_DATASRC" hidden="1">"HKICO_TOTL"</definedName>
    <definedName name="EV__MEMORYCVW__BOOK6_CURRENCY" hidden="1">"LC"</definedName>
    <definedName name="EV__MEMORYCVW__BOOK6_ENTITY" hidden="1">"ENTITY:RAIGH"</definedName>
    <definedName name="EV__MEMORYCVW__BOOK6_FLOW" hidden="1">"FTOT"</definedName>
    <definedName name="EV__MEMORYCVW__BOOK6_FUND" hidden="1">"TOTALFUND"</definedName>
    <definedName name="EV__MEMORYCVW__BOOK6_GROUPS" hidden="1">"LOCAL"</definedName>
    <definedName name="EV__MEMORYCVW__BOOK6_INTCO" hidden="1">"TOTALINTCO"</definedName>
    <definedName name="EV__MEMORYCVW__BOOK6_LOB_HKICO" hidden="1">"TOTALICO"</definedName>
    <definedName name="EV__MEMORYCVW__BOOK6_LOB_IFRS" hidden="1">"TOTALIFRS"</definedName>
    <definedName name="EV__MEMORYCVW__BOOK6_LOB_MGMT" hidden="1">"AL"</definedName>
    <definedName name="EV__MEMORYCVW__BOOK6_MEASURES" hidden="1">"YTD"</definedName>
    <definedName name="EV__MEMORYCVW__BOOK6_TIME" hidden="1">"2010.FEB"</definedName>
    <definedName name="EV__MEMORYCVW__BOOK9" hidden="1">"AIACONS"</definedName>
    <definedName name="EV__MEMORYCVW__BOOK9_C_ACCT" hidden="1">"IS_REPORTING"</definedName>
    <definedName name="EV__MEMORYCVW__BOOK9_C_CATEGORY" hidden="1">"ACTUAL"</definedName>
    <definedName name="EV__MEMORYCVW__BOOK9_C_DATASRC" hidden="1">"SCH_TOTL"</definedName>
    <definedName name="EV__MEMORYCVW__BOOK9_CURRENCY" hidden="1">"LC"</definedName>
    <definedName name="EV__MEMORYCVW__BOOK9_ENTITY" hidden="1">"ENTITY:RAHGR"</definedName>
    <definedName name="EV__MEMORYCVW__BOOK9_FLOW" hidden="1">"FTOT"</definedName>
    <definedName name="EV__MEMORYCVW__BOOK9_FUND" hidden="1">"LIFEFUND"</definedName>
    <definedName name="EV__MEMORYCVW__BOOK9_GROUPS" hidden="1">"LOCAL"</definedName>
    <definedName name="EV__MEMORYCVW__BOOK9_INTCO" hidden="1">"TOTALINTCO"</definedName>
    <definedName name="EV__MEMORYCVW__BOOK9_LOB_HKICO" hidden="1">"TOTALICO"</definedName>
    <definedName name="EV__MEMORYCVW__BOOK9_LOB_IFRS" hidden="1">"TOTALIFRS"</definedName>
    <definedName name="EV__MEMORYCVW__BOOK9_LOB_MGMT" hidden="1">"AL"</definedName>
    <definedName name="EV__MEMORYCVW__BOOK9_MEASURES" hidden="1">"YTD"</definedName>
    <definedName name="EV__MEMORYCVW__BOOK9_TIME" hidden="1">"2009.FEB"</definedName>
    <definedName name="EV__MEMORYCVW__BPC_DATA_SOURECE_20100507.XLS" hidden="1">"AIACONS"</definedName>
    <definedName name="EV__MEMORYCVW__BPC_DATA_SOURECE_20100507.XLS_C_ACCT" hidden="1">"00000C"</definedName>
    <definedName name="EV__MEMORYCVW__BPC_DATA_SOURECE_20100507.XLS_C_CATEGORY" hidden="1">"ACTUAL"</definedName>
    <definedName name="EV__MEMORYCVW__BPC_DATA_SOURECE_20100507.XLS_C_DATASRC" hidden="1">"ALLO_MANJ"</definedName>
    <definedName name="EV__MEMORYCVW__BPC_DATA_SOURECE_20100507.XLS_CURRENCY" hidden="1">"USD"</definedName>
    <definedName name="EV__MEMORYCVW__BPC_DATA_SOURECE_20100507.XLS_ENTITY" hidden="1">"ENTITY:RAHGR"</definedName>
    <definedName name="EV__MEMORYCVW__BPC_DATA_SOURECE_20100507.XLS_FLOW" hidden="1">"FTOT"</definedName>
    <definedName name="EV__MEMORYCVW__BPC_DATA_SOURECE_20100507.XLS_FUND" hidden="1">"TOTALFUND"</definedName>
    <definedName name="EV__MEMORYCVW__BPC_DATA_SOURECE_20100507.XLS_GROUPS" hidden="1">"LOCAL"</definedName>
    <definedName name="EV__MEMORYCVW__BPC_DATA_SOURECE_20100507.XLS_INTCO" hidden="1">"TOTALINTCO"</definedName>
    <definedName name="EV__MEMORYCVW__BPC_DATA_SOURECE_20100507.XLS_LOB_HKICO" hidden="1">"TOTALICO"</definedName>
    <definedName name="EV__MEMORYCVW__BPC_DATA_SOURECE_20100507.XLS_LOB_IFRS" hidden="1">"TOTALIFRS"</definedName>
    <definedName name="EV__MEMORYCVW__BPC_DATA_SOURECE_20100507.XLS_LOB_MGMT" hidden="1">"AL"</definedName>
    <definedName name="EV__MEMORYCVW__BPC_DATA_SOURECE_20100507.XLS_MEASURES" hidden="1">"YTD"</definedName>
    <definedName name="EV__MEMORYCVW__BPC_DATA_SOURECE_20100507.XLS_TIME" hidden="1">"2010.FEB"</definedName>
    <definedName name="EV__MEMORYCVW__BPC_REPORT_BUILDING_PLAN_170302010.XLS" hidden="1">"AIACONS"</definedName>
    <definedName name="EV__MEMORYCVW__BPC_REPORT_BUILDING_PLAN_170302010.XLS_C_ACCT" hidden="1">"IS_REPORTING"</definedName>
    <definedName name="EV__MEMORYCVW__BPC_REPORT_BUILDING_PLAN_170302010.XLS_C_CATEGORY" hidden="1">"ACTUAL"</definedName>
    <definedName name="EV__MEMORYCVW__BPC_REPORT_BUILDING_PLAN_170302010.XLS_C_DATASRC" hidden="1">"IFRS_TOTL"</definedName>
    <definedName name="EV__MEMORYCVW__BPC_REPORT_BUILDING_PLAN_170302010.XLS_CURRENCY" hidden="1">"USD"</definedName>
    <definedName name="EV__MEMORYCVW__BPC_REPORT_BUILDING_PLAN_170302010.XLS_ENTITY" hidden="1">"ENTITY:RAIGH"</definedName>
    <definedName name="EV__MEMORYCVW__BPC_REPORT_BUILDING_PLAN_170302010.XLS_FLOW" hidden="1">"FTOT"</definedName>
    <definedName name="EV__MEMORYCVW__BPC_REPORT_BUILDING_PLAN_170302010.XLS_FUND" hidden="1">"TOTALFUND"</definedName>
    <definedName name="EV__MEMORYCVW__BPC_REPORT_BUILDING_PLAN_170302010.XLS_GROUPS" hidden="1">"LOCAL"</definedName>
    <definedName name="EV__MEMORYCVW__BPC_REPORT_BUILDING_PLAN_170302010.XLS_INTCO" hidden="1">"TOTALINTCO"</definedName>
    <definedName name="EV__MEMORYCVW__BPC_REPORT_BUILDING_PLAN_170302010.XLS_LOB_HKICO" hidden="1">"TOTALICO"</definedName>
    <definedName name="EV__MEMORYCVW__BPC_REPORT_BUILDING_PLAN_170302010.XLS_LOB_IFRS" hidden="1">"TOTALIFRS"</definedName>
    <definedName name="EV__MEMORYCVW__BPC_REPORT_BUILDING_PLAN_170302010.XLS_LOB_MGMT" hidden="1">"OTH"</definedName>
    <definedName name="EV__MEMORYCVW__BPC_REPORT_BUILDING_PLAN_170302010.XLS_MEASURES" hidden="1">"YTD"</definedName>
    <definedName name="EV__MEMORYCVW__BPC_REPORT_BUILDING_PLAN_170302010.XLS_TIME" hidden="1">"2010.JAN"</definedName>
    <definedName name="EV__MEMORYCVW__COPY_OF_SI_WORKSHEET_W03_OUTPUT_V000.XLS" hidden="1">"AIACONS"</definedName>
    <definedName name="EV__MEMORYCVW__IFRS_LONGSHEET_.XLS" hidden="1">"AIACONS"</definedName>
    <definedName name="EV__MEMORYCVW__IFRS_LONGSHEET_.XLS_C_ACCT" hidden="1">"IS06001000"</definedName>
    <definedName name="EV__MEMORYCVW__IFRS_LONGSHEET_.XLS_C_CATEGORY" hidden="1">"ACTUAL_2007"</definedName>
    <definedName name="EV__MEMORYCVW__IFRS_LONGSHEET_.XLS_C_DATASRC" hidden="1">"IFRS"</definedName>
    <definedName name="EV__MEMORYCVW__IFRS_LONGSHEET_.XLS_CURRENCY" hidden="1">"LC"</definedName>
    <definedName name="EV__MEMORYCVW__IFRS_LONGSHEET_.XLS_ENTITY" hidden="1">"ENTITY:RAHGR"</definedName>
    <definedName name="EV__MEMORYCVW__IFRS_LONGSHEET_.XLS_FLOW" hidden="1">"FTOT"</definedName>
    <definedName name="EV__MEMORYCVW__IFRS_LONGSHEET_.XLS_FUND" hidden="1">"TOTALFUND"</definedName>
    <definedName name="EV__MEMORYCVW__IFRS_LONGSHEET_.XLS_GROUPS" hidden="1">"LOCAL"</definedName>
    <definedName name="EV__MEMORYCVW__IFRS_LONGSHEET_.XLS_INTCO" hidden="1">"TOTALINTCO"</definedName>
    <definedName name="EV__MEMORYCVW__IFRS_LONGSHEET_.XLS_LOB_HKICO" hidden="1">"TOTALICO"</definedName>
    <definedName name="EV__MEMORYCVW__IFRS_LONGSHEET_.XLS_LOB_IFRS" hidden="1">"TOTALIFRS"</definedName>
    <definedName name="EV__MEMORYCVW__IFRS_LONGSHEET_.XLS_LOB_MGMT" hidden="1">"AL"</definedName>
    <definedName name="EV__MEMORYCVW__IFRS_LONGSHEET_.XLS_MEASURES" hidden="1">"YTD"</definedName>
    <definedName name="EV__MEMORYCVW__IFRS_LONGSHEET_.XLS_TIME" hidden="1">"2010.JAN"</definedName>
    <definedName name="EV__MEMORYCVW__IFRS_WORKSHEET_W03A_OUTPUT_V000_FUND.XLS" hidden="1">"AIACONS"</definedName>
    <definedName name="EV__MEMORYCVW__IFRS_WORKSHEET_W03A_OUTPUT_V000_FUND.XLS_C_ACCT" hidden="1">"G000000"</definedName>
    <definedName name="EV__MEMORYCVW__IFRS_WORKSHEET_W03A_OUTPUT_V000_FUND.XLS_C_CATEGORY" hidden="1">"ACTUAL"</definedName>
    <definedName name="EV__MEMORYCVW__IFRS_WORKSHEET_W03A_OUTPUT_V000_FUND.XLS_C_DATASRC" hidden="1">"IFRS_TOTL"</definedName>
    <definedName name="EV__MEMORYCVW__IFRS_WORKSHEET_W03A_OUTPUT_V000_FUND.XLS_CURRENCY" hidden="1">"USD"</definedName>
    <definedName name="EV__MEMORYCVW__IFRS_WORKSHEET_W03A_OUTPUT_V000_FUND.XLS_ENTITY" hidden="1">"ENTITY:MGMT_ZZ"</definedName>
    <definedName name="EV__MEMORYCVW__IFRS_WORKSHEET_W03A_OUTPUT_V000_FUND.XLS_FLOW" hidden="1">"F999"</definedName>
    <definedName name="EV__MEMORYCVW__IFRS_WORKSHEET_W03A_OUTPUT_V000_FUND.XLS_FUND" hidden="1">"LIFEFUND"</definedName>
    <definedName name="EV__MEMORYCVW__IFRS_WORKSHEET_W03A_OUTPUT_V000_FUND.XLS_GROUPS" hidden="1">"USD_MGMT"</definedName>
    <definedName name="EV__MEMORYCVW__IFRS_WORKSHEET_W03A_OUTPUT_V000_FUND.XLS_INTCO" hidden="1">"TOTALINTCO"</definedName>
    <definedName name="EV__MEMORYCVW__IFRS_WORKSHEET_W03A_OUTPUT_V000_FUND.XLS_LOB_HKICO" hidden="1">"ICO_HKZZ"</definedName>
    <definedName name="EV__MEMORYCVW__IFRS_WORKSHEET_W03A_OUTPUT_V000_FUND.XLS_LOB_IFRS" hidden="1">"ISXXXX"</definedName>
    <definedName name="EV__MEMORYCVW__IFRS_WORKSHEET_W03A_OUTPUT_V000_FUND.XLS_LOB_MGMT" hidden="1">"ZZZZZ"</definedName>
    <definedName name="EV__MEMORYCVW__IFRS_WORKSHEET_W03A_OUTPUT_V000_FUND.XLS_MEASURES" hidden="1">"YTD"</definedName>
    <definedName name="EV__MEMORYCVW__IFRS_WORKSHEET_W03A_OUTPUT_V000_FUND.XLS_TIME" hidden="1">"2010.FEB"</definedName>
    <definedName name="EV__MEMORYCVW__SI_LONGSHEET_W02A_G_OUTPUT_V000.XLS" hidden="1">"AIACONS"</definedName>
    <definedName name="EV__MEMORYCVW__SI_LONGSHEET_W02A_G_OUTPUT_V000.XLS_C_ACCT" hidden="1">"IS06001000"</definedName>
    <definedName name="EV__MEMORYCVW__SI_LONGSHEET_W02A_G_OUTPUT_V000.XLS_C_CATEGORY" hidden="1">"ACTUAL_2007"</definedName>
    <definedName name="EV__MEMORYCVW__SI_LONGSHEET_W02A_G_OUTPUT_V000.XLS_C_DATASRC" hidden="1">"IFRS"</definedName>
    <definedName name="EV__MEMORYCVW__SI_LONGSHEET_W02A_G_OUTPUT_V000.XLS_CURRENCY" hidden="1">"LC"</definedName>
    <definedName name="EV__MEMORYCVW__SI_LONGSHEET_W02A_G_OUTPUT_V000.XLS_ENTITY" hidden="1">"ENTITY:RAHGR"</definedName>
    <definedName name="EV__MEMORYCVW__SI_LONGSHEET_W02A_G_OUTPUT_V000.XLS_FLOW" hidden="1">"FTOT"</definedName>
    <definedName name="EV__MEMORYCVW__SI_LONGSHEET_W02A_G_OUTPUT_V000.XLS_FUND" hidden="1">"TOTALFUND"</definedName>
    <definedName name="EV__MEMORYCVW__SI_LONGSHEET_W02A_G_OUTPUT_V000.XLS_GROUPS" hidden="1">"LOCAL"</definedName>
    <definedName name="EV__MEMORYCVW__SI_LONGSHEET_W02A_G_OUTPUT_V000.XLS_INTCO" hidden="1">"TOTALINTCO"</definedName>
    <definedName name="EV__MEMORYCVW__SI_LONGSHEET_W02A_G_OUTPUT_V000.XLS_LOB_HKICO" hidden="1">"TOTALICO"</definedName>
    <definedName name="EV__MEMORYCVW__SI_LONGSHEET_W02A_G_OUTPUT_V000.XLS_LOB_IFRS" hidden="1">"TOTALIFRS"</definedName>
    <definedName name="EV__MEMORYCVW__SI_LONGSHEET_W02A_G_OUTPUT_V000.XLS_LOB_MGMT" hidden="1">"AL"</definedName>
    <definedName name="EV__MEMORYCVW__SI_LONGSHEET_W02A_G_OUTPUT_V000.XLS_MEASURES" hidden="1">"YTD"</definedName>
    <definedName name="EV__MEMORYCVW__SI_LONGSHEET_W02A_G_OUTPUT_V000.XLS_TIME" hidden="1">"2010.JAN"</definedName>
    <definedName name="EV__MEMORYCVW__SI_LONGSHEET_W02A_G_OUTPUT_V000_NEW_ALAN.XLS" hidden="1">"AIACONS"</definedName>
    <definedName name="EV__MEMORYCVW__SI_WORKSHEET_W03_OUTPUT_V000.XLS" hidden="1">"AIACONS"</definedName>
    <definedName name="EV__MEMORYCVW__SI_WORKSHEET_W03_OUTPUT_V000_NEW.XLS" hidden="1">"AIACONS"</definedName>
    <definedName name="EV__MEMORYCVW__SI_WORKSHEET_W03_OUTPUT_V000_NEW_ALAN_LS.XLS" hidden="1">"AIACONS"</definedName>
    <definedName name="EV__MEMORYCVW__SI_WORKSHEET_W03_OUTPUT_V000_NEW_FUND.XLS" hidden="1">"AIACONS"</definedName>
    <definedName name="EV__MEMORYCVW__SI_WORKSHEET_W04_BS_V000_NEW.XLS" hidden="1">"AIACONS"</definedName>
    <definedName name="EV__MEMORYCVW__SI_WORKSHEET_W04_BS_V000_NEW.XLS_C_ACCT" hidden="1">"IC_ER_ACC"</definedName>
    <definedName name="EV__MEMORYCVW__SI_WORKSHEET_W04_BS_V000_NEW.XLS_C_CATEGORY" hidden="1">"ACTUAL"</definedName>
    <definedName name="EV__MEMORYCVW__SI_WORKSHEET_W04_BS_V000_NEW.XLS_C_DATASRC" hidden="1">"ALLO_MANJ"</definedName>
    <definedName name="EV__MEMORYCVW__SI_WORKSHEET_W04_BS_V000_NEW.XLS_CURRENCY" hidden="1">"USD"</definedName>
    <definedName name="EV__MEMORYCVW__SI_WORKSHEET_W04_BS_V000_NEW.XLS_ENTITY" hidden="1">"ENTITY:RAHGR"</definedName>
    <definedName name="EV__MEMORYCVW__SI_WORKSHEET_W04_BS_V000_NEW.XLS_FLOW" hidden="1">"FTOT"</definedName>
    <definedName name="EV__MEMORYCVW__SI_WORKSHEET_W04_BS_V000_NEW.XLS_FUND" hidden="1">"TOTALFUND"</definedName>
    <definedName name="EV__MEMORYCVW__SI_WORKSHEET_W04_BS_V000_NEW.XLS_GROUPS" hidden="1">"LOCAL"</definedName>
    <definedName name="EV__MEMORYCVW__SI_WORKSHEET_W04_BS_V000_NEW.XLS_INTCO" hidden="1">"TOTALINTCO"</definedName>
    <definedName name="EV__MEMORYCVW__SI_WORKSHEET_W04_BS_V000_NEW.XLS_LOB_HKICO" hidden="1">"TOTALICO"</definedName>
    <definedName name="EV__MEMORYCVW__SI_WORKSHEET_W04_BS_V000_NEW.XLS_LOB_IFRS" hidden="1">"TOTALIFRS"</definedName>
    <definedName name="EV__MEMORYCVW__SI_WORKSHEET_W04_BS_V000_NEW.XLS_LOB_MGMT" hidden="1">"AL"</definedName>
    <definedName name="EV__MEMORYCVW__SI_WORKSHEET_W04_BS_V000_NEW.XLS_MEASURES" hidden="1">"YTD"</definedName>
    <definedName name="EV__MEMORYCVW__SI_WORKSHEET_W04_BS_V000_NEW.XLS_TIME" hidden="1">"2010.FEB"</definedName>
    <definedName name="EV__MEMORYCVW__SI_WORKSHEETS.XLS" hidden="1">"AIACONS"</definedName>
    <definedName name="EV__MEMORYCVW__SI_WORKSHEETS.XLS_C_ACCT" hidden="1">1</definedName>
    <definedName name="EV__MEMORYCVW__SI_WORKSHEETS.XLS_C_CATEGORY" hidden="1">"ACTUAL_2007"</definedName>
    <definedName name="EV__MEMORYCVW__SI_WORKSHEETS.XLS_C_DATASRC" hidden="1">"IFRS"</definedName>
    <definedName name="EV__MEMORYCVW__SI_WORKSHEETS.XLS_ENTITY" hidden="1">"RAHGR"</definedName>
    <definedName name="EV__MEMORYCVW__SI_WORKSHEETS.XLS_FLOW" hidden="1">"FLOW:X_CF_090"</definedName>
    <definedName name="EV__MEMORYCVW__SI_WORKSHEETS.XLS_FUND" hidden="1">"TOTALFUND"</definedName>
    <definedName name="EV__MEMORYCVW__SI_WORKSHEETS.XLS_GROUPS" hidden="1">"FC"</definedName>
    <definedName name="EV__MEMORYCVW__SI_WORKSHEETS.XLS_INTCO" hidden="1">"TOTALINTCO"</definedName>
    <definedName name="EV__MEMORYCVW__SI_WORKSHEETS.XLS_LOB_HKICO" hidden="1">"TOTALICO"</definedName>
    <definedName name="EV__MEMORYCVW__SI_WORKSHEETS.XLS_LOB_IFRS" hidden="1">"ISUNAL"</definedName>
    <definedName name="EV__MEMORYCVW__SI_WORKSHEETS.XLS_LOB_MGMT" hidden="1">"AL"</definedName>
    <definedName name="EV__MEMORYCVW__SI_WORKSHEETS.XLS_MEASURES" hidden="1">"CUSTOMPER"</definedName>
    <definedName name="EV__MEMORYCVW__SI_WORKSHEETS.XLS_TIME" hidden="1">"2011.TOTAL"</definedName>
    <definedName name="EV__MEMORYCVW__STD_REPORTS_FOR_CREATION_IN_TRAINING.XLS" hidden="1">"AIACONS"</definedName>
    <definedName name="EV__MEMORYCVW__STD_REPORTS_FOR_CREATION_IN_TRAINING.XLS_C_ACCT" hidden="1">"BYLINE_NET_PROFIT"</definedName>
    <definedName name="EV__MEMORYCVW__STD_REPORTS_FOR_CREATION_IN_TRAINING.XLS_C_CATEGORY" hidden="1">"ACTUAL"</definedName>
    <definedName name="EV__MEMORYCVW__STD_REPORTS_FOR_CREATION_IN_TRAINING.XLS_C_DATASRC" hidden="1">"GAAP_TOTL"</definedName>
    <definedName name="EV__MEMORYCVW__STD_REPORTS_FOR_CREATION_IN_TRAINING.XLS_CURRENCY" hidden="1">"USD"</definedName>
    <definedName name="EV__MEMORYCVW__STD_REPORTS_FOR_CREATION_IN_TRAINING.XLS_ENTITY" hidden="1">"SG01"</definedName>
    <definedName name="EV__MEMORYCVW__STD_REPORTS_FOR_CREATION_IN_TRAINING.XLS_FLOW" hidden="1">"FTOT"</definedName>
    <definedName name="EV__MEMORYCVW__STD_REPORTS_FOR_CREATION_IN_TRAINING.XLS_FUND" hidden="1">"TOTALFUND"</definedName>
    <definedName name="EV__MEMORYCVW__STD_REPORTS_FOR_CREATION_IN_TRAINING.XLS_GROUPS" hidden="1">"LOCAL"</definedName>
    <definedName name="EV__MEMORYCVW__STD_REPORTS_FOR_CREATION_IN_TRAINING.XLS_INTCO" hidden="1">"TOTALINTCO"</definedName>
    <definedName name="EV__MEMORYCVW__STD_REPORTS_FOR_CREATION_IN_TRAINING.XLS_LOB_HKICO" hidden="1">"TOTALICO"</definedName>
    <definedName name="EV__MEMORYCVW__STD_REPORTS_FOR_CREATION_IN_TRAINING.XLS_LOB_IFRS" hidden="1">"TOTALIFRS"</definedName>
    <definedName name="EV__MEMORYCVW__STD_REPORTS_FOR_CREATION_IN_TRAINING.XLS_LOB_MGMT" hidden="1">"AL"</definedName>
    <definedName name="EV__MEMORYCVW__STD_REPORTS_FOR_CREATION_IN_TRAINING.XLS_MEASURES" hidden="1">"YTD"</definedName>
    <definedName name="EV__MEMORYCVW__STD_REPORTS_FOR_CREATION_IN_TRAINING.XLS_TIME" hidden="1">"2010.FEB"</definedName>
    <definedName name="EV__MEMORYCVW__UAT_1.11_SI_ROLLUP.XLS" hidden="1">"AIACONS"</definedName>
    <definedName name="EV__MEMORYCVW__UAT_1.11_SI_ROLLUP.XLS_C_ACCT" hidden="1">"IS_REPORTING"</definedName>
    <definedName name="EV__MEMORYCVW__UAT_1.11_SI_ROLLUP.XLS_C_CATEGORY" hidden="1">"ACTUAL"</definedName>
    <definedName name="EV__MEMORYCVW__UAT_1.11_SI_ROLLUP.XLS_C_DATASRC" hidden="1">"HKICO_TOTL"</definedName>
    <definedName name="EV__MEMORYCVW__UAT_1.11_SI_ROLLUP.XLS_CURRENCY" hidden="1">"LC"</definedName>
    <definedName name="EV__MEMORYCVW__UAT_1.11_SI_ROLLUP.XLS_ENTITY" hidden="1">"SG01"</definedName>
    <definedName name="EV__MEMORYCVW__UAT_1.11_SI_ROLLUP.XLS_FLOW" hidden="1">"FTOT"</definedName>
    <definedName name="EV__MEMORYCVW__UAT_1.11_SI_ROLLUP.XLS_FUND" hidden="1">"TOTALFUND"</definedName>
    <definedName name="EV__MEMORYCVW__UAT_1.11_SI_ROLLUP.XLS_GROUPS" hidden="1">"LOCAL"</definedName>
    <definedName name="EV__MEMORYCVW__UAT_1.11_SI_ROLLUP.XLS_INTCO" hidden="1">"TOTALINTCO"</definedName>
    <definedName name="EV__MEMORYCVW__UAT_1.11_SI_ROLLUP.XLS_LOB_HKICO" hidden="1">"TOTALICO"</definedName>
    <definedName name="EV__MEMORYCVW__UAT_1.11_SI_ROLLUP.XLS_LOB_IFRS" hidden="1">"TOTALIFRS"</definedName>
    <definedName name="EV__MEMORYCVW__UAT_1.11_SI_ROLLUP.XLS_LOB_MGMT" hidden="1">"AL"</definedName>
    <definedName name="EV__MEMORYCVW__UAT_1.11_SI_ROLLUP.XLS_MEASURES" hidden="1">"YTD"</definedName>
    <definedName name="EV__MEMORYCVW__UAT_1.11_SI_ROLLUP.XLS_TIME" hidden="1">"2010.FEB"</definedName>
    <definedName name="EV__MEMORYCVW__W02H_OUTPUT_V000.XLS" hidden="1">"AIACONS"</definedName>
    <definedName name="EV__MEMORYCVW__W02H_OUTPUT_V000.XLS_C_ACCT" hidden="1">"IS06001000"</definedName>
    <definedName name="EV__MEMORYCVW__W02H_OUTPUT_V000.XLS_C_CATEGORY" hidden="1">"ACTUAL_2007"</definedName>
    <definedName name="EV__MEMORYCVW__W02H_OUTPUT_V000.XLS_C_DATASRC" hidden="1">"IFRS"</definedName>
    <definedName name="EV__MEMORYCVW__W02H_OUTPUT_V000.XLS_CURRENCY" hidden="1">"LC"</definedName>
    <definedName name="EV__MEMORYCVW__W02H_OUTPUT_V000.XLS_ENTITY" hidden="1">"ENTITY:RAHGR"</definedName>
    <definedName name="EV__MEMORYCVW__W02H_OUTPUT_V000.XLS_FLOW" hidden="1">"FTOT"</definedName>
    <definedName name="EV__MEMORYCVW__W02H_OUTPUT_V000.XLS_FUND" hidden="1">"TOTALFUND"</definedName>
    <definedName name="EV__MEMORYCVW__W02H_OUTPUT_V000.XLS_GROUPS" hidden="1">"LOCAL"</definedName>
    <definedName name="EV__MEMORYCVW__W02H_OUTPUT_V000.XLS_INTCO" hidden="1">"TOTALINTCO"</definedName>
    <definedName name="EV__MEMORYCVW__W02H_OUTPUT_V000.XLS_LOB_HKICO" hidden="1">"TOTALICO"</definedName>
    <definedName name="EV__MEMORYCVW__W02H_OUTPUT_V000.XLS_LOB_IFRS" hidden="1">"TOTALIFRS"</definedName>
    <definedName name="EV__MEMORYCVW__W02H_OUTPUT_V000.XLS_LOB_MGMT" hidden="1">"AL"</definedName>
    <definedName name="EV__MEMORYCVW__W02H_OUTPUT_V000.XLS_MEASURES" hidden="1">"YTD"</definedName>
    <definedName name="EV__MEMORYCVW__W02H_OUTPUT_V000.XLS_TIME" hidden="1">"2010.JAN"</definedName>
    <definedName name="EV__MEMORYCVW__WORKSHEET_IN_BPCFRAMERCONTROL" hidden="1">"AIACONS"</definedName>
    <definedName name="EV__MEMORYCVW__WORKSHEET_IN_BPCFRAMERCONTROL_C_ACCT" hidden="1">"IS_REPORTING"</definedName>
    <definedName name="EV__MEMORYCVW__WORKSHEET_IN_BPCFRAMERCONTROL_C_CATEGORY" hidden="1">"ACTUAL"</definedName>
    <definedName name="EV__MEMORYCVW__WORKSHEET_IN_BPCFRAMERCONTROL_C_DATASRC" hidden="1">"HKICO_TOTL"</definedName>
    <definedName name="EV__MEMORYCVW__WORKSHEET_IN_BPCFRAMERCONTROL_CURRENCY" hidden="1">"LC"</definedName>
    <definedName name="EV__MEMORYCVW__WORKSHEET_IN_BPCFRAMERCONTROL_ENTITY" hidden="1">"SG01"</definedName>
    <definedName name="EV__MEMORYCVW__WORKSHEET_IN_BPCFRAMERCONTROL_FLOW" hidden="1">"FTOT"</definedName>
    <definedName name="EV__MEMORYCVW__WORKSHEET_IN_BPCFRAMERCONTROL_FUND" hidden="1">"TOTALFUND"</definedName>
    <definedName name="EV__MEMORYCVW__WORKSHEET_IN_BPCFRAMERCONTROL_GROUPS" hidden="1">"LOCAL"</definedName>
    <definedName name="EV__MEMORYCVW__WORKSHEET_IN_BPCFRAMERCONTROL_INTCO" hidden="1">"TOTALINTCO"</definedName>
    <definedName name="EV__MEMORYCVW__WORKSHEET_IN_BPCFRAMERCONTROL_LOB_HKICO" hidden="1">"TOTALICO"</definedName>
    <definedName name="EV__MEMORYCVW__WORKSHEET_IN_BPCFRAMERCONTROL_LOB_IFRS" hidden="1">"TOTALIFRS"</definedName>
    <definedName name="EV__MEMORYCVW__WORKSHEET_IN_BPCFRAMERCONTROL_LOB_MGMT" hidden="1">"AL"</definedName>
    <definedName name="EV__MEMORYCVW__WORKSHEET_IN_BPCFRAMERCONTROL_MEASURES" hidden="1">"YTD"</definedName>
    <definedName name="EV__MEMORYCVW__WORKSHEET_IN_BPCFRAMERCONTROL_TIME" hidden="1">"2010.FEB"</definedName>
    <definedName name="EV__WBEVMODE__" hidden="1">0</definedName>
    <definedName name="EV__WBREFOPTIONS__" hidden="1">134217734</definedName>
    <definedName name="EV__WBVERSION__" hidden="1">0</definedName>
    <definedName name="EV_Ben">#REF!</definedName>
    <definedName name="ewan">#REF!</definedName>
    <definedName name="examdate">#REF!</definedName>
    <definedName name="examdate2">#REF!</definedName>
    <definedName name="examiner">#REF!</definedName>
    <definedName name="Excel_BuiltIn__FilterDatabase_7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_1">#REF!</definedName>
    <definedName name="Excel_BuiltIn_Print_Area_13_1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6_1_1">#REF!</definedName>
    <definedName name="Excel_BuiltIn_Print_Area_17_1_1">#REF!</definedName>
    <definedName name="Excel_BuiltIn_Print_Area_19_1">#REF!</definedName>
    <definedName name="Excel_BuiltIn_Print_Area_2">#REF!</definedName>
    <definedName name="Excel_BuiltIn_Print_Area_21_1">#REF!</definedName>
    <definedName name="Excel_BuiltIn_Print_Area_22_1_1_1">#REF!</definedName>
    <definedName name="Excel_BuiltIn_Print_Area_23_1">#REF!</definedName>
    <definedName name="Excel_BuiltIn_Print_Area_24_1_1_1">#REF!</definedName>
    <definedName name="Excel_BuiltIn_Print_Area_25_1_1">#REF!</definedName>
    <definedName name="Excel_BuiltIn_Print_Area_28_1">#REF!</definedName>
    <definedName name="Excel_BuiltIn_Print_Area_29_1">#REF!</definedName>
    <definedName name="Excel_BuiltIn_Print_Area_3">#REF!</definedName>
    <definedName name="Excel_BuiltIn_Print_Area_31_1_1_1_1">#REF!</definedName>
    <definedName name="Excel_BuiltIn_Print_Area_33_1">#REF!</definedName>
    <definedName name="Excel_BuiltIn_Print_Area_34_1">#REF!</definedName>
    <definedName name="Excel_BuiltIn_Print_Area_35_1">#REF!</definedName>
    <definedName name="Excel_BuiltIn_Print_Area_36_1">#REF!</definedName>
    <definedName name="Excel_BuiltIn_Print_Area_38_1">#REF!</definedName>
    <definedName name="Excel_BuiltIn_Print_Area_40_1_1">#REF!</definedName>
    <definedName name="Excel_BuiltIn_Print_Area_42">#REF!</definedName>
    <definedName name="Excel_BuiltIn_Print_Area_45_1">#REF!</definedName>
    <definedName name="Excel_BuiltIn_Print_Area_46_1">#REF!</definedName>
    <definedName name="Excel_BuiltIn_Print_Area_48">#REF!</definedName>
    <definedName name="Excel_BuiltIn_Print_Area_5">#REF!</definedName>
    <definedName name="Excel_BuiltIn_Print_Area_5_1">"$#REF!.$A$1:$AC$78"</definedName>
    <definedName name="Excel_BuiltIn_Print_Area_6">"$#REF!.$A$1:$Q$88"</definedName>
    <definedName name="Excel_BuiltIn_Print_Area_6_1">#REF!</definedName>
    <definedName name="Excel_BuiltIn_Print_Area_8">#REF!</definedName>
    <definedName name="Excel_BuiltIn_Print_Area_9">"$#REF!.$A$1:$K$36"</definedName>
    <definedName name="Excel_BuiltIn_Print_Area_9_1">#REF!</definedName>
    <definedName name="Excel_BuiltIn_Print_Area_9_1_1">#REF!</definedName>
    <definedName name="Excel_BuiltIn_Print_Titles_4">"$sch3.$#REF!$#REF!:$#REF!$#REF!"</definedName>
    <definedName name="Excel_BuiltIn_Print_Titles_8">(#REF!,#REF!)</definedName>
    <definedName name="excess">#REF!</definedName>
    <definedName name="Exch_Rate">#REF!</definedName>
    <definedName name="exchangerate">#REF!</definedName>
    <definedName name="exdate">#REF!</definedName>
    <definedName name="EXH_1">#REF!</definedName>
    <definedName name="EXH_3">#REF!</definedName>
    <definedName name="EXH_4">#REF!</definedName>
    <definedName name="EXH_5">#REF!</definedName>
    <definedName name="EXH_A">#REF!</definedName>
    <definedName name="EXH_B">#REF!</definedName>
    <definedName name="EXH_C">#REF!</definedName>
    <definedName name="EXH_D">#REF!</definedName>
    <definedName name="Exp">#REF!</definedName>
    <definedName name="EXP_INF_">#REF!</definedName>
    <definedName name="Expense">#REF!</definedName>
    <definedName name="expenses">#REF!</definedName>
    <definedName name="Ext">#REF!</definedName>
    <definedName name="extension">#REF!</definedName>
    <definedName name="_xlnm.Extract">#REF!</definedName>
    <definedName name="Extract_MI">#REF!</definedName>
    <definedName name="F">#REF!</definedName>
    <definedName name="fail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aslapse">#REF!</definedName>
    <definedName name="Fax">#REF!</definedName>
    <definedName name="FCode" hidden="1">#REF!</definedName>
    <definedName name="fcst12">#REF!</definedName>
    <definedName name="fcst12cost">#REF!</definedName>
    <definedName name="fcst12key">#REF!</definedName>
    <definedName name="fd">#REF!</definedName>
    <definedName name="fdfdfdfdf">#REF!</definedName>
    <definedName name="Female_NSM">#REF!</definedName>
    <definedName name="Female_SM">#REF!</definedName>
    <definedName name="ffail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fdf" hidden="1">#REF!</definedName>
    <definedName name="fff">#REF!</definedName>
    <definedName name="fhb" localSheetId="30">[46]A!#REF!</definedName>
    <definedName name="fhb" localSheetId="37">S23_Pension!#REF!</definedName>
    <definedName name="fhb" localSheetId="42">[46]A!#REF!</definedName>
    <definedName name="fhb" localSheetId="43">[46]A!#REF!</definedName>
    <definedName name="fhb" localSheetId="60">[46]A!#REF!</definedName>
    <definedName name="fhb" localSheetId="61">[46]A!#REF!</definedName>
    <definedName name="fhb" localSheetId="5">[46]A!#REF!</definedName>
    <definedName name="fhb" localSheetId="6">[46]A!#REF!</definedName>
    <definedName name="fhb" localSheetId="7">[46]A!#REF!</definedName>
    <definedName name="fhb" localSheetId="9">[46]A!#REF!</definedName>
    <definedName name="fhb" localSheetId="10">[46]A!#REF!</definedName>
    <definedName name="fhb">[46]A!#REF!</definedName>
    <definedName name="fhbna" localSheetId="37">S23_Pension!#REF!</definedName>
    <definedName name="fhbna" localSheetId="43">[33]rs!#REF!</definedName>
    <definedName name="fhbna" localSheetId="60">[33]rs!#REF!</definedName>
    <definedName name="fhbna" localSheetId="61">[33]rs!#REF!</definedName>
    <definedName name="fhbna" localSheetId="9">[33]rs!#REF!</definedName>
    <definedName name="fhbna" localSheetId="10">[33]rs!#REF!</definedName>
    <definedName name="fhbna">[33]rs!#REF!</definedName>
    <definedName name="FHBNAA" localSheetId="37">S23_Pension!#REF!</definedName>
    <definedName name="FHBNAA" localSheetId="43">[7]RS!#REF!</definedName>
    <definedName name="FHBNAA" localSheetId="60">[7]RS!#REF!</definedName>
    <definedName name="FHBNAA" localSheetId="61">[7]RS!#REF!</definedName>
    <definedName name="FHBNAA" localSheetId="9">[7]RS!#REF!</definedName>
    <definedName name="FHBNAA">[7]RS!#REF!</definedName>
    <definedName name="fhbneg" localSheetId="37">S23_Pension!#REF!</definedName>
    <definedName name="fhbneg">[48]RI!$D$21</definedName>
    <definedName name="fhf" localSheetId="30">[46]A!#REF!</definedName>
    <definedName name="fhf" localSheetId="37">S23_Pension!#REF!</definedName>
    <definedName name="fhf" localSheetId="42">[46]A!#REF!</definedName>
    <definedName name="fhf" localSheetId="43">[46]A!#REF!</definedName>
    <definedName name="fhf" localSheetId="60">[46]A!#REF!</definedName>
    <definedName name="fhf" localSheetId="61">[46]A!#REF!</definedName>
    <definedName name="fhf" localSheetId="5">[46]A!#REF!</definedName>
    <definedName name="fhf" localSheetId="6">[46]A!#REF!</definedName>
    <definedName name="fhf" localSheetId="7">[46]A!#REF!</definedName>
    <definedName name="fhf" localSheetId="9">[46]A!#REF!</definedName>
    <definedName name="fhf" localSheetId="10">[46]A!#REF!</definedName>
    <definedName name="fhf">[46]A!#REF!</definedName>
    <definedName name="fhfneg" localSheetId="37">S23_Pension!#REF!</definedName>
    <definedName name="fhfneg">[48]RI!$L$21</definedName>
    <definedName name="FINANCE">#REF!</definedName>
    <definedName name="Finance_Enterprise_Value">#REF!</definedName>
    <definedName name="Finance_Total_Shareholer_returns">#REF!</definedName>
    <definedName name="Finance_Value_of_Future_New_Business">#REF!</definedName>
    <definedName name="finc" localSheetId="37">S23_Pension!#REF!</definedName>
    <definedName name="finc">[8]S!$C$9</definedName>
    <definedName name="fincia" localSheetId="1">#REF!</definedName>
    <definedName name="fincia" localSheetId="30">#REF!</definedName>
    <definedName name="fincia" localSheetId="42">#REF!</definedName>
    <definedName name="fincia" localSheetId="43">#REF!</definedName>
    <definedName name="fincia" localSheetId="60">#REF!</definedName>
    <definedName name="fincia" localSheetId="61">#REF!</definedName>
    <definedName name="fincia" localSheetId="5">#REF!</definedName>
    <definedName name="fincia" localSheetId="6">#REF!</definedName>
    <definedName name="fincia" localSheetId="7">#REF!</definedName>
    <definedName name="fincia" localSheetId="9">#REF!</definedName>
    <definedName name="fincia" localSheetId="10">#REF!</definedName>
    <definedName name="fincia">#REF!</definedName>
    <definedName name="FINCON" localSheetId="37">S23_Pension!#REF!</definedName>
    <definedName name="FINCON">[5]RI!$J$18</definedName>
    <definedName name="FINDEC99">#REF!</definedName>
    <definedName name="FINFEB00">#REF!</definedName>
    <definedName name="Finished?Goods">#REF!</definedName>
    <definedName name="FINJAN00">#REF!</definedName>
    <definedName name="FINMAR00">#REF!</definedName>
    <definedName name="FINNOV">#REF!</definedName>
    <definedName name="FINOP">#REF!</definedName>
    <definedName name="FINOP49">#REF!</definedName>
    <definedName name="FINOPDEC2003">#REF!</definedName>
    <definedName name="fintaxnll">#REF!</definedName>
    <definedName name="FIRST">#REF!</definedName>
    <definedName name="FirstYearPrem">#REF!</definedName>
    <definedName name="Fixed_Assets">#REF!</definedName>
    <definedName name="flu">#REF!</definedName>
    <definedName name="fluc">#REF!</definedName>
    <definedName name="fn">#REF!</definedName>
    <definedName name="FN5_A">#REF!</definedName>
    <definedName name="Form0">#REF!</definedName>
    <definedName name="Form1">#REF!</definedName>
    <definedName name="Form1a">#REF!</definedName>
    <definedName name="Form1b">#REF!</definedName>
    <definedName name="Form1bSTART">#REF!</definedName>
    <definedName name="Form3a">#REF!</definedName>
    <definedName name="Form3aPhasing">#REF!</definedName>
    <definedName name="Form4">#REF!</definedName>
    <definedName name="form49">#REF!</definedName>
    <definedName name="Form4a">#REF!</definedName>
    <definedName name="Form5">#REF!</definedName>
    <definedName name="Form7">#REF!</definedName>
    <definedName name="Form9">#REF!</definedName>
    <definedName name="FormHOE">#REF!</definedName>
    <definedName name="FormHYPmon">#REF!</definedName>
    <definedName name="FormHYPQTR">#REF!</definedName>
    <definedName name="four">#REF!</definedName>
    <definedName name="fr" localSheetId="1">#REF!</definedName>
    <definedName name="fr" localSheetId="30">#REF!</definedName>
    <definedName name="fr" localSheetId="42">#REF!</definedName>
    <definedName name="fr" localSheetId="43">#REF!</definedName>
    <definedName name="fr" localSheetId="60">#REF!</definedName>
    <definedName name="fr" localSheetId="61">#REF!</definedName>
    <definedName name="fr" localSheetId="5">#REF!</definedName>
    <definedName name="fr" localSheetId="6">#REF!</definedName>
    <definedName name="fr" localSheetId="7">#REF!</definedName>
    <definedName name="fr" localSheetId="9">#REF!</definedName>
    <definedName name="fr" localSheetId="10">#REF!</definedName>
    <definedName name="fr">#REF!</definedName>
    <definedName name="FR_1">#REF!</definedName>
    <definedName name="FR_2">#REF!</definedName>
    <definedName name="fromb">#REF!</definedName>
    <definedName name="FRS" localSheetId="1">#REF!</definedName>
    <definedName name="FRS" localSheetId="30">#REF!</definedName>
    <definedName name="FRS" localSheetId="42">#REF!</definedName>
    <definedName name="FRS" localSheetId="43">#REF!</definedName>
    <definedName name="FRS" localSheetId="60">#REF!</definedName>
    <definedName name="FRS" localSheetId="61">#REF!</definedName>
    <definedName name="FRS" localSheetId="5">#REF!</definedName>
    <definedName name="FRS" localSheetId="6">#REF!</definedName>
    <definedName name="FRS" localSheetId="9">#REF!</definedName>
    <definedName name="FRS">#REF!</definedName>
    <definedName name="fst" localSheetId="34">[35]A!$C$66</definedName>
    <definedName name="fst" localSheetId="36">[35]A!$C$66</definedName>
    <definedName name="fst" localSheetId="37">S23_Pension!#REF!</definedName>
    <definedName name="fst" localSheetId="9">[36]A!$C$66</definedName>
    <definedName name="fst" localSheetId="10">[36]A!$C$66</definedName>
    <definedName name="fst">[37]A!$C$66</definedName>
    <definedName name="fstpay">#REF!</definedName>
    <definedName name="fu_head">#REF!</definedName>
    <definedName name="FU_list">#REF!</definedName>
    <definedName name="fu_table">#REF!</definedName>
    <definedName name="FU_Value">#REF!</definedName>
    <definedName name="fun">#REF!</definedName>
    <definedName name="fund">#REF!</definedName>
    <definedName name="FUNDmicro" localSheetId="25">[20]A!#REF!</definedName>
    <definedName name="FUNDmicro">#N/A</definedName>
    <definedName name="FUNDS">#REF!</definedName>
    <definedName name="fv">#REF!</definedName>
    <definedName name="fx" localSheetId="1">#REF!</definedName>
    <definedName name="fx" localSheetId="30">#REF!</definedName>
    <definedName name="fx" localSheetId="42">#REF!</definedName>
    <definedName name="fx" localSheetId="43">#REF!</definedName>
    <definedName name="fx" localSheetId="60">#REF!</definedName>
    <definedName name="fx" localSheetId="61">#REF!</definedName>
    <definedName name="fx" localSheetId="5">#REF!</definedName>
    <definedName name="fx" localSheetId="6">#REF!</definedName>
    <definedName name="fx" localSheetId="7">#REF!</definedName>
    <definedName name="fx" localSheetId="9">#REF!</definedName>
    <definedName name="fx" localSheetId="10">#REF!</definedName>
    <definedName name="fx">#REF!</definedName>
    <definedName name="FX_5">#REF!</definedName>
    <definedName name="FXrate">#REF!</definedName>
    <definedName name="fxtn_sked">#REF!</definedName>
    <definedName name="fy">#REF!</definedName>
    <definedName name="fy_or">#REF!</definedName>
    <definedName name="FY2_">#REF!</definedName>
    <definedName name="FY4_">#REF!</definedName>
    <definedName name="G">#REF!</definedName>
    <definedName name="GA">#REF!</definedName>
    <definedName name="GAAP">#REF!</definedName>
    <definedName name="GAINS">#REF!</definedName>
    <definedName name="ganaa">#REF!</definedName>
    <definedName name="ganla">#REF!</definedName>
    <definedName name="GBONDS">#N/A</definedName>
    <definedName name="gcp">#REF!</definedName>
    <definedName name="GDPF">#REF!</definedName>
    <definedName name="GEM_DR">#REF!</definedName>
    <definedName name="GEMC5_4">#REF!</definedName>
    <definedName name="GEMC5_5">#REF!</definedName>
    <definedName name="GEMC7_4">#REF!</definedName>
    <definedName name="GEMCP5_4">#REF!</definedName>
    <definedName name="GEMCP5_5">#REF!</definedName>
    <definedName name="GEMCP7_4">#REF!</definedName>
    <definedName name="GEMCP7_5">#REF!</definedName>
    <definedName name="Gemini_Proj">#REF!</definedName>
    <definedName name="Gemini_Title">#REF!</definedName>
    <definedName name="GEN" localSheetId="37">S23_Pension!#REF!</definedName>
    <definedName name="GEN">[5]A!$C$61</definedName>
    <definedName name="GEN_INT">#REF!</definedName>
    <definedName name="Ggoal3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I_DR_P">#REF!</definedName>
    <definedName name="GI_Proj_St">#REF!</definedName>
    <definedName name="GI_Proj_Till">#REF!</definedName>
    <definedName name="GI_St_Title">#REF!</definedName>
    <definedName name="gl" localSheetId="30">[9]syn!#REF!</definedName>
    <definedName name="gl" localSheetId="37">S23_Pension!#REF!</definedName>
    <definedName name="gl" localSheetId="42">[9]syn!#REF!</definedName>
    <definedName name="gl" localSheetId="43">[9]syn!#REF!</definedName>
    <definedName name="gl" localSheetId="60">[9]syn!#REF!</definedName>
    <definedName name="gl" localSheetId="61">[9]syn!#REF!</definedName>
    <definedName name="gl" localSheetId="5">[9]syn!#REF!</definedName>
    <definedName name="gl" localSheetId="6">[9]syn!#REF!</definedName>
    <definedName name="gl" localSheetId="7">[9]syn!#REF!</definedName>
    <definedName name="gl" localSheetId="9">[9]syn!#REF!</definedName>
    <definedName name="gl" localSheetId="10">[9]syn!#REF!</definedName>
    <definedName name="gl">[9]syn!#REF!</definedName>
    <definedName name="GL_DR_P">#REF!</definedName>
    <definedName name="GL_Proj_St">#REF!</definedName>
    <definedName name="GL_Proj_Till">#REF!</definedName>
    <definedName name="GL_St_Title">#REF!</definedName>
    <definedName name="GLOANS">#REF!</definedName>
    <definedName name="Global?Buying?Teams">#REF!</definedName>
    <definedName name="Global_Ass_TL">#REF!</definedName>
    <definedName name="GM_DR_P">#REF!</definedName>
    <definedName name="GM_Proj_St">#REF!</definedName>
    <definedName name="GM_Proj_Till">#REF!</definedName>
    <definedName name="GM_St_Title">#REF!</definedName>
    <definedName name="GOAL3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OPF">#REF!</definedName>
    <definedName name="gov">#REF!</definedName>
    <definedName name="GPP">#REF!</definedName>
    <definedName name="Graph">OFFSET(#REF!,MATCH(#REF!,#REF!,0),,,COUNTA(#REF!)-1)</definedName>
    <definedName name="graph_top">#REF!</definedName>
    <definedName name="graph_top_a">#REF!</definedName>
    <definedName name="GrDat1">#REF!</definedName>
    <definedName name="GrDat2">#REF!</definedName>
    <definedName name="gross_tag">#REF!</definedName>
    <definedName name="group">#REF!</definedName>
    <definedName name="GROWTH_">#REF!</definedName>
    <definedName name="GROWTH_10">#REF!</definedName>
    <definedName name="GROWTH_11">#REF!</definedName>
    <definedName name="Growth_Charge_Premium">0.25</definedName>
    <definedName name="Growth_Charge_Reserve">0.45</definedName>
    <definedName name="GSP">#REF!</definedName>
    <definedName name="gtdf">#REF!</definedName>
    <definedName name="gtfhb">#REF!</definedName>
    <definedName name="GYRT_1">#REF!</definedName>
    <definedName name="GYRT_10">#REF!</definedName>
    <definedName name="GYRT_2">#REF!</definedName>
    <definedName name="GYRT_3">#REF!</definedName>
    <definedName name="GYRT_4">#REF!</definedName>
    <definedName name="GYRT_5">#REF!</definedName>
    <definedName name="GYRT_7.5">#REF!</definedName>
    <definedName name="H">#REF!</definedName>
    <definedName name="HCL">#REF!</definedName>
    <definedName name="header">#REF!</definedName>
    <definedName name="Heading" localSheetId="1">#REF!</definedName>
    <definedName name="Heading" localSheetId="30">#REF!</definedName>
    <definedName name="Heading" localSheetId="42">#REF!</definedName>
    <definedName name="Heading" localSheetId="43">#REF!</definedName>
    <definedName name="Heading" localSheetId="60">#REF!</definedName>
    <definedName name="Heading" localSheetId="61">#REF!</definedName>
    <definedName name="Heading" localSheetId="5">#REF!</definedName>
    <definedName name="Heading" localSheetId="6">#REF!</definedName>
    <definedName name="Heading" localSheetId="7">#REF!</definedName>
    <definedName name="Heading" localSheetId="9">#REF!</definedName>
    <definedName name="Heading" localSheetId="10">#REF!</definedName>
    <definedName name="Heading">#REF!</definedName>
    <definedName name="Health">#REF!</definedName>
    <definedName name="hehehe">#REF!</definedName>
    <definedName name="HELP1">#REF!</definedName>
    <definedName name="hfhfghfgh">#REF!</definedName>
    <definedName name="hhhhhh" localSheetId="37" hidden="1">{"'Cash In Bank - Metrobank'!$A$1:$E$520"}</definedName>
    <definedName name="hhhhhh" hidden="1">{"'Cash In Bank - Metrobank'!$A$1:$E$520"}</definedName>
    <definedName name="HiddenRows" hidden="1">#REF!</definedName>
    <definedName name="hierarchies">#REF!</definedName>
    <definedName name="historical">#REF!</definedName>
    <definedName name="hkdaud">#REF!</definedName>
    <definedName name="HLP">#N/A</definedName>
    <definedName name="Home_Finance">#REF!</definedName>
    <definedName name="Home_HomePage">#REF!</definedName>
    <definedName name="Home_People">#REF!</definedName>
    <definedName name="Hqwheqjfn">#REF!</definedName>
    <definedName name="HTML_CodePage" hidden="1">1252</definedName>
    <definedName name="HTML_Control" localSheetId="37" hidden="1">{"'Cash In Bank - Metrobank'!$A$1:$E$520"}</definedName>
    <definedName name="HTML_Control" hidden="1">{"'Cash In Bank - Metrobank'!$A$1:$E$520"}</definedName>
    <definedName name="HTML_Description" hidden="1">""</definedName>
    <definedName name="HTML_Email" hidden="1">""</definedName>
    <definedName name="HTML_Header" hidden="1">"Cash In Bank - Metrobank"</definedName>
    <definedName name="HTML_LastUpdate" hidden="1">"6/15/99"</definedName>
    <definedName name="HTML_LineAfter" hidden="1">FALSE</definedName>
    <definedName name="HTML_LineBefore" hidden="1">FALSE</definedName>
    <definedName name="HTML_Name" hidden="1">"ROGELIO B. GALON, JR."</definedName>
    <definedName name="HTML_OBDlg2" hidden="1">TRUE</definedName>
    <definedName name="HTML_OBDlg4" hidden="1">TRUE</definedName>
    <definedName name="HTML_OS" hidden="1">0</definedName>
    <definedName name="HTML_PathFile" hidden="1">"C:\JUNE\Schedules\MyHTML.htm"</definedName>
    <definedName name="HTML_Title" hidden="1">"Cash Voucher"</definedName>
    <definedName name="I" localSheetId="1">#REF!</definedName>
    <definedName name="I" localSheetId="30">#REF!</definedName>
    <definedName name="I" localSheetId="42">#REF!</definedName>
    <definedName name="I" localSheetId="43">#REF!</definedName>
    <definedName name="I" localSheetId="60">#REF!</definedName>
    <definedName name="I" localSheetId="61">#REF!</definedName>
    <definedName name="I" localSheetId="5">#REF!</definedName>
    <definedName name="I" localSheetId="6">#REF!</definedName>
    <definedName name="I" localSheetId="9">#REF!</definedName>
    <definedName name="I">#REF!</definedName>
    <definedName name="IBMDEPR">#REF!</definedName>
    <definedName name="ibnr">#REF!</definedName>
    <definedName name="IBNR_">#REF!</definedName>
    <definedName name="IBNR_Adjustment">1.2</definedName>
    <definedName name="IBNR_BEG">#REF!</definedName>
    <definedName name="ICrate">#REF!</definedName>
    <definedName name="ICT">#REF!</definedName>
    <definedName name="IDN">#REF!</definedName>
    <definedName name="IE_PP">#REF!</definedName>
    <definedName name="IE_Prem">#REF!</definedName>
    <definedName name="IE_SA">#REF!</definedName>
    <definedName name="IEXPLOAD">#REF!</definedName>
    <definedName name="IFN">#REF!</definedName>
    <definedName name="iii">#REF!</definedName>
    <definedName name="IInvcomm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ML">#REF!</definedName>
    <definedName name="impceb">#REF!</definedName>
    <definedName name="impliedNBAP_table">#REF!</definedName>
    <definedName name="improv">#REF!</definedName>
    <definedName name="in">#REF!</definedName>
    <definedName name="INA" localSheetId="30">[24]I!$D$19</definedName>
    <definedName name="INA" localSheetId="37">S23_Pension!#REF!</definedName>
    <definedName name="INA" localSheetId="42">[25]I!$D$19</definedName>
    <definedName name="INA" localSheetId="9">[26]I!$D$19</definedName>
    <definedName name="INA" localSheetId="10">[26]I!$D$19</definedName>
    <definedName name="INA">[25]I!$D$19</definedName>
    <definedName name="INAA" localSheetId="1">#REF!</definedName>
    <definedName name="INAA" localSheetId="30">#REF!</definedName>
    <definedName name="INAA" localSheetId="42">#REF!</definedName>
    <definedName name="INAA" localSheetId="43">#REF!</definedName>
    <definedName name="INAA" localSheetId="60">#REF!</definedName>
    <definedName name="INAA" localSheetId="61">#REF!</definedName>
    <definedName name="INAA" localSheetId="5">#REF!</definedName>
    <definedName name="INAA" localSheetId="6">#REF!</definedName>
    <definedName name="INAA" localSheetId="7">#REF!</definedName>
    <definedName name="INAA" localSheetId="9">#REF!</definedName>
    <definedName name="INAA" localSheetId="10">#REF!</definedName>
    <definedName name="INAA">#REF!</definedName>
    <definedName name="inc">#REF!</definedName>
    <definedName name="inc10.15">#REF!</definedName>
    <definedName name="inc10.15.7">#REF!</definedName>
    <definedName name="inc3.7">#REF!</definedName>
    <definedName name="inc3.7.7">#REF!</definedName>
    <definedName name="inc5.10">#REF!</definedName>
    <definedName name="inc5.10.7">#REF!</definedName>
    <definedName name="Inception_from">#REF!</definedName>
    <definedName name="Inception_To">#REF!</definedName>
    <definedName name="INCOME" localSheetId="37">S23_Pension!#REF!</definedName>
    <definedName name="INCOME">[5]A!$C$58</definedName>
    <definedName name="income_statement">#REF!</definedName>
    <definedName name="income_statement2">#REF!</definedName>
    <definedName name="Index_Sheet_Kutools">#REF!</definedName>
    <definedName name="INFORCE_TERMINATED" localSheetId="1">#REF!</definedName>
    <definedName name="INFORCE_TERMINATED" localSheetId="30">#REF!</definedName>
    <definedName name="INFORCE_TERMINATED" localSheetId="42">#REF!</definedName>
    <definedName name="INFORCE_TERMINATED" localSheetId="43">#REF!</definedName>
    <definedName name="INFORCE_TERMINATED" localSheetId="60">#REF!</definedName>
    <definedName name="INFORCE_TERMINATED" localSheetId="61">#REF!</definedName>
    <definedName name="INFORCE_TERMINATED" localSheetId="5">#REF!</definedName>
    <definedName name="INFORCE_TERMINATED" localSheetId="6">#REF!</definedName>
    <definedName name="INFORCE_TERMINATED" localSheetId="7">#REF!</definedName>
    <definedName name="INFORCE_TERMINATED" localSheetId="9">#REF!</definedName>
    <definedName name="INFORCE_TERMINATED" localSheetId="10">#REF!</definedName>
    <definedName name="INFORCE_TERMINATED">#REF!</definedName>
    <definedName name="Ingredients???Production">#REF!</definedName>
    <definedName name="INISNOV99">#REF!</definedName>
    <definedName name="initcomm">#REF!</definedName>
    <definedName name="Input_GM_1">#REF!</definedName>
    <definedName name="Input_RET_2">#REF!</definedName>
    <definedName name="INSBROK">#REF!</definedName>
    <definedName name="insularvariable" hidden="1">#REF!</definedName>
    <definedName name="InsuredGrowth1" localSheetId="30">[30]PS2!$CX$6</definedName>
    <definedName name="InsuredGrowth1" localSheetId="37">S23_Pension!#REF!</definedName>
    <definedName name="InsuredGrowth1" localSheetId="42">[31]PS2!$CX$6</definedName>
    <definedName name="InsuredGrowth1" localSheetId="9">[32]PS2!$CX$6</definedName>
    <definedName name="InsuredGrowth1" localSheetId="10">[32]PS2!$CX$6</definedName>
    <definedName name="InsuredGrowth1">[31]PS2!$CX$6</definedName>
    <definedName name="InsuredGrowth2" localSheetId="30">[30]PS2!$CY$6</definedName>
    <definedName name="InsuredGrowth2" localSheetId="37">S23_Pension!#REF!</definedName>
    <definedName name="InsuredGrowth2" localSheetId="42">[31]PS2!$CY$6</definedName>
    <definedName name="InsuredGrowth2" localSheetId="9">[32]PS2!$CY$6</definedName>
    <definedName name="InsuredGrowth2" localSheetId="10">[32]PS2!$CY$6</definedName>
    <definedName name="InsuredGrowth2">[31]PS2!$CY$6</definedName>
    <definedName name="InsuredGrowth3" localSheetId="30">[30]PS2!$CZ$6</definedName>
    <definedName name="InsuredGrowth3" localSheetId="37">S23_Pension!#REF!</definedName>
    <definedName name="InsuredGrowth3" localSheetId="42">[31]PS2!$CZ$6</definedName>
    <definedName name="InsuredGrowth3" localSheetId="9">[32]PS2!$CZ$6</definedName>
    <definedName name="InsuredGrowth3" localSheetId="10">[32]PS2!$CZ$6</definedName>
    <definedName name="InsuredGrowth3">[31]PS2!$CZ$6</definedName>
    <definedName name="INT">#REF!</definedName>
    <definedName name="INT_IC">#REF!</definedName>
    <definedName name="INT_RATE" localSheetId="1">#REF!</definedName>
    <definedName name="INT_RATE" localSheetId="30">#REF!</definedName>
    <definedName name="INT_RATE" localSheetId="42">#REF!</definedName>
    <definedName name="INT_RATE" localSheetId="43">#REF!</definedName>
    <definedName name="INT_RATE" localSheetId="60">#REF!</definedName>
    <definedName name="INT_RATE" localSheetId="61">#REF!</definedName>
    <definedName name="INT_RATE" localSheetId="5">#REF!</definedName>
    <definedName name="INT_RATE" localSheetId="6">#REF!</definedName>
    <definedName name="INT_RATE" localSheetId="7">#REF!</definedName>
    <definedName name="INT_RATE" localSheetId="9">#REF!</definedName>
    <definedName name="INT_RATE" localSheetId="10">#REF!</definedName>
    <definedName name="INT_RATE">#REF!</definedName>
    <definedName name="interest" localSheetId="37" hidden="1">{"'Cash In Bank - Metrobank'!$A$1:$E$520"}</definedName>
    <definedName name="interest" hidden="1">{"'Cash In Bank - Metrobank'!$A$1:$E$520"}</definedName>
    <definedName name="Interest_Income">#REF!</definedName>
    <definedName name="INTL">#REF!</definedName>
    <definedName name="Inv_Exps">#REF!</definedName>
    <definedName name="INV_INC">#REF!</definedName>
    <definedName name="INV_INT">#REF!</definedName>
    <definedName name="InvComm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nventory">#REF!</definedName>
    <definedName name="inventory2">#REF!</definedName>
    <definedName name="investment">#REF!</definedName>
    <definedName name="investmentexpenses">#REF!</definedName>
    <definedName name="investmentincome">#REF!</definedName>
    <definedName name="InvPrdAust">#REF!</definedName>
    <definedName name="ipr">#REF!</definedName>
    <definedName name="IR">#REF!</definedName>
    <definedName name="IRA_tfc">#REF!</definedName>
    <definedName name="IS" localSheetId="37">S23_Pension!#REF!</definedName>
    <definedName name="IS">[10]BSIS!$A$200:$I$323</definedName>
    <definedName name="ISDEC99">#REF!</definedName>
    <definedName name="ISFEB00">#REF!</definedName>
    <definedName name="ISJAN00">#REF!</definedName>
    <definedName name="isLifeCo" localSheetId="30">[38]main!$F$24</definedName>
    <definedName name="isLifeCo" localSheetId="34">[39]main!$F$24</definedName>
    <definedName name="isLifeCo" localSheetId="36">[39]main!$F$24</definedName>
    <definedName name="isLifeCo" localSheetId="37">S23_Pension!#REF!</definedName>
    <definedName name="isLifeCo" localSheetId="42">[40]main!$F$24</definedName>
    <definedName name="isLifeCo" localSheetId="9">[41]main!$F$24</definedName>
    <definedName name="isLifeCo" localSheetId="10">[41]main!$F$24</definedName>
    <definedName name="isLifeCo">[40]main!$F$24</definedName>
    <definedName name="ISMAR00">#REF!</definedName>
    <definedName name="isMBA" localSheetId="1">#REF!</definedName>
    <definedName name="isMBA" localSheetId="30">#REF!</definedName>
    <definedName name="isMBA" localSheetId="34">#REF!</definedName>
    <definedName name="isMBA" localSheetId="36">#REF!</definedName>
    <definedName name="isMBA" localSheetId="42">#REF!</definedName>
    <definedName name="isMBA" localSheetId="43">#REF!</definedName>
    <definedName name="isMBA" localSheetId="60">#REF!</definedName>
    <definedName name="isMBA" localSheetId="61">#REF!</definedName>
    <definedName name="isMBA" localSheetId="5">#REF!</definedName>
    <definedName name="isMBA" localSheetId="6">#REF!</definedName>
    <definedName name="isMBA" localSheetId="7">#REF!</definedName>
    <definedName name="isMBA" localSheetId="9">#REF!</definedName>
    <definedName name="isMBA" localSheetId="10">#REF!</definedName>
    <definedName name="isMBA">#REF!</definedName>
    <definedName name="isNLco" localSheetId="30">[38]main!$F$25</definedName>
    <definedName name="isNLco" localSheetId="34">[39]main!$F$25</definedName>
    <definedName name="isNLco" localSheetId="36">[39]main!$F$25</definedName>
    <definedName name="isNLco" localSheetId="37">S23_Pension!#REF!</definedName>
    <definedName name="isNLco" localSheetId="42">[40]main!$F$25</definedName>
    <definedName name="isNLco" localSheetId="9">[41]main!$F$25</definedName>
    <definedName name="isNLco" localSheetId="10">[41]main!$F$25</definedName>
    <definedName name="isNLco">[40]main!$F$25</definedName>
    <definedName name="isNonMBA" localSheetId="1">#REF!</definedName>
    <definedName name="isNonMBA" localSheetId="30">#REF!</definedName>
    <definedName name="isNonMBA" localSheetId="34">#REF!</definedName>
    <definedName name="isNonMBA" localSheetId="36">#REF!</definedName>
    <definedName name="isNonMBA" localSheetId="42">#REF!</definedName>
    <definedName name="isNonMBA" localSheetId="43">#REF!</definedName>
    <definedName name="isNonMBA" localSheetId="60">#REF!</definedName>
    <definedName name="isNonMBA" localSheetId="61">#REF!</definedName>
    <definedName name="isNonMBA" localSheetId="5">#REF!</definedName>
    <definedName name="isNonMBA" localSheetId="6">#REF!</definedName>
    <definedName name="isNonMBA" localSheetId="7">#REF!</definedName>
    <definedName name="isNonMBA" localSheetId="9">#REF!</definedName>
    <definedName name="isNonMBA" localSheetId="10">#REF!</definedName>
    <definedName name="isNonMBA">#REF!</definedName>
    <definedName name="ISNOV">#REF!</definedName>
    <definedName name="isValidCoType" localSheetId="30">[38]main!$F$23</definedName>
    <definedName name="isValidCoType" localSheetId="34">[39]main!$F$23</definedName>
    <definedName name="isValidCoType" localSheetId="36">[39]main!$F$23</definedName>
    <definedName name="isValidCoType" localSheetId="37">S23_Pension!#REF!</definedName>
    <definedName name="isValidCoType" localSheetId="42">[40]main!$F$23</definedName>
    <definedName name="isValidCoType" localSheetId="9">[41]main!$F$23</definedName>
    <definedName name="isValidCoType" localSheetId="10">[41]main!$F$23</definedName>
    <definedName name="isValidCoType">[40]main!$F$23</definedName>
    <definedName name="it" localSheetId="34">[35]A!$C$69</definedName>
    <definedName name="it" localSheetId="36">[35]A!$C$69</definedName>
    <definedName name="it" localSheetId="37">S23_Pension!#REF!</definedName>
    <definedName name="it" localSheetId="9">[36]A!$C$69</definedName>
    <definedName name="it" localSheetId="10">[36]A!$C$69</definedName>
    <definedName name="it">[37]A!$C$69</definedName>
    <definedName name="iui">#REF!</definedName>
    <definedName name="iuyiy">#REF!</definedName>
    <definedName name="J">#REF!</definedName>
    <definedName name="JAN">#REF!</definedName>
    <definedName name="janet">#REF!</definedName>
    <definedName name="JAY">#REF!</definedName>
    <definedName name="jean">#REF!</definedName>
    <definedName name="jhjgh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jhjgh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JR_PAGE_ANCHOR_0_1">#REF!</definedName>
    <definedName name="JULY">#REF!</definedName>
    <definedName name="July2">#REF!</definedName>
    <definedName name="JUN">#REF!</definedName>
    <definedName name="Jun06v1ynb">#REF!</definedName>
    <definedName name="JUNE">#REF!</definedName>
    <definedName name="JUNEA_R">#REF!</definedName>
    <definedName name="jv_amortization">#REF!</definedName>
    <definedName name="K">#REF!</definedName>
    <definedName name="KEY">#REF!</definedName>
    <definedName name="kiev1">#REF!</definedName>
    <definedName name="Kirghizia1">#REF!</definedName>
    <definedName name="KL" hidden="1">#REF!</definedName>
    <definedName name="L">#REF!</definedName>
    <definedName name="L_Adjust" localSheetId="37">S23_Pension!#REF!</definedName>
    <definedName name="L_Adjust" localSheetId="9">[52]Links!$H$1:$H$65536</definedName>
    <definedName name="L_Adjust" localSheetId="10">[52]Links!$H$1:$H$65536</definedName>
    <definedName name="L_Adjust">[53]Links!$H$1:$H$65536</definedName>
    <definedName name="L_AJE_Tot" localSheetId="37">S23_Pension!#REF!</definedName>
    <definedName name="L_AJE_Tot" localSheetId="9">[52]Links!$G$1:$G$65536</definedName>
    <definedName name="L_AJE_Tot" localSheetId="10">[52]Links!$G$1:$G$65536</definedName>
    <definedName name="L_AJE_Tot">[53]Links!$G$1:$G$65536</definedName>
    <definedName name="L_CY_Beg" localSheetId="37">S23_Pension!#REF!</definedName>
    <definedName name="L_CY_Beg" localSheetId="9">[52]Links!$F$1:$F$65536</definedName>
    <definedName name="L_CY_Beg" localSheetId="10">[52]Links!$F$1:$F$65536</definedName>
    <definedName name="L_CY_Beg">[53]Links!$F$1:$F$65536</definedName>
    <definedName name="L_CY_End" localSheetId="37">S23_Pension!#REF!</definedName>
    <definedName name="L_CY_End" localSheetId="9">[52]Links!$J$1:$J$65536</definedName>
    <definedName name="L_CY_End" localSheetId="10">[52]Links!$J$1:$J$65536</definedName>
    <definedName name="L_CY_End">[53]Links!$J$1:$J$65536</definedName>
    <definedName name="L_PY_End" localSheetId="37">S23_Pension!#REF!</definedName>
    <definedName name="L_PY_End" localSheetId="9">[52]Links!$K$1:$K$65536</definedName>
    <definedName name="L_PY_End" localSheetId="10">[52]Links!$K$1:$K$65536</definedName>
    <definedName name="L_PY_End">[53]Links!$K$1:$K$65536</definedName>
    <definedName name="L_RJE_Tot" localSheetId="37">S23_Pension!#REF!</definedName>
    <definedName name="L_RJE_Tot" localSheetId="9">[52]Links!$I$1:$I$65536</definedName>
    <definedName name="L_RJE_Tot" localSheetId="10">[52]Links!$I$1:$I$65536</definedName>
    <definedName name="L_RJE_Tot">[53]Links!$I$1:$I$65536</definedName>
    <definedName name="label">#REF!</definedName>
    <definedName name="LAPSE_RATE">#REF!</definedName>
    <definedName name="Lastyr">#REF!</definedName>
    <definedName name="lastyrcost">#REF!</definedName>
    <definedName name="lastyrkey">#REF!</definedName>
    <definedName name="Latest_Rendt">#REF!</definedName>
    <definedName name="layers">#REF!</definedName>
    <definedName name="LCY">#N/A</definedName>
    <definedName name="legend1">#REF!</definedName>
    <definedName name="level">#REF!</definedName>
    <definedName name="LeverageRatio" localSheetId="1">#REF!</definedName>
    <definedName name="LeverageRatio" localSheetId="30">#REF!</definedName>
    <definedName name="LeverageRatio" localSheetId="42">#REF!</definedName>
    <definedName name="LeverageRatio" localSheetId="43">#REF!</definedName>
    <definedName name="LeverageRatio" localSheetId="60">#REF!</definedName>
    <definedName name="LeverageRatio" localSheetId="61">#REF!</definedName>
    <definedName name="LeverageRatio" localSheetId="5">#REF!</definedName>
    <definedName name="LeverageRatio" localSheetId="6">#REF!</definedName>
    <definedName name="LeverageRatio" localSheetId="7">#REF!</definedName>
    <definedName name="LeverageRatio" localSheetId="9">#REF!</definedName>
    <definedName name="LeverageRatio" localSheetId="10">#REF!</definedName>
    <definedName name="LeverageRatio">#REF!</definedName>
    <definedName name="lgt" localSheetId="34">[35]A!$C$71</definedName>
    <definedName name="lgt" localSheetId="36">[35]A!$C$71</definedName>
    <definedName name="lgt" localSheetId="37">S23_Pension!#REF!</definedName>
    <definedName name="lgt" localSheetId="9">[36]A!$C$71</definedName>
    <definedName name="lgt" localSheetId="10">[36]A!$C$71</definedName>
    <definedName name="lgt">[37]A!$C$71</definedName>
    <definedName name="lhb" localSheetId="30">[46]A!#REF!</definedName>
    <definedName name="lhb" localSheetId="37">S23_Pension!#REF!</definedName>
    <definedName name="lhb" localSheetId="42">[46]A!#REF!</definedName>
    <definedName name="lhb" localSheetId="43">[46]A!#REF!</definedName>
    <definedName name="lhb" localSheetId="60">[46]A!#REF!</definedName>
    <definedName name="lhb" localSheetId="61">[46]A!#REF!</definedName>
    <definedName name="lhb" localSheetId="5">[46]A!#REF!</definedName>
    <definedName name="lhb" localSheetId="6">[46]A!#REF!</definedName>
    <definedName name="lhb" localSheetId="7">[46]A!#REF!</definedName>
    <definedName name="lhb" localSheetId="9">[46]A!#REF!</definedName>
    <definedName name="lhb" localSheetId="10">[46]A!#REF!</definedName>
    <definedName name="lhb">[46]A!#REF!</definedName>
    <definedName name="lhb_1">#REF!</definedName>
    <definedName name="lhb_2">#REF!</definedName>
    <definedName name="lhbna" localSheetId="30">[54]RS!#REF!</definedName>
    <definedName name="lhbna" localSheetId="37">S23_Pension!#REF!</definedName>
    <definedName name="lhbna" localSheetId="42">[55]RS!#REF!</definedName>
    <definedName name="lhbna" localSheetId="43">[55]RS!#REF!</definedName>
    <definedName name="lhbna" localSheetId="60">[55]RS!#REF!</definedName>
    <definedName name="lhbna" localSheetId="61">[55]RS!#REF!</definedName>
    <definedName name="lhbna" localSheetId="9">[56]RS!#REF!</definedName>
    <definedName name="lhbna" localSheetId="10">[56]RS!#REF!</definedName>
    <definedName name="lhbna">[55]RS!#REF!</definedName>
    <definedName name="lhbna_1">#REF!</definedName>
    <definedName name="lhbna_2">#REF!</definedName>
    <definedName name="lhbneg" localSheetId="30">[57]RI!#REF!</definedName>
    <definedName name="lhbneg" localSheetId="37">S23_Pension!#REF!</definedName>
    <definedName name="lhbneg" localSheetId="42">[58]RI!#REF!</definedName>
    <definedName name="lhbneg" localSheetId="43">[58]RI!#REF!</definedName>
    <definedName name="lhbneg" localSheetId="60">[58]RI!#REF!</definedName>
    <definedName name="lhbneg" localSheetId="61">[58]RI!#REF!</definedName>
    <definedName name="lhbneg" localSheetId="9">[59]RI!#REF!</definedName>
    <definedName name="lhbneg" localSheetId="10">[59]RI!#REF!</definedName>
    <definedName name="lhbneg">[58]RI!#REF!</definedName>
    <definedName name="lhbneg_1">#REF!</definedName>
    <definedName name="lhbneg_2">#REF!</definedName>
    <definedName name="lhf" localSheetId="37">S23_Pension!#REF!</definedName>
    <definedName name="lhf" localSheetId="43">[46]A!#REF!</definedName>
    <definedName name="lhf" localSheetId="60">[46]A!#REF!</definedName>
    <definedName name="lhf" localSheetId="61">[46]A!#REF!</definedName>
    <definedName name="lhf" localSheetId="9">[46]A!#REF!</definedName>
    <definedName name="lhf">[46]A!#REF!</definedName>
    <definedName name="lhfneg" localSheetId="30">[57]RI!#REF!</definedName>
    <definedName name="lhfneg" localSheetId="37">S23_Pension!#REF!</definedName>
    <definedName name="lhfneg" localSheetId="42">[58]RI!#REF!</definedName>
    <definedName name="lhfneg" localSheetId="43">[58]RI!#REF!</definedName>
    <definedName name="lhfneg" localSheetId="60">[58]RI!#REF!</definedName>
    <definedName name="lhfneg" localSheetId="61">[58]RI!#REF!</definedName>
    <definedName name="lhfneg" localSheetId="9">[59]RI!#REF!</definedName>
    <definedName name="lhfneg" localSheetId="10">[59]RI!#REF!</definedName>
    <definedName name="lhfneg">[58]RI!#REF!</definedName>
    <definedName name="lhfneg_1">#REF!</definedName>
    <definedName name="lhfneg_2">#REF!</definedName>
    <definedName name="liab" localSheetId="30">[21]BS!$D$41</definedName>
    <definedName name="LIAB" localSheetId="37">S23_Pension!#REF!</definedName>
    <definedName name="liab" localSheetId="42">[22]BS!$D$41</definedName>
    <definedName name="liab" localSheetId="9">[23]BS!$D$41</definedName>
    <definedName name="liab" localSheetId="10">[23]BS!$D$41</definedName>
    <definedName name="liab">[22]BS!$D$41</definedName>
    <definedName name="Liab1">#REF!</definedName>
    <definedName name="liabilities">#REF!</definedName>
    <definedName name="life">#REF!</definedName>
    <definedName name="life2">#REF!</definedName>
    <definedName name="Liq_p">#REF!</definedName>
    <definedName name="LiquidityRatio" localSheetId="1">#REF!</definedName>
    <definedName name="LiquidityRatio" localSheetId="30">#REF!</definedName>
    <definedName name="LiquidityRatio" localSheetId="42">#REF!</definedName>
    <definedName name="LiquidityRatio" localSheetId="43">#REF!</definedName>
    <definedName name="LiquidityRatio" localSheetId="60">#REF!</definedName>
    <definedName name="LiquidityRatio" localSheetId="61">#REF!</definedName>
    <definedName name="LiquidityRatio" localSheetId="5">#REF!</definedName>
    <definedName name="LiquidityRatio" localSheetId="6">#REF!</definedName>
    <definedName name="LiquidityRatio" localSheetId="7">#REF!</definedName>
    <definedName name="LiquidityRatio" localSheetId="9">#REF!</definedName>
    <definedName name="LiquidityRatio" localSheetId="10">#REF!</definedName>
    <definedName name="LiquidityRatio">#REF!</definedName>
    <definedName name="LIST">#REF!</definedName>
    <definedName name="LL">#REF!</definedName>
    <definedName name="LLLL" localSheetId="30">[46]A!#REF!</definedName>
    <definedName name="LLLL" localSheetId="42">[46]A!#REF!</definedName>
    <definedName name="LLLL" localSheetId="43">[46]A!#REF!</definedName>
    <definedName name="LLLL" localSheetId="60">[46]A!#REF!</definedName>
    <definedName name="LLLL" localSheetId="61">[46]A!#REF!</definedName>
    <definedName name="LLLL" localSheetId="5">[46]A!#REF!</definedName>
    <definedName name="LLLL" localSheetId="6">[46]A!#REF!</definedName>
    <definedName name="LLLL" localSheetId="7">[46]A!#REF!</definedName>
    <definedName name="LLLL" localSheetId="9">[46]A!#REF!</definedName>
    <definedName name="LLLL" localSheetId="10">[46]A!#REF!</definedName>
    <definedName name="LLLL">[46]A!#REF!</definedName>
    <definedName name="ln">#REF!</definedName>
    <definedName name="LNDESC" localSheetId="37">S23_Pension!#REF!</definedName>
    <definedName name="LNDESC">[10]MACROS!$K$4:$L$62</definedName>
    <definedName name="Loan">#REF!</definedName>
    <definedName name="LOCATION">#REF!</definedName>
    <definedName name="LOOP">#REF!</definedName>
    <definedName name="LOOP3">#REF!</definedName>
    <definedName name="LOOP4">#REF!</definedName>
    <definedName name="LOOP5">#N/A</definedName>
    <definedName name="LOOP5A">#REF!</definedName>
    <definedName name="los">#REF!</definedName>
    <definedName name="losres">#REF!</definedName>
    <definedName name="loss">#REF!</definedName>
    <definedName name="LOSS_">#REF!</definedName>
    <definedName name="Losses">#REF!</definedName>
    <definedName name="LOSSR_">#REF!</definedName>
    <definedName name="lp" localSheetId="30">[42]W!$B$36</definedName>
    <definedName name="lp" localSheetId="37">S23_Pension!#REF!</definedName>
    <definedName name="lp" localSheetId="42">[43]W!$B$36</definedName>
    <definedName name="lp" localSheetId="9">[44]W!$B$36</definedName>
    <definedName name="lp" localSheetId="10">[44]W!$B$36</definedName>
    <definedName name="lp">[43]W!$B$36</definedName>
    <definedName name="LPADJ" localSheetId="1">#REF!</definedName>
    <definedName name="LPADJ" localSheetId="30">#REF!</definedName>
    <definedName name="LPADJ" localSheetId="42">#REF!</definedName>
    <definedName name="LPADJ" localSheetId="43">#REF!</definedName>
    <definedName name="LPADJ" localSheetId="60">#REF!</definedName>
    <definedName name="LPADJ" localSheetId="61">#REF!</definedName>
    <definedName name="LPADJ" localSheetId="5">#REF!</definedName>
    <definedName name="LPADJ" localSheetId="6">#REF!</definedName>
    <definedName name="LPADJ" localSheetId="7">#REF!</definedName>
    <definedName name="LPADJ" localSheetId="9">#REF!</definedName>
    <definedName name="LPADJ" localSheetId="10">#REF!</definedName>
    <definedName name="LPADJ">#REF!</definedName>
    <definedName name="lpl">#REF!</definedName>
    <definedName name="LPNEG" localSheetId="1">#REF!</definedName>
    <definedName name="LPNEG" localSheetId="30">#REF!</definedName>
    <definedName name="LPNEG" localSheetId="42">#REF!</definedName>
    <definedName name="LPNEG" localSheetId="43">#REF!</definedName>
    <definedName name="LPNEG" localSheetId="60">#REF!</definedName>
    <definedName name="LPNEG" localSheetId="61">#REF!</definedName>
    <definedName name="LPNEG" localSheetId="5">#REF!</definedName>
    <definedName name="LPNEG" localSheetId="6">#REF!</definedName>
    <definedName name="LPNEG" localSheetId="9">#REF!</definedName>
    <definedName name="LPNEG">#REF!</definedName>
    <definedName name="lqtr" localSheetId="1">#REF!</definedName>
    <definedName name="lqtr" localSheetId="9">#REF!</definedName>
    <definedName name="lqtr">#REF!</definedName>
    <definedName name="lr">#REF!</definedName>
    <definedName name="LRACC">#REF!</definedName>
    <definedName name="LRB" localSheetId="30">[7]W!#REF!</definedName>
    <definedName name="LRB" localSheetId="37">S23_Pension!#REF!</definedName>
    <definedName name="LRB" localSheetId="42">[7]W!#REF!</definedName>
    <definedName name="LRB" localSheetId="43">[7]W!#REF!</definedName>
    <definedName name="LRB" localSheetId="60">[7]W!#REF!</definedName>
    <definedName name="LRB" localSheetId="61">[7]W!#REF!</definedName>
    <definedName name="LRB" localSheetId="5">[7]W!#REF!</definedName>
    <definedName name="LRB" localSheetId="6">[7]W!#REF!</definedName>
    <definedName name="LRB" localSheetId="7">[7]W!#REF!</definedName>
    <definedName name="LRB" localSheetId="9">[7]W!#REF!</definedName>
    <definedName name="LRB" localSheetId="10">[7]W!#REF!</definedName>
    <definedName name="LRB">[7]W!#REF!</definedName>
    <definedName name="LRBNAA" localSheetId="37">S23_Pension!#REF!</definedName>
    <definedName name="LRBNAA" localSheetId="43">[7]RS!#REF!</definedName>
    <definedName name="LRBNAA" localSheetId="60">[7]RS!#REF!</definedName>
    <definedName name="LRBNAA" localSheetId="61">[7]RS!#REF!</definedName>
    <definedName name="LRBNAA" localSheetId="9">[7]RS!#REF!</definedName>
    <definedName name="LRBNAA" localSheetId="10">[7]RS!#REF!</definedName>
    <definedName name="LRBNAA">[7]RS!#REF!</definedName>
    <definedName name="LRBNEG" localSheetId="37">S23_Pension!#REF!</definedName>
    <definedName name="LRBNEG" localSheetId="43">[7]RI!#REF!</definedName>
    <definedName name="LRBNEG" localSheetId="60">[7]RI!#REF!</definedName>
    <definedName name="LRBNEG" localSheetId="61">[7]RI!#REF!</definedName>
    <definedName name="LRBNEG" localSheetId="9">[7]RI!#REF!</definedName>
    <definedName name="LRBNEG">[7]RI!#REF!</definedName>
    <definedName name="LRF" localSheetId="37">S23_Pension!#REF!</definedName>
    <definedName name="LRF" localSheetId="43">[7]W!#REF!</definedName>
    <definedName name="LRF" localSheetId="60">[7]W!#REF!</definedName>
    <definedName name="LRF" localSheetId="61">[7]W!#REF!</definedName>
    <definedName name="LRF" localSheetId="9">[7]W!#REF!</definedName>
    <definedName name="LRF">[7]W!#REF!</definedName>
    <definedName name="LRFNEG" localSheetId="37">S23_Pension!#REF!</definedName>
    <definedName name="LRFNEG" localSheetId="43">[7]RI!#REF!</definedName>
    <definedName name="LRFNEG" localSheetId="60">[7]RI!#REF!</definedName>
    <definedName name="LRFNEG" localSheetId="61">[7]RI!#REF!</definedName>
    <definedName name="LRFNEG">[7]RI!#REF!</definedName>
    <definedName name="LRH">#REF!</definedName>
    <definedName name="LRL">#REF!</definedName>
    <definedName name="LTPWR_MKTG">#REF!</definedName>
    <definedName name="lucille">#REF!</definedName>
    <definedName name="LYN">#REF!</definedName>
    <definedName name="LYR_SALE">#REF!</definedName>
    <definedName name="M">#REF!</definedName>
    <definedName name="maksec3">#REF!</definedName>
    <definedName name="MALE_5YT">#REF!</definedName>
    <definedName name="Male_SM">#REF!</definedName>
    <definedName name="map">#REF!</definedName>
    <definedName name="March">#REF!</definedName>
    <definedName name="market">#REF!</definedName>
    <definedName name="MarketableSecurities">#REF!</definedName>
    <definedName name="MARKETING">#REF!</definedName>
    <definedName name="MARKSEC2">#REF!</definedName>
    <definedName name="marksec3">#REF!</definedName>
    <definedName name="MASTER">#REF!</definedName>
    <definedName name="MASTER1">#REF!</definedName>
    <definedName name="MASTER2">#REF!</definedName>
    <definedName name="MASTERDATA">#REF!</definedName>
    <definedName name="MASTERFILE">#REF!</definedName>
    <definedName name="MASTERPAYROLL">#N/A</definedName>
    <definedName name="Maturity">#REF!</definedName>
    <definedName name="MaxDate" localSheetId="1">#REF!</definedName>
    <definedName name="MaxDate" localSheetId="30">#REF!</definedName>
    <definedName name="MaxDate" localSheetId="42">#REF!</definedName>
    <definedName name="MaxDate" localSheetId="43">#REF!</definedName>
    <definedName name="MaxDate" localSheetId="60">#REF!</definedName>
    <definedName name="MaxDate" localSheetId="61">#REF!</definedName>
    <definedName name="MaxDate" localSheetId="5">#REF!</definedName>
    <definedName name="MaxDate" localSheetId="6">#REF!</definedName>
    <definedName name="MaxDate" localSheetId="7">#REF!</definedName>
    <definedName name="MaxDate" localSheetId="9">#REF!</definedName>
    <definedName name="MaxDate" localSheetId="10">#REF!</definedName>
    <definedName name="MaxDate">#REF!</definedName>
    <definedName name="MAY">#REF!</definedName>
    <definedName name="MAYDATA">#REF!</definedName>
    <definedName name="MAYNAME">#REF!</definedName>
    <definedName name="MCDATA">#REF!</definedName>
    <definedName name="MCMASTER">#REF!</definedName>
    <definedName name="MCOCT">#REF!</definedName>
    <definedName name="MCS">#REF!</definedName>
    <definedName name="MCSDEC99">#REF!</definedName>
    <definedName name="mcsep04">#REF!</definedName>
    <definedName name="MCSFEB00">#REF!</definedName>
    <definedName name="MCSJAN00">#REF!</definedName>
    <definedName name="MCSMAR00">#REF!</definedName>
    <definedName name="MCSNOV">#REF!</definedName>
    <definedName name="MEDSUPD">#REF!</definedName>
    <definedName name="MEDSUPM">#REF!</definedName>
    <definedName name="mercantile">#REF!</definedName>
    <definedName name="MES_1">#N/A</definedName>
    <definedName name="MESG">#REF!</definedName>
    <definedName name="MESS">#N/A</definedName>
    <definedName name="MEWarning" hidden="1">1</definedName>
    <definedName name="mf" localSheetId="1">#REF!</definedName>
    <definedName name="mf" localSheetId="30">#REF!</definedName>
    <definedName name="mf" localSheetId="42">#REF!</definedName>
    <definedName name="mf" localSheetId="43">#REF!</definedName>
    <definedName name="mf" localSheetId="60">#REF!</definedName>
    <definedName name="mf" localSheetId="61">#REF!</definedName>
    <definedName name="mf" localSheetId="5">#REF!</definedName>
    <definedName name="mf" localSheetId="6">#REF!</definedName>
    <definedName name="mf" localSheetId="9">#REF!</definedName>
    <definedName name="mf">#REF!</definedName>
    <definedName name="MFILE">#REF!</definedName>
    <definedName name="MGTDATA">#REF!</definedName>
    <definedName name="MGTDEC99">#REF!</definedName>
    <definedName name="MGTFEB00">#REF!</definedName>
    <definedName name="MGTJAN00">#REF!</definedName>
    <definedName name="MGTMAR00">#REF!</definedName>
    <definedName name="MGTNOV99">#REF!</definedName>
    <definedName name="MGTOCT99">#REF!</definedName>
    <definedName name="MIcode" localSheetId="25">[20]A!#REF!</definedName>
    <definedName name="MIcode">#N/A</definedName>
    <definedName name="MINDA">#REF!</definedName>
    <definedName name="MinDate" localSheetId="1">#REF!</definedName>
    <definedName name="MinDate" localSheetId="30">#REF!</definedName>
    <definedName name="MinDate" localSheetId="42">#REF!</definedName>
    <definedName name="MinDate" localSheetId="43">#REF!</definedName>
    <definedName name="MinDate" localSheetId="60">#REF!</definedName>
    <definedName name="MinDate" localSheetId="61">#REF!</definedName>
    <definedName name="MinDate" localSheetId="5">#REF!</definedName>
    <definedName name="MinDate" localSheetId="6">#REF!</definedName>
    <definedName name="MinDate" localSheetId="9">#REF!</definedName>
    <definedName name="MinDate">#REF!</definedName>
    <definedName name="MinPrem">#REF!</definedName>
    <definedName name="miscellaneous">#REF!</definedName>
    <definedName name="miscellaneous.">#REF!</definedName>
    <definedName name="MJCD_aundry_Shop">#REF!</definedName>
    <definedName name="ML" localSheetId="30">[7]W!#REF!</definedName>
    <definedName name="ML" localSheetId="37">S23_Pension!#REF!</definedName>
    <definedName name="ML" localSheetId="42">[7]W!#REF!</definedName>
    <definedName name="ML" localSheetId="43">[7]W!#REF!</definedName>
    <definedName name="ML" localSheetId="60">[7]W!#REF!</definedName>
    <definedName name="ML" localSheetId="61">[7]W!#REF!</definedName>
    <definedName name="ML" localSheetId="5">[7]W!#REF!</definedName>
    <definedName name="ML" localSheetId="6">[7]W!#REF!</definedName>
    <definedName name="ML" localSheetId="7">[7]W!#REF!</definedName>
    <definedName name="ML" localSheetId="9">[7]W!#REF!</definedName>
    <definedName name="ML" localSheetId="10">[7]W!#REF!</definedName>
    <definedName name="ML">[7]W!#REF!</definedName>
    <definedName name="mlfin">#REF!</definedName>
    <definedName name="mli" localSheetId="1">#REF!</definedName>
    <definedName name="mli" localSheetId="30">#REF!</definedName>
    <definedName name="mli" localSheetId="42">#REF!</definedName>
    <definedName name="mli" localSheetId="43">#REF!</definedName>
    <definedName name="mli" localSheetId="60">#REF!</definedName>
    <definedName name="mli" localSheetId="61">#REF!</definedName>
    <definedName name="mli" localSheetId="5">#REF!</definedName>
    <definedName name="mli" localSheetId="6">#REF!</definedName>
    <definedName name="mli" localSheetId="7">#REF!</definedName>
    <definedName name="mli" localSheetId="9">#REF!</definedName>
    <definedName name="mli" localSheetId="10">#REF!</definedName>
    <definedName name="mli">#REF!</definedName>
    <definedName name="mlina" localSheetId="1">#REF!</definedName>
    <definedName name="mlina" localSheetId="30">#REF!</definedName>
    <definedName name="mlina" localSheetId="42">#REF!</definedName>
    <definedName name="mlina" localSheetId="43">#REF!</definedName>
    <definedName name="mlina" localSheetId="60">#REF!</definedName>
    <definedName name="mlina" localSheetId="61">#REF!</definedName>
    <definedName name="mlina" localSheetId="5">#REF!</definedName>
    <definedName name="mlina" localSheetId="6">#REF!</definedName>
    <definedName name="mlina" localSheetId="9">#REF!</definedName>
    <definedName name="mlina">#REF!</definedName>
    <definedName name="MLINT" localSheetId="1">#REF!</definedName>
    <definedName name="MLINT" localSheetId="30">#REF!</definedName>
    <definedName name="MLINT" localSheetId="42">#REF!</definedName>
    <definedName name="MLINT" localSheetId="43">#REF!</definedName>
    <definedName name="MLINT" localSheetId="60">#REF!</definedName>
    <definedName name="MLINT" localSheetId="61">#REF!</definedName>
    <definedName name="MLINT" localSheetId="5">#REF!</definedName>
    <definedName name="MLINT" localSheetId="6">#REF!</definedName>
    <definedName name="MLINT" localSheetId="9">#REF!</definedName>
    <definedName name="MLINT">#REF!</definedName>
    <definedName name="MLINTNAA" localSheetId="1">#REF!</definedName>
    <definedName name="MLINTNAA" localSheetId="30">#REF!</definedName>
    <definedName name="MLINTNAA" localSheetId="42">#REF!</definedName>
    <definedName name="MLINTNAA" localSheetId="43">#REF!</definedName>
    <definedName name="MLINTNAA" localSheetId="60">#REF!</definedName>
    <definedName name="MLINTNAA" localSheetId="61">#REF!</definedName>
    <definedName name="MLINTNAA" localSheetId="5">#REF!</definedName>
    <definedName name="MLINTNAA" localSheetId="6">#REF!</definedName>
    <definedName name="MLINTNAA" localSheetId="9">#REF!</definedName>
    <definedName name="MLINTNAA">#REF!</definedName>
    <definedName name="mlna" localSheetId="30">[24]ML!$F$12</definedName>
    <definedName name="mlna" localSheetId="37">S23_Pension!#REF!</definedName>
    <definedName name="mlna" localSheetId="42">[25]ML!$F$12</definedName>
    <definedName name="mlna" localSheetId="9">[26]ML!$F$12</definedName>
    <definedName name="mlna" localSheetId="10">[26]ML!$F$12</definedName>
    <definedName name="mlna">[25]ML!$F$12</definedName>
    <definedName name="MLNAA" localSheetId="1">#REF!</definedName>
    <definedName name="MLNAA" localSheetId="30">#REF!</definedName>
    <definedName name="MLNAA" localSheetId="42">#REF!</definedName>
    <definedName name="MLNAA" localSheetId="43">#REF!</definedName>
    <definedName name="MLNAA" localSheetId="60">#REF!</definedName>
    <definedName name="MLNAA" localSheetId="61">#REF!</definedName>
    <definedName name="MLNAA" localSheetId="5">#REF!</definedName>
    <definedName name="MLNAA" localSheetId="6">#REF!</definedName>
    <definedName name="MLNAA" localSheetId="7">#REF!</definedName>
    <definedName name="MLNAA" localSheetId="9">#REF!</definedName>
    <definedName name="MLNAA" localSheetId="10">#REF!</definedName>
    <definedName name="MLNAA">#REF!</definedName>
    <definedName name="MLYSALE_BUD">#REF!</definedName>
    <definedName name="MM" localSheetId="37">S23_Pension!#REF!</definedName>
    <definedName name="MM">[5]A!$C$71</definedName>
    <definedName name="month">#REF!</definedName>
    <definedName name="monthly_sales">#REF!</definedName>
    <definedName name="MONTHS">#REF!</definedName>
    <definedName name="months_covered">#REF!</definedName>
    <definedName name="mor">#REF!</definedName>
    <definedName name="MortTables">#REF!</definedName>
    <definedName name="MortTitles">#REF!</definedName>
    <definedName name="mos">#REF!</definedName>
    <definedName name="MOS_9Mths_RET">#REF!</definedName>
    <definedName name="MOS_9Mths_RET1">#REF!</definedName>
    <definedName name="Moscow1">#REF!</definedName>
    <definedName name="Moscow2">#REF!</definedName>
    <definedName name="MosPro_bud">#REF!</definedName>
    <definedName name="MoSprof_bud">#REF!</definedName>
    <definedName name="MOSRatio" localSheetId="1">#REF!</definedName>
    <definedName name="MOSRatio" localSheetId="30">#REF!</definedName>
    <definedName name="MOSRatio" localSheetId="42">#REF!</definedName>
    <definedName name="MOSRatio" localSheetId="43">#REF!</definedName>
    <definedName name="MOSRatio" localSheetId="60">#REF!</definedName>
    <definedName name="MOSRatio" localSheetId="61">#REF!</definedName>
    <definedName name="MOSRatio" localSheetId="5">#REF!</definedName>
    <definedName name="MOSRatio" localSheetId="6">#REF!</definedName>
    <definedName name="MOSRatio" localSheetId="7">#REF!</definedName>
    <definedName name="MOSRatio" localSheetId="9">#REF!</definedName>
    <definedName name="MOSRatio" localSheetId="10">#REF!</definedName>
    <definedName name="MOSRatio">#REF!</definedName>
    <definedName name="MOSRation" localSheetId="1">#REF!</definedName>
    <definedName name="MOSRation" localSheetId="30">#REF!</definedName>
    <definedName name="MOSRation" localSheetId="42">#REF!</definedName>
    <definedName name="MOSRation" localSheetId="43">#REF!</definedName>
    <definedName name="MOSRation" localSheetId="60">#REF!</definedName>
    <definedName name="MOSRation" localSheetId="61">#REF!</definedName>
    <definedName name="MOSRation" localSheetId="5">#REF!</definedName>
    <definedName name="MOSRation" localSheetId="6">#REF!</definedName>
    <definedName name="MOSRation" localSheetId="9">#REF!</definedName>
    <definedName name="MOSRation">#REF!</definedName>
    <definedName name="mouldstatus">#REF!</definedName>
    <definedName name="mouldsteel">#REF!</definedName>
    <definedName name="mouldtype">#REF!</definedName>
    <definedName name="MPAYROLL">#N/A</definedName>
    <definedName name="MPPC">#REF!</definedName>
    <definedName name="MPPH">#REF!</definedName>
    <definedName name="MPPL">#REF!</definedName>
    <definedName name="ms">#REF!</definedName>
    <definedName name="MSG">#REF!</definedName>
    <definedName name="MSNOV">#REF!</definedName>
    <definedName name="Mthly_Budgets">#REF!</definedName>
    <definedName name="mult">#REF!</definedName>
    <definedName name="mult2">#REF!</definedName>
    <definedName name="MULTICURRENCY">#REF!</definedName>
    <definedName name="MULTIDate">#REF!</definedName>
    <definedName name="MULTIFundName">#REF!</definedName>
    <definedName name="MULTIG1M">#REF!</definedName>
    <definedName name="MULTIG1Y">#REF!</definedName>
    <definedName name="MULTIG2Y">#REF!</definedName>
    <definedName name="MULTIG3M">#REF!</definedName>
    <definedName name="MULTIG3Y">#REF!</definedName>
    <definedName name="MULTIG6M">#REF!</definedName>
    <definedName name="MULTIGSI">#REF!</definedName>
    <definedName name="mvr">#REF!</definedName>
    <definedName name="N" localSheetId="30">[60]S!#REF!</definedName>
    <definedName name="N" localSheetId="37">S23_Pension!#REF!</definedName>
    <definedName name="N" localSheetId="42">[60]S!#REF!</definedName>
    <definedName name="N" localSheetId="43">[60]S!#REF!</definedName>
    <definedName name="N" localSheetId="60">[60]S!#REF!</definedName>
    <definedName name="N" localSheetId="61">[60]S!#REF!</definedName>
    <definedName name="N" localSheetId="5">[60]S!#REF!</definedName>
    <definedName name="N" localSheetId="6">[60]S!#REF!</definedName>
    <definedName name="N" localSheetId="7">[60]S!#REF!</definedName>
    <definedName name="N" localSheetId="9">[60]S!#REF!</definedName>
    <definedName name="N" localSheetId="10">[60]S!#REF!</definedName>
    <definedName name="N">[60]S!#REF!</definedName>
    <definedName name="NA">#REF!</definedName>
    <definedName name="naa" localSheetId="37">S23_Pension!#REF!</definedName>
    <definedName name="naa">[9]N!$C$27</definedName>
    <definedName name="naaacc">#REF!</definedName>
    <definedName name="naaaccrued">#REF!</definedName>
    <definedName name="naabey">#REF!</definedName>
    <definedName name="naabonds">#REF!</definedName>
    <definedName name="naabro">#REF!</definedName>
    <definedName name="naacas">#REF!</definedName>
    <definedName name="naacol">#REF!</definedName>
    <definedName name="naadir">#REF!</definedName>
    <definedName name="naadue">#REF!</definedName>
    <definedName name="naaduef">#REF!</definedName>
    <definedName name="naaedp">#REF!</definedName>
    <definedName name="naafun">#REF!</definedName>
    <definedName name="naagen">#REF!</definedName>
    <definedName name="naagov">#REF!</definedName>
    <definedName name="naalosres">#REF!</definedName>
    <definedName name="naaord">#REF!</definedName>
    <definedName name="naaoth">#REF!</definedName>
    <definedName name="naaother">#REF!</definedName>
    <definedName name="naaotherinv">#REF!</definedName>
    <definedName name="naapre">#REF!</definedName>
    <definedName name="naaprw">#REF!</definedName>
    <definedName name="naarea">#REF!</definedName>
    <definedName name="naarei">#REF!</definedName>
    <definedName name="naasal">#REF!</definedName>
    <definedName name="naasf">#REF!</definedName>
    <definedName name="naasto">#REF!</definedName>
    <definedName name="naastowb">#REF!</definedName>
    <definedName name="naatbill">#REF!</definedName>
    <definedName name="nadedp">#REF!</definedName>
    <definedName name="NAIC">#REF!</definedName>
    <definedName name="NAICrate">#REF!</definedName>
    <definedName name="NAME">#REF!</definedName>
    <definedName name="name1">#REF!</definedName>
    <definedName name="NATLIFE" localSheetId="30" hidden="1">'[61]NATL-00'!#REF!</definedName>
    <definedName name="NATLIFE" localSheetId="31" hidden="1">'[62]NATL-00'!#REF!</definedName>
    <definedName name="NATLIFE" localSheetId="37" hidden="1">S23_Pension!#REF!</definedName>
    <definedName name="NATLIFE" localSheetId="38" hidden="1">'[61]NATL-00'!#REF!</definedName>
    <definedName name="NATLIFE" localSheetId="39" hidden="1">'[61]NATL-00'!#REF!</definedName>
    <definedName name="NATLIFE" localSheetId="40" hidden="1">'[61]NATL-00'!#REF!</definedName>
    <definedName name="NATLIFE" localSheetId="42" hidden="1">'[62]NATL-00'!#REF!</definedName>
    <definedName name="NATLIFE" localSheetId="43" hidden="1">'[62]NATL-00'!#REF!</definedName>
    <definedName name="NATLIFE" localSheetId="17" hidden="1">'[62]NATL-00'!#REF!</definedName>
    <definedName name="NATLIFE" localSheetId="44" hidden="1">'[62]NATL-00'!#REF!</definedName>
    <definedName name="NATLIFE" localSheetId="45" hidden="1">'[62]NATL-00'!#REF!</definedName>
    <definedName name="NATLIFE" localSheetId="54" hidden="1">'[61]NATL-00'!#REF!</definedName>
    <definedName name="NATLIFE" localSheetId="55" hidden="1">'[61]NATL-00'!#REF!</definedName>
    <definedName name="NATLIFE" localSheetId="56" hidden="1">'[62]NATL-00'!#REF!</definedName>
    <definedName name="NATLIFE" localSheetId="60" hidden="1">'[62]NATL-00'!#REF!</definedName>
    <definedName name="NATLIFE" localSheetId="61" hidden="1">'[62]NATL-00'!#REF!</definedName>
    <definedName name="NATLIFE" localSheetId="20" hidden="1">'[62]NATL-00'!#REF!</definedName>
    <definedName name="NATLIFE" localSheetId="5" hidden="1">'[62]NATL-00'!#REF!</definedName>
    <definedName name="NATLIFE" localSheetId="14" hidden="1">'[62]NATL-00'!#REF!</definedName>
    <definedName name="NATLIFE" localSheetId="6" hidden="1">'[62]NATL-00'!#REF!</definedName>
    <definedName name="NATLIFE" localSheetId="7" hidden="1">'[62]NATL-00'!#REF!</definedName>
    <definedName name="NATLIFE" localSheetId="9" hidden="1">'[62]NATL-00'!#REF!</definedName>
    <definedName name="NATLIFE" localSheetId="10" hidden="1">'[62]NATL-00'!#REF!</definedName>
    <definedName name="NATLIFE" localSheetId="11" hidden="1">'[62]NATL-00'!#REF!</definedName>
    <definedName name="NATLIFE" hidden="1">'[62]NATL-00'!#REF!</definedName>
    <definedName name="NB" localSheetId="1">#REF!</definedName>
    <definedName name="NB" localSheetId="30">#REF!</definedName>
    <definedName name="NB" localSheetId="42">#REF!</definedName>
    <definedName name="NB" localSheetId="43">#REF!</definedName>
    <definedName name="NB" localSheetId="60">#REF!</definedName>
    <definedName name="NB" localSheetId="61">#REF!</definedName>
    <definedName name="NB" localSheetId="5">#REF!</definedName>
    <definedName name="NB" localSheetId="6">#REF!</definedName>
    <definedName name="NB" localSheetId="7">#REF!</definedName>
    <definedName name="NB" localSheetId="9">#REF!</definedName>
    <definedName name="NB" localSheetId="10">#REF!</definedName>
    <definedName name="NB">#REF!</definedName>
    <definedName name="NB_GROWTH">#REF!</definedName>
    <definedName name="NBAP_table">#REF!</definedName>
    <definedName name="NBdis_99">#REF!</definedName>
    <definedName name="NBMix">#REF!</definedName>
    <definedName name="NBStopYr">#REF!</definedName>
    <definedName name="NCO" localSheetId="30">[5]A!#REF!</definedName>
    <definedName name="NCO" localSheetId="37">S23_Pension!#REF!</definedName>
    <definedName name="NCO" localSheetId="42">[5]A!#REF!</definedName>
    <definedName name="NCO" localSheetId="43">[5]A!#REF!</definedName>
    <definedName name="NCO" localSheetId="60">[5]A!#REF!</definedName>
    <definedName name="NCO" localSheetId="61">[5]A!#REF!</definedName>
    <definedName name="NCO" localSheetId="5">[5]A!#REF!</definedName>
    <definedName name="NCO" localSheetId="6">[5]A!#REF!</definedName>
    <definedName name="NCO" localSheetId="7">[5]A!#REF!</definedName>
    <definedName name="NCO" localSheetId="9">[5]A!#REF!</definedName>
    <definedName name="NCO" localSheetId="10">[5]A!#REF!</definedName>
    <definedName name="NCO">[5]A!#REF!</definedName>
    <definedName name="NCOM" localSheetId="37">S23_Pension!#REF!</definedName>
    <definedName name="NCOM" localSheetId="43">[5]A!#REF!</definedName>
    <definedName name="NCOM" localSheetId="60">[5]A!#REF!</definedName>
    <definedName name="NCOM" localSheetId="61">[5]A!#REF!</definedName>
    <definedName name="NCOM" localSheetId="9">[5]A!#REF!</definedName>
    <definedName name="NCOM">[5]A!#REF!</definedName>
    <definedName name="ND_U">#REF!</definedName>
    <definedName name="ndf">#REF!</definedName>
    <definedName name="ndff">#REF!</definedName>
    <definedName name="ndff2">#REF!</definedName>
    <definedName name="ndft">#REF!</definedName>
    <definedName name="NDPC">#REF!</definedName>
    <definedName name="NDPF">#REF!</definedName>
    <definedName name="ndt">#REF!</definedName>
    <definedName name="ndtf">#REF!</definedName>
    <definedName name="net">#REF!</definedName>
    <definedName name="NET_COM">#REF!</definedName>
    <definedName name="net_loading">0.65</definedName>
    <definedName name="NET_PREM_FPT">#REF!</definedName>
    <definedName name="NET_WPREM">#REF!</definedName>
    <definedName name="NetBookValue">#REF!</definedName>
    <definedName name="NETCOM_">#REF!</definedName>
    <definedName name="NETH" hidden="1">#REF!</definedName>
    <definedName name="netinc">#REF!</definedName>
    <definedName name="netincome">#REF!</definedName>
    <definedName name="netinvestmentincome">#REF!</definedName>
    <definedName name="netoperatingincome">#REF!</definedName>
    <definedName name="netprem">#REF!</definedName>
    <definedName name="netprofit">#REF!</definedName>
    <definedName name="netunderwritingincome">#REF!</definedName>
    <definedName name="networth">#REF!</definedName>
    <definedName name="NetWorthCY">#REF!</definedName>
    <definedName name="NEW" localSheetId="37">S23_Pension!#REF!</definedName>
    <definedName name="NEW">[5]A!$C$23</definedName>
    <definedName name="NEW_FX">#REF!</definedName>
    <definedName name="new10.15">#REF!</definedName>
    <definedName name="new10.15.7">#REF!</definedName>
    <definedName name="new3.7">#REF!</definedName>
    <definedName name="new3.7.7">#REF!</definedName>
    <definedName name="new5.10">#REF!</definedName>
    <definedName name="new5.10.7">#REF!</definedName>
    <definedName name="newAll">#REF!</definedName>
    <definedName name="nfhb">#REF!</definedName>
    <definedName name="nii">#REF!</definedName>
    <definedName name="nla">#REF!</definedName>
    <definedName name="nlabonds">#REF!</definedName>
    <definedName name="nladue">#REF!</definedName>
    <definedName name="nlaf22">#REF!</definedName>
    <definedName name="nlapre">#REF!</definedName>
    <definedName name="nlasec">#REF!</definedName>
    <definedName name="nlass">#REF!</definedName>
    <definedName name="nlastock">#REF!</definedName>
    <definedName name="nlastocks">#REF!</definedName>
    <definedName name="nlastowb">#REF!</definedName>
    <definedName name="nll">#REF!</definedName>
    <definedName name="nlldueto">#REF!</definedName>
    <definedName name="nlllos">#REF!</definedName>
    <definedName name="nlltax">#REF!</definedName>
    <definedName name="nllubd">#REF!</definedName>
    <definedName name="nllune">#REF!</definedName>
    <definedName name="NLSD">#REF!</definedName>
    <definedName name="nltb">#REF!</definedName>
    <definedName name="nnnnnn">#REF!</definedName>
    <definedName name="noi">#REF!</definedName>
    <definedName name="Non?Production?Items">#REF!</definedName>
    <definedName name="none" localSheetId="1">#REF!</definedName>
    <definedName name="none" localSheetId="30">#REF!</definedName>
    <definedName name="none" localSheetId="42">#REF!</definedName>
    <definedName name="none" localSheetId="43">#REF!</definedName>
    <definedName name="none" localSheetId="60">#REF!</definedName>
    <definedName name="none" localSheetId="61">#REF!</definedName>
    <definedName name="none" localSheetId="5">#REF!</definedName>
    <definedName name="none" localSheetId="6">#REF!</definedName>
    <definedName name="none" localSheetId="7">#REF!</definedName>
    <definedName name="none" localSheetId="9">#REF!</definedName>
    <definedName name="none" localSheetId="10">#REF!</definedName>
    <definedName name="none">#REF!</definedName>
    <definedName name="NONETI_DEC2005_W_REGION_05MAY2006" localSheetId="1">#REF!</definedName>
    <definedName name="NONETI_DEC2005_W_REGION_05MAY2006" localSheetId="30">#REF!</definedName>
    <definedName name="NONETI_DEC2005_W_REGION_05MAY2006" localSheetId="42">#REF!</definedName>
    <definedName name="NONETI_DEC2005_W_REGION_05MAY2006" localSheetId="43">#REF!</definedName>
    <definedName name="NONETI_DEC2005_W_REGION_05MAY2006" localSheetId="60">#REF!</definedName>
    <definedName name="NONETI_DEC2005_W_REGION_05MAY2006" localSheetId="61">#REF!</definedName>
    <definedName name="NONETI_DEC2005_W_REGION_05MAY2006" localSheetId="5">#REF!</definedName>
    <definedName name="NONETI_DEC2005_W_REGION_05MAY2006" localSheetId="6">#REF!</definedName>
    <definedName name="NONETI_DEC2005_W_REGION_05MAY2006" localSheetId="9">#REF!</definedName>
    <definedName name="NONETI_DEC2005_W_REGION_05MAY2006">#REF!</definedName>
    <definedName name="nonled">#REF!</definedName>
    <definedName name="NOPF">#REF!</definedName>
    <definedName name="NoStaff">#REF!</definedName>
    <definedName name="Nov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Nov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NOVDATA05">#REF!</definedName>
    <definedName name="NOW">#REF!</definedName>
    <definedName name="npw">#REF!</definedName>
    <definedName name="nri">#REF!</definedName>
    <definedName name="NS_5YT_F">#REF!</definedName>
    <definedName name="nui">#REF!</definedName>
    <definedName name="NumLayers">#REF!</definedName>
    <definedName name="nv">36926.6469046296</definedName>
    <definedName name="NvsASD">"V2010-05-31"</definedName>
    <definedName name="NvsAutoDrillOk">"VN"</definedName>
    <definedName name="NvsDateToNumber">"Y"</definedName>
    <definedName name="NvsElapsedTime">0.000231481484661344</definedName>
    <definedName name="NvsEndTime">40336.8171180556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"%,X,RNF..R00B,CZF..C00B"</definedName>
    <definedName name="NvsPanelBusUnit">"V"</definedName>
    <definedName name="NvsPanelEffdt">"V2003-01-01"</definedName>
    <definedName name="NvsPanelSetid">"VGROUP"</definedName>
    <definedName name="NvsParentRef">"'[2021-12_PH001_AAL_1000_AAL_Trial_Balance.xls]Sheet1'!$J$375"</definedName>
    <definedName name="NvsReqBU">"VPH001"</definedName>
    <definedName name="NvsReqBUOnly">"VY"</definedName>
    <definedName name="NvsStyleNme">"AAL_RG_Std_Format.xls"</definedName>
    <definedName name="NvsTransLed">"VN"</definedName>
    <definedName name="NvsTreeASD">"V2010-05-31"</definedName>
    <definedName name="NvsValTbl.ABC_ACT_ID">"ACT_TBL"</definedName>
    <definedName name="NvsValTbl.ACCOUNT">"GL_ACCOUNT_TBL"</definedName>
    <definedName name="NvsValTbl.BUSINESS_UNIT">"BUS_UNIT_TBL_GL"</definedName>
    <definedName name="NvsValTbl.DEPTID">"DEPARTMENT_TBL"</definedName>
    <definedName name="NvsValTbl.NM_SECTOR">"NM_SECTOR_TBL"</definedName>
    <definedName name="NvsValTbl.PRODUCT">"PRODUCT_TBL"</definedName>
    <definedName name="NW" localSheetId="1">#REF!</definedName>
    <definedName name="NW" localSheetId="30">#REF!</definedName>
    <definedName name="NW" localSheetId="42">#REF!</definedName>
    <definedName name="NW" localSheetId="43">#REF!</definedName>
    <definedName name="NW" localSheetId="60">#REF!</definedName>
    <definedName name="NW" localSheetId="61">#REF!</definedName>
    <definedName name="NW" localSheetId="5">#REF!</definedName>
    <definedName name="NW" localSheetId="6">#REF!</definedName>
    <definedName name="NW" localSheetId="9">#REF!</definedName>
    <definedName name="NW">#REF!</definedName>
    <definedName name="NZ_Inv_Prod">#REF!</definedName>
    <definedName name="nz2001avg">#REF!</definedName>
    <definedName name="nz2002act">#REF!</definedName>
    <definedName name="nz2002Avg">#REF!</definedName>
    <definedName name="nzbgt">#REF!</definedName>
    <definedName name="O">#REF!</definedName>
    <definedName name="oaTG">#REF!</definedName>
    <definedName name="Oct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ct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e">#REF!</definedName>
    <definedName name="of">#REF!</definedName>
    <definedName name="OH_">#REF!</definedName>
    <definedName name="OI" localSheetId="1">#REF!</definedName>
    <definedName name="OI" localSheetId="30">#REF!</definedName>
    <definedName name="OI" localSheetId="42">#REF!</definedName>
    <definedName name="OI" localSheetId="43">#REF!</definedName>
    <definedName name="OI" localSheetId="60">#REF!</definedName>
    <definedName name="OI" localSheetId="61">#REF!</definedName>
    <definedName name="OI" localSheetId="5">#REF!</definedName>
    <definedName name="OI" localSheetId="6">#REF!</definedName>
    <definedName name="OI" localSheetId="9">#REF!</definedName>
    <definedName name="OI">#REF!</definedName>
    <definedName name="OIADJ" localSheetId="1">#REF!</definedName>
    <definedName name="OIADJ" localSheetId="30">#REF!</definedName>
    <definedName name="OIADJ" localSheetId="42">#REF!</definedName>
    <definedName name="OIADJ" localSheetId="43">#REF!</definedName>
    <definedName name="OIADJ" localSheetId="60">#REF!</definedName>
    <definedName name="OIADJ" localSheetId="61">#REF!</definedName>
    <definedName name="OIADJ" localSheetId="5">#REF!</definedName>
    <definedName name="OIADJ" localSheetId="6">#REF!</definedName>
    <definedName name="OIADJ" localSheetId="9">#REF!</definedName>
    <definedName name="OIADJ">#REF!</definedName>
    <definedName name="oina" localSheetId="30">[63]ST1!#REF!</definedName>
    <definedName name="OINA" localSheetId="37">S23_Pension!#REF!</definedName>
    <definedName name="oina" localSheetId="42">[64]ST1!#REF!</definedName>
    <definedName name="oina" localSheetId="43">[64]ST1!#REF!</definedName>
    <definedName name="oina" localSheetId="60">[64]ST1!#REF!</definedName>
    <definedName name="oina" localSheetId="61">[64]ST1!#REF!</definedName>
    <definedName name="oina" localSheetId="5">[64]ST1!#REF!</definedName>
    <definedName name="oina" localSheetId="6">[64]ST1!#REF!</definedName>
    <definedName name="oina" localSheetId="7">[64]ST1!#REF!</definedName>
    <definedName name="oina" localSheetId="9">[65]ST1!#REF!</definedName>
    <definedName name="oina" localSheetId="10">[65]ST1!#REF!</definedName>
    <definedName name="oina">[64]ST1!#REF!</definedName>
    <definedName name="OINAA" localSheetId="1">#REF!</definedName>
    <definedName name="OINAA" localSheetId="30">#REF!</definedName>
    <definedName name="OINAA" localSheetId="42">#REF!</definedName>
    <definedName name="OINAA" localSheetId="43">#REF!</definedName>
    <definedName name="OINAA" localSheetId="60">#REF!</definedName>
    <definedName name="OINAA" localSheetId="61">#REF!</definedName>
    <definedName name="OINAA" localSheetId="5">#REF!</definedName>
    <definedName name="OINAA" localSheetId="6">#REF!</definedName>
    <definedName name="OINAA" localSheetId="7">#REF!</definedName>
    <definedName name="OINAA" localSheetId="9">#REF!</definedName>
    <definedName name="OINAA" localSheetId="10">#REF!</definedName>
    <definedName name="OINAA">#REF!</definedName>
    <definedName name="ok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k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ki" hidden="1">#REF!</definedName>
    <definedName name="ol" localSheetId="30">[9]syn!#REF!</definedName>
    <definedName name="ol" localSheetId="37">S23_Pension!#REF!</definedName>
    <definedName name="ol" localSheetId="42">[9]syn!#REF!</definedName>
    <definedName name="ol" localSheetId="43">[9]syn!#REF!</definedName>
    <definedName name="ol" localSheetId="60">[9]syn!#REF!</definedName>
    <definedName name="ol" localSheetId="61">[9]syn!#REF!</definedName>
    <definedName name="ol" localSheetId="5">[9]syn!#REF!</definedName>
    <definedName name="ol" localSheetId="6">[9]syn!#REF!</definedName>
    <definedName name="ol" localSheetId="7">[9]syn!#REF!</definedName>
    <definedName name="ol" localSheetId="9">[9]syn!#REF!</definedName>
    <definedName name="ol" localSheetId="10">[9]syn!#REF!</definedName>
    <definedName name="ol">[9]syn!#REF!</definedName>
    <definedName name="OLD_FX">#REF!</definedName>
    <definedName name="old_fx2">#REF!</definedName>
    <definedName name="old10.15">#REF!</definedName>
    <definedName name="old10.15.12">#REF!</definedName>
    <definedName name="old10.20">#REF!</definedName>
    <definedName name="old10.20.12">#REF!</definedName>
    <definedName name="old5.10">#REF!</definedName>
    <definedName name="old5.10.12">#REF!</definedName>
    <definedName name="OldAll">#REF!</definedName>
    <definedName name="Oldest_Date">#REF!</definedName>
    <definedName name="OLI" localSheetId="30">[66]OL!#REF!</definedName>
    <definedName name="OLI" localSheetId="37">S23_Pension!#REF!</definedName>
    <definedName name="OLI" localSheetId="42">[67]OL!#REF!</definedName>
    <definedName name="OLI" localSheetId="43">[67]OL!#REF!</definedName>
    <definedName name="OLI" localSheetId="60">[67]OL!#REF!</definedName>
    <definedName name="OLI" localSheetId="61">[67]OL!#REF!</definedName>
    <definedName name="OLI" localSheetId="9">[68]OL!#REF!</definedName>
    <definedName name="OLI" localSheetId="10">[68]OL!#REF!</definedName>
    <definedName name="OLI">[67]OL!#REF!</definedName>
    <definedName name="olina" localSheetId="37">S23_Pension!#REF!</definedName>
    <definedName name="olina" localSheetId="43">[69]OL!#REF!</definedName>
    <definedName name="olina" localSheetId="60">[69]OL!#REF!</definedName>
    <definedName name="olina" localSheetId="61">[69]OL!#REF!</definedName>
    <definedName name="olina" localSheetId="9">[69]OL!#REF!</definedName>
    <definedName name="olina">[69]OL!#REF!</definedName>
    <definedName name="olna" localSheetId="30">[57]OL!#REF!</definedName>
    <definedName name="OLNA" localSheetId="37">S23_Pension!#REF!</definedName>
    <definedName name="olna" localSheetId="42">[58]OL!#REF!</definedName>
    <definedName name="olna" localSheetId="43">[58]OL!#REF!</definedName>
    <definedName name="olna" localSheetId="60">[58]OL!#REF!</definedName>
    <definedName name="olna" localSheetId="61">[58]OL!#REF!</definedName>
    <definedName name="olna" localSheetId="9">[59]OL!#REF!</definedName>
    <definedName name="olna" localSheetId="10">[59]OL!#REF!</definedName>
    <definedName name="olna">[58]OL!#REF!</definedName>
    <definedName name="oo">#REF!</definedName>
    <definedName name="OP">#REF!</definedName>
    <definedName name="OPC">#REF!</definedName>
    <definedName name="opdsa">#REF!</definedName>
    <definedName name="operatingexpenses">#REF!</definedName>
    <definedName name="operatingincome">#REF!</definedName>
    <definedName name="OpExpRatio1" localSheetId="1">#REF!</definedName>
    <definedName name="OpExpRatio1" localSheetId="30">#REF!</definedName>
    <definedName name="OpExpRatio1" localSheetId="42">#REF!</definedName>
    <definedName name="OpExpRatio1" localSheetId="43">#REF!</definedName>
    <definedName name="OpExpRatio1" localSheetId="60">#REF!</definedName>
    <definedName name="OpExpRatio1" localSheetId="61">#REF!</definedName>
    <definedName name="OpExpRatio1" localSheetId="5">#REF!</definedName>
    <definedName name="OpExpRatio1" localSheetId="6">#REF!</definedName>
    <definedName name="OpExpRatio1" localSheetId="7">#REF!</definedName>
    <definedName name="OpExpRatio1" localSheetId="9">#REF!</definedName>
    <definedName name="OpExpRatio1" localSheetId="10">#REF!</definedName>
    <definedName name="OpExpRatio1">#REF!</definedName>
    <definedName name="OpExpRatio2" localSheetId="1">#REF!</definedName>
    <definedName name="OpExpRatio2" localSheetId="30">#REF!</definedName>
    <definedName name="OpExpRatio2" localSheetId="42">#REF!</definedName>
    <definedName name="OpExpRatio2" localSheetId="43">#REF!</definedName>
    <definedName name="OpExpRatio2" localSheetId="60">#REF!</definedName>
    <definedName name="OpExpRatio2" localSheetId="61">#REF!</definedName>
    <definedName name="OpExpRatio2" localSheetId="5">#REF!</definedName>
    <definedName name="OpExpRatio2" localSheetId="6">#REF!</definedName>
    <definedName name="OpExpRatio2" localSheetId="9">#REF!</definedName>
    <definedName name="OpExpRatio2">#REF!</definedName>
    <definedName name="OpExpRatio3" localSheetId="1">#REF!</definedName>
    <definedName name="OpExpRatio3" localSheetId="30">#REF!</definedName>
    <definedName name="OpExpRatio3" localSheetId="42">#REF!</definedName>
    <definedName name="OpExpRatio3" localSheetId="43">#REF!</definedName>
    <definedName name="OpExpRatio3" localSheetId="60">#REF!</definedName>
    <definedName name="OpExpRatio3" localSheetId="61">#REF!</definedName>
    <definedName name="OpExpRatio3" localSheetId="5">#REF!</definedName>
    <definedName name="OpExpRatio3" localSheetId="6">#REF!</definedName>
    <definedName name="OpExpRatio3" localSheetId="9">#REF!</definedName>
    <definedName name="OpExpRatio3">#REF!</definedName>
    <definedName name="OPL">#REF!</definedName>
    <definedName name="OPR">#REF!</definedName>
    <definedName name="orap" localSheetId="30">[46]A!#REF!</definedName>
    <definedName name="orap" localSheetId="37">S23_Pension!#REF!</definedName>
    <definedName name="orap" localSheetId="42">[46]A!#REF!</definedName>
    <definedName name="orap" localSheetId="43">[46]A!#REF!</definedName>
    <definedName name="orap" localSheetId="60">[46]A!#REF!</definedName>
    <definedName name="orap" localSheetId="61">[46]A!#REF!</definedName>
    <definedName name="orap" localSheetId="5">[46]A!#REF!</definedName>
    <definedName name="orap" localSheetId="6">[46]A!#REF!</definedName>
    <definedName name="orap" localSheetId="7">[46]A!#REF!</definedName>
    <definedName name="orap" localSheetId="9">[46]A!#REF!</definedName>
    <definedName name="orap" localSheetId="10">[46]A!#REF!</definedName>
    <definedName name="orap">[46]A!#REF!</definedName>
    <definedName name="ORAPADJ" localSheetId="37">S23_Pension!#REF!</definedName>
    <definedName name="ORAPADJ" localSheetId="43">[7]RI!#REF!</definedName>
    <definedName name="ORAPADJ" localSheetId="60">[7]RI!#REF!</definedName>
    <definedName name="ORAPADJ" localSheetId="61">[7]RI!#REF!</definedName>
    <definedName name="ORAPADJ" localSheetId="9">[7]RI!#REF!</definedName>
    <definedName name="ORAPADJ" localSheetId="10">[7]RI!#REF!</definedName>
    <definedName name="ORAPADJ">[7]RI!#REF!</definedName>
    <definedName name="orapneg" localSheetId="30">[70]RI!#REF!</definedName>
    <definedName name="orapneg" localSheetId="37">S23_Pension!#REF!</definedName>
    <definedName name="orapneg" localSheetId="42">[71]RI!#REF!</definedName>
    <definedName name="orapneg" localSheetId="43">[71]RI!#REF!</definedName>
    <definedName name="orapneg" localSheetId="60">[71]RI!#REF!</definedName>
    <definedName name="orapneg" localSheetId="61">[71]RI!#REF!</definedName>
    <definedName name="orapneg" localSheetId="9">[72]RI!#REF!</definedName>
    <definedName name="orapneg" localSheetId="10">[72]RI!#REF!</definedName>
    <definedName name="orapneg">[71]RI!#REF!</definedName>
    <definedName name="orapneg_1">#REF!</definedName>
    <definedName name="orapneg_2">#REF!</definedName>
    <definedName name="orar" localSheetId="37">S23_Pension!#REF!</definedName>
    <definedName name="orar" localSheetId="43">[73]A!#REF!</definedName>
    <definedName name="orar" localSheetId="60">[73]A!#REF!</definedName>
    <definedName name="orar" localSheetId="61">[73]A!#REF!</definedName>
    <definedName name="orar" localSheetId="9">[73]A!#REF!</definedName>
    <definedName name="orar">[73]A!#REF!</definedName>
    <definedName name="ORARADJ" localSheetId="37">S23_Pension!#REF!</definedName>
    <definedName name="ORARADJ" localSheetId="43">[7]RI!#REF!</definedName>
    <definedName name="ORARADJ" localSheetId="60">[7]RI!#REF!</definedName>
    <definedName name="ORARADJ" localSheetId="61">[7]RI!#REF!</definedName>
    <definedName name="ORARADJ">[7]RI!#REF!</definedName>
    <definedName name="orarna" localSheetId="30">[54]RS!#REF!</definedName>
    <definedName name="orarna" localSheetId="37">S23_Pension!#REF!</definedName>
    <definedName name="orarna" localSheetId="42">[55]RS!#REF!</definedName>
    <definedName name="orarna" localSheetId="43">[55]RS!#REF!</definedName>
    <definedName name="orarna" localSheetId="60">[55]RS!#REF!</definedName>
    <definedName name="orarna" localSheetId="61">[55]RS!#REF!</definedName>
    <definedName name="orarna" localSheetId="9">[56]RS!#REF!</definedName>
    <definedName name="orarna" localSheetId="10">[56]RS!#REF!</definedName>
    <definedName name="orarna">[55]RS!#REF!</definedName>
    <definedName name="orarna_1">#REF!</definedName>
    <definedName name="orarna_2">#REF!</definedName>
    <definedName name="ORARNAA" localSheetId="37">S23_Pension!#REF!</definedName>
    <definedName name="ORARNAA" localSheetId="43">[7]RS!#REF!</definedName>
    <definedName name="ORARNAA" localSheetId="60">[7]RS!#REF!</definedName>
    <definedName name="ORARNAA" localSheetId="61">[7]RS!#REF!</definedName>
    <definedName name="ORARNAA">[7]RS!#REF!</definedName>
    <definedName name="orarneg" localSheetId="30">[57]RI!#REF!</definedName>
    <definedName name="orarneg" localSheetId="37">S23_Pension!#REF!</definedName>
    <definedName name="orarneg" localSheetId="42">[58]RI!#REF!</definedName>
    <definedName name="orarneg" localSheetId="43">[58]RI!#REF!</definedName>
    <definedName name="orarneg" localSheetId="60">[58]RI!#REF!</definedName>
    <definedName name="orarneg" localSheetId="61">[58]RI!#REF!</definedName>
    <definedName name="orarneg" localSheetId="9">[59]RI!#REF!</definedName>
    <definedName name="orarneg" localSheetId="10">[59]RI!#REF!</definedName>
    <definedName name="orarneg">[58]RI!#REF!</definedName>
    <definedName name="orarneg_1">#REF!</definedName>
    <definedName name="orarneg_2">#REF!</definedName>
    <definedName name="ORD">#REF!</definedName>
    <definedName name="OrderTable" hidden="1">#REF!</definedName>
    <definedName name="ordinary">#REF!</definedName>
    <definedName name="ORIENT00" localSheetId="1" hidden="1">#REF!</definedName>
    <definedName name="ORIENT00" localSheetId="30" hidden="1">#REF!</definedName>
    <definedName name="ORIENT00" localSheetId="31" hidden="1">#REF!</definedName>
    <definedName name="ORIENT00" localSheetId="38" hidden="1">S24_Intangible!#REF!</definedName>
    <definedName name="ORIENT00" localSheetId="39" hidden="1">S25_DTA!#REF!</definedName>
    <definedName name="ORIENT00" localSheetId="40" hidden="1">#REF!</definedName>
    <definedName name="ORIENT00" localSheetId="42" hidden="1">#REF!</definedName>
    <definedName name="ORIENT00" localSheetId="43" hidden="1">#REF!</definedName>
    <definedName name="ORIENT00" localSheetId="17" hidden="1">#REF!</definedName>
    <definedName name="ORIENT00" localSheetId="44" hidden="1">#REF!</definedName>
    <definedName name="ORIENT00" localSheetId="45" hidden="1">#REF!</definedName>
    <definedName name="ORIENT00" localSheetId="54" hidden="1">S40_DTL!#REF!</definedName>
    <definedName name="ORIENT00" localSheetId="55" hidden="1">S41_Provisions!#REF!</definedName>
    <definedName name="ORIENT00" localSheetId="56" hidden="1">#REF!</definedName>
    <definedName name="ORIENT00" localSheetId="60" hidden="1">#REF!</definedName>
    <definedName name="ORIENT00" localSheetId="61" hidden="1">#REF!</definedName>
    <definedName name="ORIENT00" localSheetId="20" hidden="1">#REF!</definedName>
    <definedName name="ORIENT00" localSheetId="5" hidden="1">#REF!</definedName>
    <definedName name="ORIENT00" localSheetId="14" hidden="1">#REF!</definedName>
    <definedName name="ORIENT00" localSheetId="6" hidden="1">#REF!</definedName>
    <definedName name="ORIENT00" localSheetId="7" hidden="1">#REF!</definedName>
    <definedName name="ORIENT00" localSheetId="9" hidden="1">#REF!</definedName>
    <definedName name="ORIENT00" localSheetId="10" hidden="1">#REF!</definedName>
    <definedName name="ORIENT00" localSheetId="11" hidden="1">#REF!</definedName>
    <definedName name="ORIENT00" hidden="1">#REF!</definedName>
    <definedName name="orig_dol">#REF!</definedName>
    <definedName name="Orig_Issdt">#REF!</definedName>
    <definedName name="ornaa">#REF!</definedName>
    <definedName name="OSCLAIMS">#REF!</definedName>
    <definedName name="ot" localSheetId="34">[35]A!$C$72</definedName>
    <definedName name="ot" localSheetId="36">[35]A!$C$72</definedName>
    <definedName name="ot" localSheetId="37">S23_Pension!#REF!</definedName>
    <definedName name="ot" localSheetId="9">[36]A!$C$72</definedName>
    <definedName name="ot" localSheetId="10">[36]A!$C$72</definedName>
    <definedName name="ot">[37]A!$C$72</definedName>
    <definedName name="oth">#REF!</definedName>
    <definedName name="othe">#REF!</definedName>
    <definedName name="Other_Income">#REF!</definedName>
    <definedName name="Other_Sales">#REF!</definedName>
    <definedName name="otherinv">#REF!</definedName>
    <definedName name="otherinvestments">#REF!</definedName>
    <definedName name="otherl">#REF!</definedName>
    <definedName name="OTHERLOAN">#REF!</definedName>
    <definedName name="OTHERSNAME">#REF!</definedName>
    <definedName name="othertax">#REF!</definedName>
    <definedName name="othliafin">#REF!</definedName>
    <definedName name="out">#REF!</definedName>
    <definedName name="OUTPUT" localSheetId="37">S23_Pension!#REF!</definedName>
    <definedName name="OUTPUT">[10]BSIS!$A$6</definedName>
    <definedName name="Output_Var_TL">#REF!</definedName>
    <definedName name="Output_Var_UL">#REF!</definedName>
    <definedName name="OVERHEAD">#REF!</definedName>
    <definedName name="P">#REF!</definedName>
    <definedName name="p_ext">#REF!</definedName>
    <definedName name="p_runno">#REF!</definedName>
    <definedName name="p_spcode">#REF!</definedName>
    <definedName name="p_workspace">#REF!</definedName>
    <definedName name="p16b">#REF!</definedName>
    <definedName name="p17b">#REF!</definedName>
    <definedName name="p20b">#REF!</definedName>
    <definedName name="Packaging?Materials?Production">#REF!</definedName>
    <definedName name="PAGE">#REF!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">#REF!</definedName>
    <definedName name="PAGE_10" localSheetId="1">#REF!</definedName>
    <definedName name="PAGE_10" localSheetId="30">#REF!</definedName>
    <definedName name="PAGE_10" localSheetId="42">#REF!</definedName>
    <definedName name="PAGE_10" localSheetId="43">#REF!</definedName>
    <definedName name="PAGE_10" localSheetId="60">#REF!</definedName>
    <definedName name="PAGE_10" localSheetId="61">#REF!</definedName>
    <definedName name="PAGE_10" localSheetId="5">#REF!</definedName>
    <definedName name="PAGE_10" localSheetId="6">#REF!</definedName>
    <definedName name="PAGE_10" localSheetId="7">#REF!</definedName>
    <definedName name="PAGE_10" localSheetId="9">#REF!</definedName>
    <definedName name="PAGE_10" localSheetId="10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">#REF!</definedName>
    <definedName name="PAGE10" localSheetId="1">#REF!</definedName>
    <definedName name="PAGE10" localSheetId="30">#REF!</definedName>
    <definedName name="PAGE10" localSheetId="42">#REF!</definedName>
    <definedName name="PAGE10" localSheetId="43">#REF!</definedName>
    <definedName name="PAGE10" localSheetId="60">#REF!</definedName>
    <definedName name="PAGE10" localSheetId="61">#REF!</definedName>
    <definedName name="PAGE10" localSheetId="5">#REF!</definedName>
    <definedName name="PAGE10" localSheetId="6">#REF!</definedName>
    <definedName name="PAGE10" localSheetId="7">#REF!</definedName>
    <definedName name="PAGE10" localSheetId="9">#REF!</definedName>
    <definedName name="PAGE10" localSheetId="10">#REF!</definedName>
    <definedName name="PAGE10">#REF!</definedName>
    <definedName name="PAGE11" localSheetId="1">#REF!</definedName>
    <definedName name="PAGE11" localSheetId="30">#REF!</definedName>
    <definedName name="PAGE11" localSheetId="42">#REF!</definedName>
    <definedName name="PAGE11" localSheetId="43">#REF!</definedName>
    <definedName name="PAGE11" localSheetId="60">#REF!</definedName>
    <definedName name="PAGE11" localSheetId="61">#REF!</definedName>
    <definedName name="PAGE11" localSheetId="5">#REF!</definedName>
    <definedName name="PAGE11" localSheetId="6">#REF!</definedName>
    <definedName name="PAGE11" localSheetId="9">#REF!</definedName>
    <definedName name="PAGE11">#REF!</definedName>
    <definedName name="page12">#REF!</definedName>
    <definedName name="PAGE14" localSheetId="1">#REF!</definedName>
    <definedName name="PAGE14" localSheetId="30">#REF!</definedName>
    <definedName name="PAGE14" localSheetId="42">#REF!</definedName>
    <definedName name="PAGE14" localSheetId="43">#REF!</definedName>
    <definedName name="PAGE14" localSheetId="60">#REF!</definedName>
    <definedName name="PAGE14" localSheetId="61">#REF!</definedName>
    <definedName name="PAGE14" localSheetId="5">#REF!</definedName>
    <definedName name="PAGE14" localSheetId="6">#REF!</definedName>
    <definedName name="PAGE14" localSheetId="9">#REF!</definedName>
    <definedName name="PAGE14">#REF!</definedName>
    <definedName name="PAGE16">#REF!</definedName>
    <definedName name="PAGE17">#REF!</definedName>
    <definedName name="PAGE18">#REF!</definedName>
    <definedName name="page2">#REF!</definedName>
    <definedName name="PAGE20">#REF!</definedName>
    <definedName name="PAGE22" localSheetId="1">#REF!</definedName>
    <definedName name="PAGE22" localSheetId="30">#REF!</definedName>
    <definedName name="PAGE22" localSheetId="42">#REF!</definedName>
    <definedName name="PAGE22" localSheetId="43">#REF!</definedName>
    <definedName name="PAGE22" localSheetId="60">#REF!</definedName>
    <definedName name="PAGE22" localSheetId="61">#REF!</definedName>
    <definedName name="PAGE22" localSheetId="5">#REF!</definedName>
    <definedName name="PAGE22" localSheetId="6">#REF!</definedName>
    <definedName name="PAGE22" localSheetId="9">#REF!</definedName>
    <definedName name="PAGE22">#REF!</definedName>
    <definedName name="PAGE23" localSheetId="1">#REF!</definedName>
    <definedName name="PAGE23" localSheetId="30">#REF!</definedName>
    <definedName name="PAGE23" localSheetId="42">#REF!</definedName>
    <definedName name="PAGE23" localSheetId="43">#REF!</definedName>
    <definedName name="PAGE23" localSheetId="60">#REF!</definedName>
    <definedName name="PAGE23" localSheetId="61">#REF!</definedName>
    <definedName name="PAGE23" localSheetId="5">#REF!</definedName>
    <definedName name="PAGE23" localSheetId="6">#REF!</definedName>
    <definedName name="PAGE23" localSheetId="9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 localSheetId="1">#REF!</definedName>
    <definedName name="PAGE29" localSheetId="30">#REF!</definedName>
    <definedName name="PAGE29" localSheetId="42">#REF!</definedName>
    <definedName name="PAGE29" localSheetId="43">#REF!</definedName>
    <definedName name="PAGE29" localSheetId="60">#REF!</definedName>
    <definedName name="PAGE29" localSheetId="61">#REF!</definedName>
    <definedName name="PAGE29" localSheetId="5">#REF!</definedName>
    <definedName name="PAGE29" localSheetId="6">#REF!</definedName>
    <definedName name="PAGE29" localSheetId="9">#REF!</definedName>
    <definedName name="PAGE29">#REF!</definedName>
    <definedName name="page2A">#REF!</definedName>
    <definedName name="page2b">#REF!</definedName>
    <definedName name="page3">#REF!</definedName>
    <definedName name="PAGE30">#REF!</definedName>
    <definedName name="PAGE31" localSheetId="1">#REF!</definedName>
    <definedName name="PAGE31" localSheetId="30">#REF!</definedName>
    <definedName name="PAGE31" localSheetId="42">#REF!</definedName>
    <definedName name="PAGE31" localSheetId="43">#REF!</definedName>
    <definedName name="PAGE31" localSheetId="60">#REF!</definedName>
    <definedName name="PAGE31" localSheetId="61">#REF!</definedName>
    <definedName name="PAGE31" localSheetId="5">#REF!</definedName>
    <definedName name="PAGE31" localSheetId="6">#REF!</definedName>
    <definedName name="PAGE31" localSheetId="9">#REF!</definedName>
    <definedName name="PAGE31">#REF!</definedName>
    <definedName name="PAGE32" localSheetId="1">#REF!</definedName>
    <definedName name="PAGE32" localSheetId="30">#REF!</definedName>
    <definedName name="PAGE32" localSheetId="42">#REF!</definedName>
    <definedName name="PAGE32" localSheetId="43">#REF!</definedName>
    <definedName name="PAGE32" localSheetId="60">#REF!</definedName>
    <definedName name="PAGE32" localSheetId="61">#REF!</definedName>
    <definedName name="PAGE32" localSheetId="5">#REF!</definedName>
    <definedName name="PAGE32" localSheetId="6">#REF!</definedName>
    <definedName name="PAGE32" localSheetId="9">#REF!</definedName>
    <definedName name="PAGE32">#REF!</definedName>
    <definedName name="PAGE33" localSheetId="1">#REF!</definedName>
    <definedName name="PAGE33" localSheetId="30">#REF!</definedName>
    <definedName name="PAGE33" localSheetId="42">#REF!</definedName>
    <definedName name="PAGE33" localSheetId="43">#REF!</definedName>
    <definedName name="PAGE33" localSheetId="60">#REF!</definedName>
    <definedName name="PAGE33" localSheetId="61">#REF!</definedName>
    <definedName name="PAGE33" localSheetId="5">#REF!</definedName>
    <definedName name="PAGE33" localSheetId="6">#REF!</definedName>
    <definedName name="PAGE33" localSheetId="9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 localSheetId="1">#REF!</definedName>
    <definedName name="PAGE39" localSheetId="30">#REF!</definedName>
    <definedName name="PAGE39" localSheetId="42">#REF!</definedName>
    <definedName name="PAGE39" localSheetId="43">#REF!</definedName>
    <definedName name="PAGE39" localSheetId="60">#REF!</definedName>
    <definedName name="PAGE39" localSheetId="61">#REF!</definedName>
    <definedName name="PAGE39" localSheetId="5">#REF!</definedName>
    <definedName name="PAGE39" localSheetId="6">#REF!</definedName>
    <definedName name="PAGE39" localSheetId="9">#REF!</definedName>
    <definedName name="PAGE39">#REF!</definedName>
    <definedName name="page4">#REF!</definedName>
    <definedName name="PAGE40">#REF!</definedName>
    <definedName name="PAGE41">#REF!</definedName>
    <definedName name="PAGE42">#REF!</definedName>
    <definedName name="PAGE43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R">#REF!</definedName>
    <definedName name="Pal_Workbook_GUID" hidden="1">"2HILYI3BVYJ2CF8JYWBG7WNY"</definedName>
    <definedName name="palac" localSheetId="30" hidden="1">[61]palac!#REF!</definedName>
    <definedName name="palac" localSheetId="31" hidden="1">[62]palac!#REF!</definedName>
    <definedName name="palac" localSheetId="37" hidden="1">S23_Pension!#REF!</definedName>
    <definedName name="palac" localSheetId="38" hidden="1">[61]palac!#REF!</definedName>
    <definedName name="palac" localSheetId="39" hidden="1">[61]palac!#REF!</definedName>
    <definedName name="palac" localSheetId="40" hidden="1">[61]palac!#REF!</definedName>
    <definedName name="palac" localSheetId="42" hidden="1">[62]palac!#REF!</definedName>
    <definedName name="palac" localSheetId="43" hidden="1">[62]palac!#REF!</definedName>
    <definedName name="palac" localSheetId="17" hidden="1">[62]palac!#REF!</definedName>
    <definedName name="palac" localSheetId="44" hidden="1">[62]palac!#REF!</definedName>
    <definedName name="palac" localSheetId="45" hidden="1">[62]palac!#REF!</definedName>
    <definedName name="palac" localSheetId="54" hidden="1">[61]palac!#REF!</definedName>
    <definedName name="palac" localSheetId="55" hidden="1">[61]palac!#REF!</definedName>
    <definedName name="palac" localSheetId="56" hidden="1">[62]palac!#REF!</definedName>
    <definedName name="palac" localSheetId="60" hidden="1">[62]palac!#REF!</definedName>
    <definedName name="palac" localSheetId="61" hidden="1">[62]palac!#REF!</definedName>
    <definedName name="palac" localSheetId="20" hidden="1">[62]palac!#REF!</definedName>
    <definedName name="palac" localSheetId="5" hidden="1">[62]palac!#REF!</definedName>
    <definedName name="palac" localSheetId="14" hidden="1">[62]palac!#REF!</definedName>
    <definedName name="palac" localSheetId="6" hidden="1">[62]palac!#REF!</definedName>
    <definedName name="palac" localSheetId="7" hidden="1">[62]palac!#REF!</definedName>
    <definedName name="palac" localSheetId="9" hidden="1">[62]palac!#REF!</definedName>
    <definedName name="palac" localSheetId="10" hidden="1">[62]palac!#REF!</definedName>
    <definedName name="palac" localSheetId="11" hidden="1">[62]palac!#REF!</definedName>
    <definedName name="palac" hidden="1">[62]palac!#REF!</definedName>
    <definedName name="Param_Ass_TL">#REF!</definedName>
    <definedName name="Parent">#REF!</definedName>
    <definedName name="patvat">#REF!</definedName>
    <definedName name="payds">#REF!</definedName>
    <definedName name="payfs">#REF!</definedName>
    <definedName name="PayorSA">#REF!</definedName>
    <definedName name="paypt">#REF!</definedName>
    <definedName name="PAYROLL">#REF!</definedName>
    <definedName name="payva">#REF!</definedName>
    <definedName name="pc" localSheetId="37">S23_Pension!#REF!</definedName>
    <definedName name="pc">[45]B!$D$24</definedName>
    <definedName name="PCReg_1">#REF!</definedName>
    <definedName name="PCReg_10">#REF!</definedName>
    <definedName name="PCReg_5">#REF!</definedName>
    <definedName name="pd">#REF!</definedName>
    <definedName name="pe">#REF!</definedName>
    <definedName name="PED">#REF!</definedName>
    <definedName name="People_Scope_Survey_Results">#REF!</definedName>
    <definedName name="People_Turnover_of_Experienced_Staff">#REF!</definedName>
    <definedName name="People_Unplanned_Staff_Turnover">#REF!</definedName>
    <definedName name="peoples">#REF!</definedName>
    <definedName name="PER">#REF!</definedName>
    <definedName name="PER_LLOCAL">#REF!</definedName>
    <definedName name="perc">#REF!</definedName>
    <definedName name="percom">#REF!</definedName>
    <definedName name="Perils">#REF!</definedName>
    <definedName name="PERIOD">#REF!</definedName>
    <definedName name="PERITEM">#REF!</definedName>
    <definedName name="Permanent?Payroll?funds">#REF!</definedName>
    <definedName name="ph">#REF!</definedName>
    <definedName name="phases">#REF!</definedName>
    <definedName name="phil">#REF!</definedName>
    <definedName name="Philaxa">#REF!</definedName>
    <definedName name="PHILHEALTH">#REF!</definedName>
    <definedName name="philhealth.avic">#REF!</definedName>
    <definedName name="Phone">#REF!</definedName>
    <definedName name="PLAcc">#REF!</definedName>
    <definedName name="plan">#REF!</definedName>
    <definedName name="PLANCD">#REF!</definedName>
    <definedName name="PLDATE">#REF!</definedName>
    <definedName name="PLFN1">#REF!</definedName>
    <definedName name="PLFN2">#REF!</definedName>
    <definedName name="PLFN3">#REF!</definedName>
    <definedName name="PLFN4">#REF!</definedName>
    <definedName name="PLFN5">#REF!</definedName>
    <definedName name="PLFS1">#REF!</definedName>
    <definedName name="PLFS2">#REF!</definedName>
    <definedName name="PLFS3">#REF!</definedName>
    <definedName name="PLFS4">#REF!</definedName>
    <definedName name="PLFS5">#REF!</definedName>
    <definedName name="PLMN1">#REF!</definedName>
    <definedName name="PLMN2">#REF!</definedName>
    <definedName name="PLMN3">#REF!</definedName>
    <definedName name="PLMN4">#REF!</definedName>
    <definedName name="PLMN5">#REF!</definedName>
    <definedName name="PLMS1">#REF!</definedName>
    <definedName name="PLMS2">#REF!</definedName>
    <definedName name="PLMS3">#REF!</definedName>
    <definedName name="PLMS4">#REF!</definedName>
    <definedName name="PLMS5">#REF!</definedName>
    <definedName name="PLNAIC">#REF!</definedName>
    <definedName name="PLS">#REF!</definedName>
    <definedName name="PM_">#REF!</definedName>
    <definedName name="pmm" localSheetId="30">[9]syn!#REF!</definedName>
    <definedName name="pmm" localSheetId="37">S23_Pension!#REF!</definedName>
    <definedName name="pmm" localSheetId="42">[9]syn!#REF!</definedName>
    <definedName name="pmm" localSheetId="43">[9]syn!#REF!</definedName>
    <definedName name="pmm" localSheetId="60">[9]syn!#REF!</definedName>
    <definedName name="pmm" localSheetId="61">[9]syn!#REF!</definedName>
    <definedName name="pmm" localSheetId="5">[9]syn!#REF!</definedName>
    <definedName name="pmm" localSheetId="6">[9]syn!#REF!</definedName>
    <definedName name="pmm" localSheetId="7">[9]syn!#REF!</definedName>
    <definedName name="pmm" localSheetId="9">[9]syn!#REF!</definedName>
    <definedName name="pmm" localSheetId="10">[9]syn!#REF!</definedName>
    <definedName name="pmm">[9]syn!#REF!</definedName>
    <definedName name="pnaa" localSheetId="30">[24]P!$D$26</definedName>
    <definedName name="pnaa" localSheetId="37">S23_Pension!#REF!</definedName>
    <definedName name="pnaa" localSheetId="42">[25]P!$D$26</definedName>
    <definedName name="pnaa" localSheetId="9">[26]P!$D$26</definedName>
    <definedName name="pnaa" localSheetId="10">[26]P!$D$26</definedName>
    <definedName name="pnaa">[25]P!$D$26</definedName>
    <definedName name="PNR" localSheetId="30">[21]BS!$D$31</definedName>
    <definedName name="PNR" localSheetId="42">[22]BS!$D$31</definedName>
    <definedName name="PNR" localSheetId="9">[23]BS!$D$31</definedName>
    <definedName name="PNR" localSheetId="10">[23]BS!$D$31</definedName>
    <definedName name="PNR">[22]BS!$D$31</definedName>
    <definedName name="polterm">#REF!</definedName>
    <definedName name="PPDEC99">#REF!</definedName>
    <definedName name="PPFEB00">#REF!</definedName>
    <definedName name="PPJAN00">#REF!</definedName>
    <definedName name="PPMAR00">#REF!</definedName>
    <definedName name="PPNOV">#REF!</definedName>
    <definedName name="ppo">#REF!</definedName>
    <definedName name="pppppppppppppp" hidden="1">#REF!</definedName>
    <definedName name="ppppppppppppppppp">#REF!</definedName>
    <definedName name="PPY">#REF!</definedName>
    <definedName name="PR" localSheetId="37">S23_Pension!#REF!</definedName>
    <definedName name="PR">[7]W!$B$15</definedName>
    <definedName name="PRDEC99">#REF!</definedName>
    <definedName name="pre" localSheetId="30">[74]A!#REF!</definedName>
    <definedName name="pre" localSheetId="37">S23_Pension!#REF!</definedName>
    <definedName name="pre" localSheetId="42">[74]A!#REF!</definedName>
    <definedName name="pre" localSheetId="43">[74]A!#REF!</definedName>
    <definedName name="pre" localSheetId="60">[74]A!#REF!</definedName>
    <definedName name="pre" localSheetId="61">[74]A!#REF!</definedName>
    <definedName name="pre" localSheetId="5">[74]A!#REF!</definedName>
    <definedName name="pre" localSheetId="6">[74]A!#REF!</definedName>
    <definedName name="pre" localSheetId="7">[74]A!#REF!</definedName>
    <definedName name="pre" localSheetId="9">[74]A!#REF!</definedName>
    <definedName name="pre" localSheetId="10">[74]A!#REF!</definedName>
    <definedName name="pre">[74]A!#REF!</definedName>
    <definedName name="PRE_NEED_COMPANY" localSheetId="1">#REF!</definedName>
    <definedName name="PRE_NEED_COMPANY" localSheetId="30">#REF!</definedName>
    <definedName name="PRE_NEED_COMPANY" localSheetId="42">#REF!</definedName>
    <definedName name="PRE_NEED_COMPANY" localSheetId="43">#REF!</definedName>
    <definedName name="PRE_NEED_COMPANY" localSheetId="60">#REF!</definedName>
    <definedName name="PRE_NEED_COMPANY" localSheetId="61">#REF!</definedName>
    <definedName name="PRE_NEED_COMPANY" localSheetId="5">#REF!</definedName>
    <definedName name="PRE_NEED_COMPANY" localSheetId="6">#REF!</definedName>
    <definedName name="PRE_NEED_COMPANY" localSheetId="7">#REF!</definedName>
    <definedName name="PRE_NEED_COMPANY" localSheetId="9">#REF!</definedName>
    <definedName name="PRE_NEED_COMPANY" localSheetId="10">#REF!</definedName>
    <definedName name="PRE_NEED_COMPANY">#REF!</definedName>
    <definedName name="prem_bud">#REF!</definedName>
    <definedName name="PREM_COLLECT">#REF!</definedName>
    <definedName name="PREM_FREQ">#REF!</definedName>
    <definedName name="PREM_TAX">#REF!</definedName>
    <definedName name="premiumproj">#REF!</definedName>
    <definedName name="premiumtable" localSheetId="37">S23_Pension!#REF!</definedName>
    <definedName name="premiumtable" localSheetId="9">'[75]Premium Per Line'!$A$58:$Q$77</definedName>
    <definedName name="premiumtable" localSheetId="10">'[75]Premium Per Line'!$A$58:$Q$77</definedName>
    <definedName name="premiumtable">'[76]Premium Per Line'!$A$58:$Q$77</definedName>
    <definedName name="PremiumTerm">#REF!</definedName>
    <definedName name="prempay">#REF!</definedName>
    <definedName name="PremTax">#REF!</definedName>
    <definedName name="prepaid">#REF!</definedName>
    <definedName name="PrevDate">#REF!</definedName>
    <definedName name="Previous_Month">#REF!</definedName>
    <definedName name="PrevPeriod">#REF!</definedName>
    <definedName name="PreYear">#REF!</definedName>
    <definedName name="PRF">#REF!</definedName>
    <definedName name="pridoc">#REF!</definedName>
    <definedName name="prifst">#REF!</definedName>
    <definedName name="primarypolymer">#REF!</definedName>
    <definedName name="_xlnm.Print_Area" localSheetId="1">'Co. Profile'!$B$1:$L$143</definedName>
    <definedName name="_xlnm.Print_Area" localSheetId="0">Content!$A$1:$C$69</definedName>
    <definedName name="_xlnm.Print_Area" localSheetId="25">'S11_FAFV PL Debt Sec'!$A$2:$AA$45</definedName>
    <definedName name="_xlnm.Print_Area" localSheetId="34">S20_ROU_LL!$A$1:$K$45</definedName>
    <definedName name="_xlnm.Print_Area" localSheetId="36">S22_NCAHS!$A$1:$L$24</definedName>
    <definedName name="_xlnm.Print_Area" localSheetId="37">S23_Pension!$B$9:$D$45</definedName>
    <definedName name="_xlnm.Print_Area" localSheetId="42">S28_Claims!$A$1:$H$68</definedName>
    <definedName name="_xlnm.Print_Area" localSheetId="43">'S29_Days Outstanding'!$A$1:$S$27</definedName>
    <definedName name="_xlnm.Print_Area" localSheetId="46">'S32_Acct Pay'!$A$1:$I$27</definedName>
    <definedName name="_xlnm.Print_Area" localSheetId="47">'S33_Due from RP'!$A$1:$H$23</definedName>
    <definedName name="_xlnm.Print_Area" localSheetId="48">'S34_Accr Exp'!$A$1:$I$37</definedName>
    <definedName name="_xlnm.Print_Area" localSheetId="49">S35_VAT!$A$1:$I$28</definedName>
    <definedName name="_xlnm.Print_Area" localSheetId="50">'S36_Income Tax'!$A$1:$F$32</definedName>
    <definedName name="_xlnm.Print_Area" localSheetId="51">'S37_Other Tax'!$A$1:$F$23</definedName>
    <definedName name="_xlnm.Print_Area" localSheetId="52">'S38_Div Pay'!$A$1:$J$23</definedName>
    <definedName name="_xlnm.Print_Area" localSheetId="18">S4_MFR!$A$2:$O$65</definedName>
    <definedName name="_xlnm.Print_Area" localSheetId="54">S40_DTL!$A$1:$G$27</definedName>
    <definedName name="_xlnm.Print_Area" localSheetId="55">S41_Provisions!$A$1:$G$27</definedName>
    <definedName name="_xlnm.Print_Area" localSheetId="57">S43_Stockholders!$A$1:$L$33</definedName>
    <definedName name="_xlnm.Print_Area" localSheetId="58">S44_MF!$A$1:$I$56</definedName>
    <definedName name="_xlnm.Print_Area" localSheetId="59">S45_IS!$A$1:$G$91</definedName>
    <definedName name="_xlnm.Print_Area" localSheetId="60">'S46_PL Clinic'!$A$1:$D$42</definedName>
    <definedName name="_xlnm.Print_Area" localSheetId="62">'S48_Comm Paid'!$A$1:$E$52</definedName>
    <definedName name="_xlnm.Print_Area" localSheetId="20">'S6_Due fr ASO'!$A$2:$O$42</definedName>
    <definedName name="_xlnm.Print_Area" localSheetId="22">'S8_Debt Sec_Amor Cost'!$A$1:$Z$33</definedName>
    <definedName name="_xlnm.Print_Area" localSheetId="5">'X1 - Assets'!$A$2:$E$126</definedName>
    <definedName name="_xlnm.Print_Area" localSheetId="6">'X2 - Liabilities'!$A$2:$E$93</definedName>
    <definedName name="_xlnm.Print_Area" localSheetId="7">'X3_Current &amp; NC Asset and Liab'!$A$1:$I$58</definedName>
    <definedName name="_xlnm.Print_Area" localSheetId="8">X4_SCI!$A$1:$D$87</definedName>
    <definedName name="_xlnm.Print_Area">#N/A</definedName>
    <definedName name="Print_Area_MI" localSheetId="1">#REF!</definedName>
    <definedName name="Print_Area_MI" localSheetId="30">#REF!</definedName>
    <definedName name="Print_Area_MI" localSheetId="42">#REF!</definedName>
    <definedName name="Print_Area_MI" localSheetId="43">#REF!</definedName>
    <definedName name="Print_Area_MI" localSheetId="60">#REF!</definedName>
    <definedName name="Print_Area_MI" localSheetId="61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 localSheetId="10">#REF!</definedName>
    <definedName name="Print_Area_MI">#REF!</definedName>
    <definedName name="print_area2">#N/A</definedName>
    <definedName name="print_area3">#N/A</definedName>
    <definedName name="_xlnm.Print_Titles" localSheetId="15">S1_CoH!$A:$F,S1_CoH!$2:$10</definedName>
    <definedName name="_xlnm.Print_Titles" localSheetId="25">'S11_FAFV PL Debt Sec'!$A:$B,'S11_FAFV PL Debt Sec'!$2:$6</definedName>
    <definedName name="_xlnm.Print_Titles" localSheetId="31">'S17_Sub, Assoc and JV'!$A:$C</definedName>
    <definedName name="_xlnm.Print_Titles" localSheetId="16">S2_CiB!$A:$F,S2_CiB!$2:$10</definedName>
    <definedName name="_xlnm.Print_Titles" localSheetId="36">S22_NCAHS!$1:$9</definedName>
    <definedName name="_xlnm.Print_Titles" localSheetId="42">S28_Claims!$1:$6</definedName>
    <definedName name="_xlnm.Print_Titles" localSheetId="17">S3_CE!$A:$F,S3_CE!$2:$10</definedName>
    <definedName name="_xlnm.Print_Titles" localSheetId="53">'S39_Notes Pay'!$A:$A</definedName>
    <definedName name="_xlnm.Print_Titles" localSheetId="18">S4_MFR!$A:$D,S4_MFR!$2:$8</definedName>
    <definedName name="_xlnm.Print_Titles" localSheetId="19">'S5_Dep to HCP'!$A:$B,'S5_Dep to HCP'!$2:$8</definedName>
    <definedName name="_xlnm.Print_Titles" localSheetId="20">'S6_Due fr ASO'!$A:$D,'S6_Due fr ASO'!$2:$8</definedName>
    <definedName name="_xlnm.Print_Titles" localSheetId="21">'S7_Other Rec'!$A:$B,'S7_Other Rec'!$2:$8</definedName>
    <definedName name="_xlnm.Print_Titles" localSheetId="14">'X10_Deposit Req'!$1:$9</definedName>
    <definedName name="_xlnm.Print_Titles">#REF!</definedName>
    <definedName name="PRINT_TITLES_MI">#REF!</definedName>
    <definedName name="PRINT_TITLES_MI1">#REF!</definedName>
    <definedName name="PrintArea">#REF!</definedName>
    <definedName name="pripre">#REF!</definedName>
    <definedName name="PRNOV">#REF!</definedName>
    <definedName name="process">#REF!</definedName>
    <definedName name="Prod">#REF!</definedName>
    <definedName name="Prod_Count_TL">#REF!</definedName>
    <definedName name="Prod_Count_UL">#REF!</definedName>
    <definedName name="Prod_List_TL">#REF!</definedName>
    <definedName name="Prod_List_UL">#REF!</definedName>
    <definedName name="PRODFEB00">#REF!</definedName>
    <definedName name="ProdForm" hidden="1">#REF!</definedName>
    <definedName name="PRODJAN00">#REF!</definedName>
    <definedName name="PRODMAR00">#REF!</definedName>
    <definedName name="prodmix">#REF!</definedName>
    <definedName name="prodt">#REF!</definedName>
    <definedName name="PRODUCT">#REF!</definedName>
    <definedName name="Product_Line">#REF!</definedName>
    <definedName name="products">#REF!</definedName>
    <definedName name="ProductType">#REF!</definedName>
    <definedName name="PROFITMARGIN">#REF!</definedName>
    <definedName name="PROJ_PERIOD">#REF!</definedName>
    <definedName name="PROJAPR00">#REF!</definedName>
    <definedName name="projectrisk">#REF!</definedName>
    <definedName name="PROJECTS">#REF!</definedName>
    <definedName name="projtemplate">#REF!</definedName>
    <definedName name="prov">#REF!</definedName>
    <definedName name="provision">#REF!</definedName>
    <definedName name="prwbfin">#REF!</definedName>
    <definedName name="pt" localSheetId="34">[35]A!$C$65</definedName>
    <definedName name="pt" localSheetId="36">[35]A!$C$65</definedName>
    <definedName name="pt" localSheetId="37">S23_Pension!#REF!</definedName>
    <definedName name="pt" localSheetId="9">[36]A!$C$65</definedName>
    <definedName name="pt" localSheetId="10">[36]A!$C$65</definedName>
    <definedName name="pt">[37]A!$C$65</definedName>
    <definedName name="puc" localSheetId="30">[21]BS!$D$45</definedName>
    <definedName name="puc" localSheetId="42">[22]BS!$D$45</definedName>
    <definedName name="puc" localSheetId="9">[23]BS!$D$45</definedName>
    <definedName name="puc" localSheetId="10">[23]BS!$D$45</definedName>
    <definedName name="puc">[22]BS!$D$45</definedName>
    <definedName name="Purchase">#REF!</definedName>
    <definedName name="PurchaseSegment">#REF!</definedName>
    <definedName name="PY">[77]A!$O$2</definedName>
    <definedName name="Q">#REF!</definedName>
    <definedName name="Q2GAAP">#REF!</definedName>
    <definedName name="Q2Gaap2">#REF!</definedName>
    <definedName name="Q3GAAP">#REF!</definedName>
    <definedName name="Q4GAAP">#REF!</definedName>
    <definedName name="QA">#REF!</definedName>
    <definedName name="QQ">#REF!</definedName>
    <definedName name="QQQ">#REF!</definedName>
    <definedName name="QQQQ">#REF!</definedName>
    <definedName name="QQQQQ">#REF!</definedName>
    <definedName name="qstat">#REF!</definedName>
    <definedName name="QT">#REF!</definedName>
    <definedName name="QUARTER">#REF!</definedName>
    <definedName name="query_form_3_2qtr02_xcluding_fortress">#REF!</definedName>
    <definedName name="query_fortress_2qtr02_form_3">#REF!</definedName>
    <definedName name="R_">#REF!</definedName>
    <definedName name="RANGE1">#REF!</definedName>
    <definedName name="RANGE2">#REF!</definedName>
    <definedName name="RATBU">#REF!</definedName>
    <definedName name="rate">#REF!</definedName>
    <definedName name="Rating">#REF!</definedName>
    <definedName name="Raw?Materials?Production">#REF!</definedName>
    <definedName name="rbc" localSheetId="1">#REF!</definedName>
    <definedName name="rbc" localSheetId="30">#REF!</definedName>
    <definedName name="rbc" localSheetId="42">#REF!</definedName>
    <definedName name="rbc" localSheetId="43">#REF!</definedName>
    <definedName name="rbc" localSheetId="60">#REF!</definedName>
    <definedName name="rbc" localSheetId="61">#REF!</definedName>
    <definedName name="rbc" localSheetId="5">#REF!</definedName>
    <definedName name="rbc" localSheetId="6">#REF!</definedName>
    <definedName name="rbc" localSheetId="7">#REF!</definedName>
    <definedName name="rbc" localSheetId="9">#REF!</definedName>
    <definedName name="rbc" localSheetId="10">#REF!</definedName>
    <definedName name="rbc">#REF!</definedName>
    <definedName name="RBC_CY">#REF!</definedName>
    <definedName name="RBCratio_CY" localSheetId="30">'[30]RBC-x17'!$E$14</definedName>
    <definedName name="RBCratio_CY" localSheetId="37">S23_Pension!#REF!</definedName>
    <definedName name="RBCratio_CY" localSheetId="42">'[31]RBC-x17'!$E$14</definedName>
    <definedName name="RBCratio_CY" localSheetId="9">'[32]RBC-x17'!$E$14</definedName>
    <definedName name="RBCratio_CY" localSheetId="10">'[32]RBC-x17'!$E$14</definedName>
    <definedName name="RBCratio_CY">'[31]RBC-x17'!$E$14</definedName>
    <definedName name="rbcsum">#REF!</definedName>
    <definedName name="RBN">#REF!</definedName>
    <definedName name="RBU">#REF!</definedName>
    <definedName name="RCArea" hidden="1">#REF!</definedName>
    <definedName name="RCBL" localSheetId="30">[74]ST!#REF!</definedName>
    <definedName name="RCBL" localSheetId="37">S23_Pension!#REF!</definedName>
    <definedName name="RCBL" localSheetId="42">[74]ST!#REF!</definedName>
    <definedName name="RCBL" localSheetId="43">[74]ST!#REF!</definedName>
    <definedName name="RCBL" localSheetId="60">[74]ST!#REF!</definedName>
    <definedName name="RCBL" localSheetId="61">[74]ST!#REF!</definedName>
    <definedName name="RCBL" localSheetId="5">[74]ST!#REF!</definedName>
    <definedName name="RCBL" localSheetId="6">[74]ST!#REF!</definedName>
    <definedName name="RCBL" localSheetId="7">[74]ST!#REF!</definedName>
    <definedName name="RCBL" localSheetId="9">[74]ST!#REF!</definedName>
    <definedName name="RCBL" localSheetId="10">[74]ST!#REF!</definedName>
    <definedName name="RCBL">[74]ST!#REF!</definedName>
    <definedName name="RE" localSheetId="1">#REF!</definedName>
    <definedName name="RE" localSheetId="30">#REF!</definedName>
    <definedName name="RE" localSheetId="42">#REF!</definedName>
    <definedName name="RE" localSheetId="43">#REF!</definedName>
    <definedName name="RE" localSheetId="60">#REF!</definedName>
    <definedName name="RE" localSheetId="61">#REF!</definedName>
    <definedName name="RE" localSheetId="5">#REF!</definedName>
    <definedName name="RE" localSheetId="6">#REF!</definedName>
    <definedName name="RE" localSheetId="7">#REF!</definedName>
    <definedName name="RE" localSheetId="9">#REF!</definedName>
    <definedName name="RE" localSheetId="10">#REF!</definedName>
    <definedName name="RE">#REF!</definedName>
    <definedName name="RE_PP">#REF!</definedName>
    <definedName name="RE_Prem">#REF!</definedName>
    <definedName name="rea">#REF!</definedName>
    <definedName name="recovnaa">#REF!</definedName>
    <definedName name="REFER">#REF!</definedName>
    <definedName name="Reg_Ind">#REF!</definedName>
    <definedName name="Reg_price">#REF!</definedName>
    <definedName name="Reg_tfc">#REF!</definedName>
    <definedName name="rei">#REF!</definedName>
    <definedName name="reins">#REF!</definedName>
    <definedName name="REN_GROWTH">#REF!</definedName>
    <definedName name="rena" localSheetId="30">[78]RE!#REF!</definedName>
    <definedName name="rena" localSheetId="37">S23_Pension!#REF!</definedName>
    <definedName name="rena" localSheetId="42">[78]RE!#REF!</definedName>
    <definedName name="rena" localSheetId="43">[78]RE!#REF!</definedName>
    <definedName name="rena" localSheetId="60">[78]RE!#REF!</definedName>
    <definedName name="rena" localSheetId="61">[78]RE!#REF!</definedName>
    <definedName name="rena" localSheetId="5">[78]RE!#REF!</definedName>
    <definedName name="rena" localSheetId="6">[78]RE!#REF!</definedName>
    <definedName name="rena" localSheetId="7">[78]RE!#REF!</definedName>
    <definedName name="rena" localSheetId="9">[78]RE!#REF!</definedName>
    <definedName name="rena" localSheetId="10">[78]RE!#REF!</definedName>
    <definedName name="rena">[78]RE!#REF!</definedName>
    <definedName name="RENAA" localSheetId="1">#REF!</definedName>
    <definedName name="RENAA" localSheetId="30">#REF!</definedName>
    <definedName name="RENAA" localSheetId="42">#REF!</definedName>
    <definedName name="RENAA" localSheetId="43">#REF!</definedName>
    <definedName name="RENAA" localSheetId="60">#REF!</definedName>
    <definedName name="RENAA" localSheetId="61">#REF!</definedName>
    <definedName name="RENAA" localSheetId="5">#REF!</definedName>
    <definedName name="RENAA" localSheetId="6">#REF!</definedName>
    <definedName name="RENAA" localSheetId="7">#REF!</definedName>
    <definedName name="RENAA" localSheetId="9">#REF!</definedName>
    <definedName name="RENAA" localSheetId="10">#REF!</definedName>
    <definedName name="RENAA">#REF!</definedName>
    <definedName name="RENT_MKTG">#REF!</definedName>
    <definedName name="REP">#REF!</definedName>
    <definedName name="report">#REF!</definedName>
    <definedName name="report_date">#REF!</definedName>
    <definedName name="REquota">#REF!</definedName>
    <definedName name="res">#REF!</definedName>
    <definedName name="RESERVE">#REF!</definedName>
    <definedName name="reserves">#REF!</definedName>
    <definedName name="reserves2">#REF!</definedName>
    <definedName name="RESULT">#REF!</definedName>
    <definedName name="RESULT_AREA">#REF!</definedName>
    <definedName name="RESULT1">#REF!</definedName>
    <definedName name="RESULT2">#REF!</definedName>
    <definedName name="ret">#REF!</definedName>
    <definedName name="retbeg">#REF!</definedName>
    <definedName name="RETURN">#REF!</definedName>
    <definedName name="rev">#REF!</definedName>
    <definedName name="revlrate">#REF!</definedName>
    <definedName name="REXPLOAD">#REF!</definedName>
    <definedName name="RI" localSheetId="30">[7]R!#REF!</definedName>
    <definedName name="RI" localSheetId="37">S23_Pension!#REF!</definedName>
    <definedName name="RI" localSheetId="42">[7]R!#REF!</definedName>
    <definedName name="RI" localSheetId="43">[7]R!#REF!</definedName>
    <definedName name="RI" localSheetId="60">[7]R!#REF!</definedName>
    <definedName name="RI" localSheetId="61">[7]R!#REF!</definedName>
    <definedName name="RI" localSheetId="5">[7]R!#REF!</definedName>
    <definedName name="RI" localSheetId="6">[7]R!#REF!</definedName>
    <definedName name="RI" localSheetId="7">[7]R!#REF!</definedName>
    <definedName name="RI" localSheetId="9">[7]R!#REF!</definedName>
    <definedName name="RI" localSheetId="10">[7]R!#REF!</definedName>
    <definedName name="RI">[7]R!#REF!</definedName>
    <definedName name="RI_PREM">#REF!</definedName>
    <definedName name="RI_PROJ">#REF!</definedName>
    <definedName name="riaccount">#REF!</definedName>
    <definedName name="RID">#REF!</definedName>
    <definedName name="riderratio_table">#REF!</definedName>
    <definedName name="riderSA_table">#REF!</definedName>
    <definedName name="RINAA" localSheetId="37">S23_Pension!#REF!</definedName>
    <definedName name="RINAA" localSheetId="43">[7]R!#REF!</definedName>
    <definedName name="RINAA" localSheetId="60">[7]R!#REF!</definedName>
    <definedName name="RINAA" localSheetId="61">[7]R!#REF!</definedName>
    <definedName name="RINAA" localSheetId="9">[7]R!#REF!</definedName>
    <definedName name="RINAA" localSheetId="10">[7]R!#REF!</definedName>
    <definedName name="RINAA">[7]R!#REF!</definedName>
    <definedName name="rinet">#REF!</definedName>
    <definedName name="rins">#REF!</definedName>
    <definedName name="risk1" localSheetId="1">#REF!</definedName>
    <definedName name="risk1" localSheetId="30">#REF!</definedName>
    <definedName name="risk1" localSheetId="42">#REF!</definedName>
    <definedName name="risk1" localSheetId="43">#REF!</definedName>
    <definedName name="risk1" localSheetId="60">#REF!</definedName>
    <definedName name="risk1" localSheetId="61">#REF!</definedName>
    <definedName name="risk1" localSheetId="5">#REF!</definedName>
    <definedName name="risk1" localSheetId="6">#REF!</definedName>
    <definedName name="risk1" localSheetId="7">#REF!</definedName>
    <definedName name="risk1" localSheetId="9">#REF!</definedName>
    <definedName name="risk1" localSheetId="10">#REF!</definedName>
    <definedName name="risk1">#REF!</definedName>
    <definedName name="risk2" localSheetId="1">#REF!</definedName>
    <definedName name="risk2" localSheetId="30">#REF!</definedName>
    <definedName name="risk2" localSheetId="42">#REF!</definedName>
    <definedName name="risk2" localSheetId="43">#REF!</definedName>
    <definedName name="risk2" localSheetId="60">#REF!</definedName>
    <definedName name="risk2" localSheetId="61">#REF!</definedName>
    <definedName name="risk2" localSheetId="5">#REF!</definedName>
    <definedName name="risk2" localSheetId="6">#REF!</definedName>
    <definedName name="risk2" localSheetId="9">#REF!</definedName>
    <definedName name="risk2">#REF!</definedName>
    <definedName name="risk3" localSheetId="1">#REF!</definedName>
    <definedName name="risk3" localSheetId="30">#REF!</definedName>
    <definedName name="risk3" localSheetId="42">#REF!</definedName>
    <definedName name="risk3" localSheetId="43">#REF!</definedName>
    <definedName name="risk3" localSheetId="60">#REF!</definedName>
    <definedName name="risk3" localSheetId="61">#REF!</definedName>
    <definedName name="risk3" localSheetId="5">#REF!</definedName>
    <definedName name="risk3" localSheetId="6">#REF!</definedName>
    <definedName name="risk3" localSheetId="9">#REF!</definedName>
    <definedName name="risk3">#REF!</definedName>
    <definedName name="risk4" localSheetId="1">#REF!</definedName>
    <definedName name="risk4" localSheetId="30">#REF!</definedName>
    <definedName name="risk4" localSheetId="42">#REF!</definedName>
    <definedName name="risk4" localSheetId="43">#REF!</definedName>
    <definedName name="risk4" localSheetId="60">#REF!</definedName>
    <definedName name="risk4" localSheetId="61">#REF!</definedName>
    <definedName name="risk4" localSheetId="5">#REF!</definedName>
    <definedName name="risk4" localSheetId="6">#REF!</definedName>
    <definedName name="risk4" localSheetId="9">#REF!</definedName>
    <definedName name="risk4">#REF!</definedName>
    <definedName name="risk5" localSheetId="1">#REF!</definedName>
    <definedName name="risk5" localSheetId="30">#REF!</definedName>
    <definedName name="risk5" localSheetId="42">#REF!</definedName>
    <definedName name="risk5" localSheetId="43">#REF!</definedName>
    <definedName name="risk5" localSheetId="60">#REF!</definedName>
    <definedName name="risk5" localSheetId="61">#REF!</definedName>
    <definedName name="risk5" localSheetId="5">#REF!</definedName>
    <definedName name="risk5" localSheetId="6">#REF!</definedName>
    <definedName name="risk5" localSheetId="9">#REF!</definedName>
    <definedName name="risk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lna" localSheetId="37">S23_Pension!#REF!</definedName>
    <definedName name="rlna">[47]RS!$Q$27</definedName>
    <definedName name="roja" hidden="1">#REF!</definedName>
    <definedName name="ROUTE">#REF!</definedName>
    <definedName name="Royalty_Income">#REF!</definedName>
    <definedName name="rpf" localSheetId="30">[73]A!#REF!</definedName>
    <definedName name="rpf" localSheetId="37">S23_Pension!#REF!</definedName>
    <definedName name="rpf" localSheetId="42">[73]A!#REF!</definedName>
    <definedName name="rpf" localSheetId="43">[73]A!#REF!</definedName>
    <definedName name="rpf" localSheetId="60">[73]A!#REF!</definedName>
    <definedName name="rpf" localSheetId="61">[73]A!#REF!</definedName>
    <definedName name="rpf" localSheetId="5">[73]A!#REF!</definedName>
    <definedName name="rpf" localSheetId="6">[73]A!#REF!</definedName>
    <definedName name="rpf" localSheetId="7">[73]A!#REF!</definedName>
    <definedName name="rpf" localSheetId="9">[73]A!#REF!</definedName>
    <definedName name="rpf" localSheetId="10">[73]A!#REF!</definedName>
    <definedName name="rpf">[73]A!#REF!</definedName>
    <definedName name="rplneg" localSheetId="1">#REF!</definedName>
    <definedName name="rplneg" localSheetId="30">#REF!</definedName>
    <definedName name="rplneg" localSheetId="42">#REF!</definedName>
    <definedName name="rplneg" localSheetId="43">#REF!</definedName>
    <definedName name="rplneg" localSheetId="60">#REF!</definedName>
    <definedName name="rplneg" localSheetId="61">#REF!</definedName>
    <definedName name="rplneg" localSheetId="5">#REF!</definedName>
    <definedName name="rplneg" localSheetId="6">#REF!</definedName>
    <definedName name="rplneg" localSheetId="7">#REF!</definedName>
    <definedName name="rplneg" localSheetId="9">#REF!</definedName>
    <definedName name="rplneg" localSheetId="10">#REF!</definedName>
    <definedName name="rplneg">#REF!</definedName>
    <definedName name="rpt" localSheetId="30">[46]A!#REF!</definedName>
    <definedName name="rpt" localSheetId="37">S23_Pension!#REF!</definedName>
    <definedName name="rpt" localSheetId="42">[46]A!#REF!</definedName>
    <definedName name="rpt" localSheetId="43">[46]A!#REF!</definedName>
    <definedName name="rpt" localSheetId="60">[46]A!#REF!</definedName>
    <definedName name="rpt" localSheetId="61">[46]A!#REF!</definedName>
    <definedName name="rpt" localSheetId="5">[46]A!#REF!</definedName>
    <definedName name="rpt" localSheetId="6">[46]A!#REF!</definedName>
    <definedName name="rpt" localSheetId="7">[46]A!#REF!</definedName>
    <definedName name="rpt" localSheetId="9">[46]A!#REF!</definedName>
    <definedName name="rpt" localSheetId="10">[46]A!#REF!</definedName>
    <definedName name="rpt">[46]A!#REF!</definedName>
    <definedName name="Rpt_Doc_Summary">#REF!</definedName>
    <definedName name="rr" localSheetId="37">S23_Pension!#REF!</definedName>
    <definedName name="rr" localSheetId="43">[78]RE!#REF!</definedName>
    <definedName name="rr" localSheetId="60">[78]RE!#REF!</definedName>
    <definedName name="rr" localSheetId="61">[78]RE!#REF!</definedName>
    <definedName name="rr" localSheetId="9">[78]RE!#REF!</definedName>
    <definedName name="rr">[78]RE!#REF!</definedName>
    <definedName name="RRLNAA" localSheetId="1">#REF!</definedName>
    <definedName name="RRLNAA" localSheetId="30">#REF!</definedName>
    <definedName name="RRLNAA" localSheetId="42">#REF!</definedName>
    <definedName name="RRLNAA" localSheetId="43">#REF!</definedName>
    <definedName name="RRLNAA" localSheetId="60">#REF!</definedName>
    <definedName name="RRLNAA" localSheetId="61">#REF!</definedName>
    <definedName name="RRLNAA" localSheetId="5">#REF!</definedName>
    <definedName name="RRLNAA" localSheetId="6">#REF!</definedName>
    <definedName name="RRLNAA" localSheetId="7">#REF!</definedName>
    <definedName name="RRLNAA" localSheetId="9">#REF!</definedName>
    <definedName name="RRLNAA" localSheetId="10">#REF!</definedName>
    <definedName name="RRLNAA">#REF!</definedName>
    <definedName name="rrlneg" localSheetId="30">[24]RI!$F$24</definedName>
    <definedName name="rrlneg" localSheetId="37">S23_Pension!#REF!</definedName>
    <definedName name="rrlneg" localSheetId="42">[25]RI!$F$24</definedName>
    <definedName name="rrlneg" localSheetId="9">[26]RI!$F$24</definedName>
    <definedName name="rrlneg" localSheetId="10">[26]RI!$F$24</definedName>
    <definedName name="rrlneg">[25]RI!$F$24</definedName>
    <definedName name="RRPLF" localSheetId="1">#REF!</definedName>
    <definedName name="RRPLF" localSheetId="30">#REF!</definedName>
    <definedName name="RRPLF" localSheetId="42">#REF!</definedName>
    <definedName name="RRPLF" localSheetId="43">#REF!</definedName>
    <definedName name="RRPLF" localSheetId="60">#REF!</definedName>
    <definedName name="RRPLF" localSheetId="61">#REF!</definedName>
    <definedName name="RRPLF" localSheetId="5">#REF!</definedName>
    <definedName name="RRPLF" localSheetId="6">#REF!</definedName>
    <definedName name="RRPLF" localSheetId="7">#REF!</definedName>
    <definedName name="RRPLF" localSheetId="9">#REF!</definedName>
    <definedName name="RRPLF" localSheetId="10">#REF!</definedName>
    <definedName name="RRPLF">#REF!</definedName>
    <definedName name="RRPLNEG" localSheetId="1">#REF!</definedName>
    <definedName name="RRPLNEG" localSheetId="30">#REF!</definedName>
    <definedName name="RRPLNEG" localSheetId="42">#REF!</definedName>
    <definedName name="RRPLNEG" localSheetId="43">#REF!</definedName>
    <definedName name="RRPLNEG" localSheetId="60">#REF!</definedName>
    <definedName name="RRPLNEG" localSheetId="61">#REF!</definedName>
    <definedName name="RRPLNEG" localSheetId="5">#REF!</definedName>
    <definedName name="RRPLNEG" localSheetId="6">#REF!</definedName>
    <definedName name="RRPLNEG" localSheetId="9">#REF!</definedName>
    <definedName name="RRPLNEG">#REF!</definedName>
    <definedName name="RRPLT" localSheetId="1">#REF!</definedName>
    <definedName name="RRPLT" localSheetId="30">#REF!</definedName>
    <definedName name="RRPLT" localSheetId="42">#REF!</definedName>
    <definedName name="RRPLT" localSheetId="43">#REF!</definedName>
    <definedName name="RRPLT" localSheetId="60">#REF!</definedName>
    <definedName name="RRPLT" localSheetId="61">#REF!</definedName>
    <definedName name="RRPLT" localSheetId="5">#REF!</definedName>
    <definedName name="RRPLT" localSheetId="6">#REF!</definedName>
    <definedName name="RRPLT" localSheetId="9">#REF!</definedName>
    <definedName name="RRPLT">#REF!</definedName>
    <definedName name="RRULNEG" localSheetId="1">#REF!</definedName>
    <definedName name="RRULNEG" localSheetId="30">#REF!</definedName>
    <definedName name="RRULNEG" localSheetId="42">#REF!</definedName>
    <definedName name="RRULNEG" localSheetId="43">#REF!</definedName>
    <definedName name="RRULNEG" localSheetId="60">#REF!</definedName>
    <definedName name="RRULNEG" localSheetId="61">#REF!</definedName>
    <definedName name="RRULNEG" localSheetId="5">#REF!</definedName>
    <definedName name="RRULNEG" localSheetId="6">#REF!</definedName>
    <definedName name="RRULNEG" localSheetId="9">#REF!</definedName>
    <definedName name="RRULNEG">#REF!</definedName>
    <definedName name="RRULT" localSheetId="30">[7]A!#REF!</definedName>
    <definedName name="RRULT" localSheetId="37">S23_Pension!#REF!</definedName>
    <definedName name="RRULT" localSheetId="42">[7]A!#REF!</definedName>
    <definedName name="RRULT" localSheetId="43">[7]A!#REF!</definedName>
    <definedName name="RRULT" localSheetId="60">[7]A!#REF!</definedName>
    <definedName name="RRULT" localSheetId="61">[7]A!#REF!</definedName>
    <definedName name="RRULT" localSheetId="5">[7]A!#REF!</definedName>
    <definedName name="RRULT" localSheetId="6">[7]A!#REF!</definedName>
    <definedName name="RRULT" localSheetId="7">[7]A!#REF!</definedName>
    <definedName name="RRULT" localSheetId="9">[7]A!#REF!</definedName>
    <definedName name="RRULT" localSheetId="10">[7]A!#REF!</definedName>
    <definedName name="RRULT">[7]A!#REF!</definedName>
    <definedName name="RTOTAL">#REF!</definedName>
    <definedName name="RTT">#REF!</definedName>
    <definedName name="ruf" localSheetId="37">S23_Pension!#REF!</definedName>
    <definedName name="ruf" localSheetId="43">[46]A!#REF!</definedName>
    <definedName name="ruf" localSheetId="60">[46]A!#REF!</definedName>
    <definedName name="ruf" localSheetId="61">[46]A!#REF!</definedName>
    <definedName name="ruf" localSheetId="9">[46]A!#REF!</definedName>
    <definedName name="ruf" localSheetId="10">[46]A!#REF!</definedName>
    <definedName name="ruf">[46]A!#REF!</definedName>
    <definedName name="rulneg" localSheetId="30">[24]RI!$F$21</definedName>
    <definedName name="rulneg" localSheetId="37">S23_Pension!#REF!</definedName>
    <definedName name="rulneg" localSheetId="42">[25]RI!$F$21</definedName>
    <definedName name="rulneg" localSheetId="9">[26]RI!$F$21</definedName>
    <definedName name="rulneg" localSheetId="10">[26]RI!$F$21</definedName>
    <definedName name="rulneg">[25]RI!$F$21</definedName>
    <definedName name="run">#REF!</definedName>
    <definedName name="RUN_NO">#REF!</definedName>
    <definedName name="Run_No2">#REF!</definedName>
    <definedName name="Run_Result_TL">#REF!</definedName>
    <definedName name="Run_Result_UL">#REF!</definedName>
    <definedName name="runner">#REF!</definedName>
    <definedName name="runnerbrand">#REF!</definedName>
    <definedName name="runno">#REF!</definedName>
    <definedName name="runo">#REF!</definedName>
    <definedName name="RUP" localSheetId="1">#REF!</definedName>
    <definedName name="RUP" localSheetId="30">#REF!</definedName>
    <definedName name="RUP" localSheetId="42">#REF!</definedName>
    <definedName name="RUP" localSheetId="43">#REF!</definedName>
    <definedName name="RUP" localSheetId="60">#REF!</definedName>
    <definedName name="RUP" localSheetId="61">#REF!</definedName>
    <definedName name="RUP" localSheetId="5">#REF!</definedName>
    <definedName name="RUP" localSheetId="6">#REF!</definedName>
    <definedName name="RUP" localSheetId="7">#REF!</definedName>
    <definedName name="RUP" localSheetId="9">#REF!</definedName>
    <definedName name="RUP" localSheetId="10">#REF!</definedName>
    <definedName name="RUP">#REF!</definedName>
    <definedName name="rupnl" localSheetId="30">[24]U!$B$14</definedName>
    <definedName name="rupnl" localSheetId="37">S23_Pension!#REF!</definedName>
    <definedName name="rupnl" localSheetId="42">[25]U!$B$14</definedName>
    <definedName name="rupnl" localSheetId="9">[26]U!$B$14</definedName>
    <definedName name="rupnl" localSheetId="10">[26]U!$B$14</definedName>
    <definedName name="rupnl">[25]U!$B$14</definedName>
    <definedName name="RUPNLL" localSheetId="1">#REF!</definedName>
    <definedName name="RUPNLL" localSheetId="30">#REF!</definedName>
    <definedName name="RUPNLL" localSheetId="42">#REF!</definedName>
    <definedName name="RUPNLL" localSheetId="43">#REF!</definedName>
    <definedName name="RUPNLL" localSheetId="60">#REF!</definedName>
    <definedName name="RUPNLL" localSheetId="61">#REF!</definedName>
    <definedName name="RUPNLL" localSheetId="5">#REF!</definedName>
    <definedName name="RUPNLL" localSheetId="6">#REF!</definedName>
    <definedName name="RUPNLL" localSheetId="7">#REF!</definedName>
    <definedName name="RUPNLL" localSheetId="9">#REF!</definedName>
    <definedName name="RUPNLL" localSheetId="10">#REF!</definedName>
    <definedName name="RUPNLL">#REF!</definedName>
    <definedName name="rut" localSheetId="30">[46]A!#REF!</definedName>
    <definedName name="rut" localSheetId="37">S23_Pension!#REF!</definedName>
    <definedName name="rut" localSheetId="42">[46]A!#REF!</definedName>
    <definedName name="rut" localSheetId="43">[46]A!#REF!</definedName>
    <definedName name="rut" localSheetId="60">[46]A!#REF!</definedName>
    <definedName name="rut" localSheetId="61">[46]A!#REF!</definedName>
    <definedName name="rut" localSheetId="5">[46]A!#REF!</definedName>
    <definedName name="rut" localSheetId="6">[46]A!#REF!</definedName>
    <definedName name="rut" localSheetId="7">[46]A!#REF!</definedName>
    <definedName name="rut" localSheetId="9">[46]A!#REF!</definedName>
    <definedName name="rut" localSheetId="10">[46]A!#REF!</definedName>
    <definedName name="rut">[46]A!#REF!</definedName>
    <definedName name="S" localSheetId="1">#REF!</definedName>
    <definedName name="S" localSheetId="30">#REF!</definedName>
    <definedName name="S" localSheetId="42">#REF!</definedName>
    <definedName name="S" localSheetId="43">#REF!</definedName>
    <definedName name="S" localSheetId="60">#REF!</definedName>
    <definedName name="S" localSheetId="61">#REF!</definedName>
    <definedName name="S" localSheetId="5">#REF!</definedName>
    <definedName name="S" localSheetId="6">#REF!</definedName>
    <definedName name="S" localSheetId="7">#REF!</definedName>
    <definedName name="S" localSheetId="9">#REF!</definedName>
    <definedName name="S" localSheetId="10">#REF!</definedName>
    <definedName name="S">#REF!</definedName>
    <definedName name="S_5YT_F">#REF!</definedName>
    <definedName name="S_5YT_M">#REF!</definedName>
    <definedName name="S_Adjust_Data" localSheetId="37">S23_Pension!#REF!</definedName>
    <definedName name="S_Adjust_Data" localSheetId="9">'[52]Lead (Orig)'!$I$1:$I$948</definedName>
    <definedName name="S_Adjust_Data" localSheetId="10">'[52]Lead (Orig)'!$I$1:$I$948</definedName>
    <definedName name="S_Adjust_Data">'[53]Lead (Orig)'!$I$1:$I$948</definedName>
    <definedName name="S_AJE_Tot_Data" localSheetId="37">S23_Pension!#REF!</definedName>
    <definedName name="S_AJE_Tot_Data" localSheetId="9">'[52]Lead (Orig)'!$H$1:$H$948</definedName>
    <definedName name="S_AJE_Tot_Data" localSheetId="10">'[52]Lead (Orig)'!$H$1:$H$948</definedName>
    <definedName name="S_AJE_Tot_Data">'[53]Lead (Orig)'!$H$1:$H$948</definedName>
    <definedName name="S_CY_Beg_Data" localSheetId="37">S23_Pension!#REF!</definedName>
    <definedName name="S_CY_Beg_Data" localSheetId="9">'[52]Lead (Orig)'!$F$1:$F$948</definedName>
    <definedName name="S_CY_Beg_Data" localSheetId="10">'[52]Lead (Orig)'!$F$1:$F$948</definedName>
    <definedName name="S_CY_Beg_Data">'[53]Lead (Orig)'!$F$1:$F$948</definedName>
    <definedName name="S_CY_End_Data" localSheetId="37">S23_Pension!#REF!</definedName>
    <definedName name="S_CY_End_Data" localSheetId="9">'[52]Lead (Orig)'!$K$1:$K$948</definedName>
    <definedName name="S_CY_End_Data" localSheetId="10">'[52]Lead (Orig)'!$K$1:$K$948</definedName>
    <definedName name="S_CY_End_Data">'[53]Lead (Orig)'!$K$1:$K$948</definedName>
    <definedName name="S_PY_End_Data" localSheetId="37">S23_Pension!#REF!</definedName>
    <definedName name="S_PY_End_Data" localSheetId="9">'[52]Lead (Orig)'!$M$1:$M$948</definedName>
    <definedName name="S_PY_End_Data" localSheetId="10">'[52]Lead (Orig)'!$M$1:$M$948</definedName>
    <definedName name="S_PY_End_Data">'[53]Lead (Orig)'!$M$1:$M$948</definedName>
    <definedName name="S_RJE_Tot_Data" localSheetId="37">S23_Pension!#REF!</definedName>
    <definedName name="S_RJE_Tot_Data" localSheetId="9">'[52]Lead (Orig)'!$J$1:$J$948</definedName>
    <definedName name="S_RJE_Tot_Data" localSheetId="10">'[52]Lead (Orig)'!$J$1:$J$948</definedName>
    <definedName name="S_RJE_Tot_Data">'[53]Lead (Orig)'!$J$1:$J$948</definedName>
    <definedName name="SA">#REF!</definedName>
    <definedName name="SA_INCR">#REF!</definedName>
    <definedName name="SA_INCR_ST">#REF!</definedName>
    <definedName name="SA_INCR_YRS">#REF!</definedName>
    <definedName name="sac">#REF!</definedName>
    <definedName name="SADJ" localSheetId="1">#REF!</definedName>
    <definedName name="SADJ" localSheetId="30">#REF!</definedName>
    <definedName name="SADJ" localSheetId="42">#REF!</definedName>
    <definedName name="SADJ" localSheetId="43">#REF!</definedName>
    <definedName name="SADJ" localSheetId="60">#REF!</definedName>
    <definedName name="SADJ" localSheetId="61">#REF!</definedName>
    <definedName name="SADJ" localSheetId="5">#REF!</definedName>
    <definedName name="SADJ" localSheetId="6">#REF!</definedName>
    <definedName name="SADJ" localSheetId="7">#REF!</definedName>
    <definedName name="SADJ" localSheetId="9">#REF!</definedName>
    <definedName name="SADJ" localSheetId="10">#REF!</definedName>
    <definedName name="SADJ">#REF!</definedName>
    <definedName name="sal">#REF!</definedName>
    <definedName name="sales">#REF!</definedName>
    <definedName name="Sales_on_Hardware">#REF!</definedName>
    <definedName name="Sales_on_Software">#REF!</definedName>
    <definedName name="SALESAPR00">#REF!</definedName>
    <definedName name="SALESFEB00">#REF!</definedName>
    <definedName name="SALESJAN00">#REF!</definedName>
    <definedName name="SALESJUNE00">#REF!</definedName>
    <definedName name="SALESMAR00">#REF!</definedName>
    <definedName name="SALESMAY00">#REF!</definedName>
    <definedName name="sameformula">#REF!</definedName>
    <definedName name="Sample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ampl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APBEXhrIndnt" hidden="1">"Wide"</definedName>
    <definedName name="SAPsysID" hidden="1">"708C5W7SBKP804JT78WJ0JNKI"</definedName>
    <definedName name="SAPwbID" hidden="1">"ARS"</definedName>
    <definedName name="SAVINGS">#REF!</definedName>
    <definedName name="savingstype">#REF!</definedName>
    <definedName name="SCCP">#REF!</definedName>
    <definedName name="SCD">#REF!</definedName>
    <definedName name="SCF">#REF!</definedName>
    <definedName name="sched_r">#REF!</definedName>
    <definedName name="SCHED1">#REF!</definedName>
    <definedName name="sched24_CapitalExcessofPAR">#REF!</definedName>
    <definedName name="sched24_DivDue" localSheetId="30">'[79]24'!$I$2975</definedName>
    <definedName name="sched24_DivDue" localSheetId="37">S23_Pension!#REF!</definedName>
    <definedName name="sched24_DivDue" localSheetId="42">'[80]24'!$I$2975</definedName>
    <definedName name="sched24_DivDue" localSheetId="9">'[81]24'!$I$2975</definedName>
    <definedName name="sched24_DivDue" localSheetId="10">'[81]24'!$I$2975</definedName>
    <definedName name="sched24_DivDue">'[80]24'!$I$2975</definedName>
    <definedName name="sched24_PUC">#REF!</definedName>
    <definedName name="sched3">#REF!</definedName>
    <definedName name="schedA1_Admitted">#REF!</definedName>
    <definedName name="SchedA1_BondsValueTypeCY" localSheetId="37">S23_Pension!#REF!</definedName>
    <definedName name="SchedA1_BondsValueTypeCY">[82]A1!$T$110</definedName>
    <definedName name="schedA1_LA" localSheetId="37">S23_Pension!#REF!</definedName>
    <definedName name="schedA1_LA">[82]A1!$U$110</definedName>
    <definedName name="schedA1_NLA" localSheetId="37">S23_Pension!#REF!</definedName>
    <definedName name="schedA1_NLA">[82]A1!$V$110</definedName>
    <definedName name="schedA1_NotAdmitted" localSheetId="37">S23_Pension!#REF!</definedName>
    <definedName name="schedA1_NotAdmitted">[82]A1!$W$110</definedName>
    <definedName name="schedA2_Admitted">#REF!</definedName>
    <definedName name="schedA2_LA" localSheetId="37">S23_Pension!#REF!</definedName>
    <definedName name="schedA2_LA">[82]A2!$T$46</definedName>
    <definedName name="schedA2_NLA" localSheetId="37">S23_Pension!#REF!</definedName>
    <definedName name="schedA2_NLA">[82]A2!$U$46</definedName>
    <definedName name="schedA2_notAdmitted" localSheetId="37">S23_Pension!#REF!</definedName>
    <definedName name="schedA2_notAdmitted">[82]A2!$V$46</definedName>
    <definedName name="SchedA2_TBillsValueTypeCY" localSheetId="37">S23_Pension!#REF!</definedName>
    <definedName name="SchedA2_TBillsValueTypeCY">[82]A2!$S$46</definedName>
    <definedName name="schedB_Admitted">#REF!</definedName>
    <definedName name="schedB_Encumbrances" localSheetId="37">S23_Pension!#REF!</definedName>
    <definedName name="schedB_Encumbrances">[82]B!$S$85</definedName>
    <definedName name="schedB_LA" localSheetId="37">S23_Pension!#REF!</definedName>
    <definedName name="schedB_LA">[82]B!$T$85</definedName>
    <definedName name="schedB_NLA" localSheetId="37">S23_Pension!#REF!</definedName>
    <definedName name="schedB_NLA">[82]B!$U$85</definedName>
    <definedName name="schedB_notAdmitted" localSheetId="37">S23_Pension!#REF!</definedName>
    <definedName name="schedB_notAdmitted">[82]B!$V$85</definedName>
    <definedName name="SchedB_StocksValueTypeCY" localSheetId="37">S23_Pension!#REF!</definedName>
    <definedName name="SchedB_StocksValueTypeCY">[82]B!$R$85</definedName>
    <definedName name="schedC_Admitted1">#REF!</definedName>
    <definedName name="schedC_Admitted2">#REF!</definedName>
    <definedName name="schedC_Admitted3">#REF!</definedName>
    <definedName name="SchedC_basis1" localSheetId="37">S23_Pension!#REF!</definedName>
    <definedName name="SchedC_basis1">[82]C!$P$43</definedName>
    <definedName name="schedC_basis2" localSheetId="37">S23_Pension!#REF!</definedName>
    <definedName name="schedC_basis2">[82]C!$P$44</definedName>
    <definedName name="schedC_basis3" localSheetId="37">S23_Pension!#REF!</definedName>
    <definedName name="schedC_basis3">[82]C!$P$45</definedName>
    <definedName name="schedC_encumb1" localSheetId="37">S23_Pension!#REF!</definedName>
    <definedName name="schedC_encumb1">[82]C!$Q$43</definedName>
    <definedName name="schedC_encumb2" localSheetId="37">S23_Pension!#REF!</definedName>
    <definedName name="schedC_encumb2">[82]C!$Q$44</definedName>
    <definedName name="schedC_encumb3" localSheetId="37">S23_Pension!#REF!</definedName>
    <definedName name="schedC_encumb3">[82]C!$Q$45</definedName>
    <definedName name="schedC_LA1" localSheetId="37">S23_Pension!#REF!</definedName>
    <definedName name="schedC_LA1">[82]C!$R$43</definedName>
    <definedName name="schedC_LA2" localSheetId="37">S23_Pension!#REF!</definedName>
    <definedName name="schedC_LA2">[82]C!$R$44</definedName>
    <definedName name="schedC_LA3" localSheetId="37">S23_Pension!#REF!</definedName>
    <definedName name="schedC_LA3">[82]C!$R$45</definedName>
    <definedName name="schedC_NLA1" localSheetId="37">S23_Pension!#REF!</definedName>
    <definedName name="schedC_NLA1">[82]C!$S$43</definedName>
    <definedName name="schedC_NLA2" localSheetId="37">S23_Pension!#REF!</definedName>
    <definedName name="schedC_NLA2">[82]C!$S$44</definedName>
    <definedName name="schedC_NLA3" localSheetId="37">S23_Pension!#REF!</definedName>
    <definedName name="schedC_NLA3">[82]C!$S$45</definedName>
    <definedName name="schedC_notAdmitted1" localSheetId="37">S23_Pension!#REF!</definedName>
    <definedName name="schedC_notAdmitted1">[82]C!$T$43</definedName>
    <definedName name="schedC_NotAdmitted2" localSheetId="37">S23_Pension!#REF!</definedName>
    <definedName name="schedC_NotAdmitted2">[82]C!$T$44</definedName>
    <definedName name="schedC_notAdmitted3" localSheetId="37">S23_Pension!#REF!</definedName>
    <definedName name="schedC_notAdmitted3">[82]C!$T$45</definedName>
    <definedName name="schedD_Admitted">#REF!</definedName>
    <definedName name="schedD_LA" localSheetId="37">S23_Pension!#REF!</definedName>
    <definedName name="schedD_LA">[82]D!$Y$23</definedName>
    <definedName name="schedD_NLA" localSheetId="37">S23_Pension!#REF!</definedName>
    <definedName name="schedD_NLA">[82]D!$Z$23</definedName>
    <definedName name="schedD_notAdmitted" localSheetId="37">S23_Pension!#REF!</definedName>
    <definedName name="schedD_notAdmitted">[82]D!$AA$23</definedName>
    <definedName name="schedE_Admitted">#REF!</definedName>
    <definedName name="schedE_LA" localSheetId="37">S23_Pension!#REF!</definedName>
    <definedName name="schedE_LA">[82]E!$U$22</definedName>
    <definedName name="schedE_NLA" localSheetId="37">S23_Pension!#REF!</definedName>
    <definedName name="schedE_NLA">[82]E!$V$22</definedName>
    <definedName name="schedE_NotAdmitted" localSheetId="37">S23_Pension!#REF!</definedName>
    <definedName name="schedE_NotAdmitted">[82]E!$W$22</definedName>
    <definedName name="schedF_Admitted">#REF!</definedName>
    <definedName name="schedF_LA" localSheetId="37">S23_Pension!#REF!</definedName>
    <definedName name="schedF_LA">[82]F!$R$1060</definedName>
    <definedName name="schedF_NLA" localSheetId="37">S23_Pension!#REF!</definedName>
    <definedName name="schedF_NLA">[82]F!$S$1060</definedName>
    <definedName name="schedF_notAdmitted" localSheetId="37">S23_Pension!#REF!</definedName>
    <definedName name="schedF_notAdmitted">[82]F!$T$1060</definedName>
    <definedName name="schedG_Admitted">#REF!</definedName>
    <definedName name="schedG_LA" localSheetId="37">S23_Pension!#REF!</definedName>
    <definedName name="schedG_LA">[82]G!$P$22</definedName>
    <definedName name="schedG_NLA" localSheetId="37">S23_Pension!#REF!</definedName>
    <definedName name="schedG_NLA">[82]G!$Q$22</definedName>
    <definedName name="schedG_notAdmitted" localSheetId="37">S23_Pension!#REF!</definedName>
    <definedName name="schedG_notAdmitted">[82]G!$R$22</definedName>
    <definedName name="schedH_Admitted">#REF!</definedName>
    <definedName name="schedH_LA" localSheetId="37">S23_Pension!#REF!</definedName>
    <definedName name="schedH_LA">[82]H!$P$22</definedName>
    <definedName name="schedH_NLA" localSheetId="37">S23_Pension!#REF!</definedName>
    <definedName name="schedH_NLA">[82]H!$Q$22</definedName>
    <definedName name="schedH_notAdmitted" localSheetId="37">S23_Pension!#REF!</definedName>
    <definedName name="schedH_notAdmitted">[82]H!$R$22</definedName>
    <definedName name="schedI_LA" localSheetId="37">S23_Pension!#REF!</definedName>
    <definedName name="schedI_LA">[82]I!$P$23</definedName>
    <definedName name="schedI_NLA" localSheetId="37">S23_Pension!#REF!</definedName>
    <definedName name="schedI_NLA">[82]I!$Q$23</definedName>
    <definedName name="schedI_notAdmitted" localSheetId="37">S23_Pension!#REF!</definedName>
    <definedName name="schedI_notAdmitted">[82]I!$R$23</definedName>
    <definedName name="schedJ_Admitted">#REF!</definedName>
    <definedName name="schedJ_LA" localSheetId="37">S23_Pension!#REF!</definedName>
    <definedName name="schedJ_LA">[82]J!$P$34</definedName>
    <definedName name="schedJ_NLA" localSheetId="37">S23_Pension!#REF!</definedName>
    <definedName name="schedJ_NLA">[82]J!$Q$34</definedName>
    <definedName name="schedJ_notAdmitted" localSheetId="37">S23_Pension!#REF!</definedName>
    <definedName name="schedJ_notAdmitted">[82]J!$R$34</definedName>
    <definedName name="schedK_basis" localSheetId="37">S23_Pension!#REF!</definedName>
    <definedName name="schedK_basis">[82]K!$S$29</definedName>
    <definedName name="schedK_encumb" localSheetId="37">S23_Pension!#REF!</definedName>
    <definedName name="schedK_encumb">[82]K!$T$29</definedName>
    <definedName name="schedK_LA" localSheetId="37">S23_Pension!#REF!</definedName>
    <definedName name="schedK_LA">[82]K!$U$29</definedName>
    <definedName name="schedK_NLA" localSheetId="37">S23_Pension!#REF!</definedName>
    <definedName name="schedK_NLA">[82]K!$V$29</definedName>
    <definedName name="schedK_notAdmitted" localSheetId="37">S23_Pension!#REF!</definedName>
    <definedName name="schedK_notAdmitted">[82]K!$W$29</definedName>
    <definedName name="schedL_Admitted2">#REF!</definedName>
    <definedName name="schedL_CoHAdmitted">#REF!</definedName>
    <definedName name="schedL_CoHLA" localSheetId="37">S23_Pension!#REF!</definedName>
    <definedName name="schedL_CoHLA">[82]L!$V$112</definedName>
    <definedName name="schedL_CoHNLA" localSheetId="37">S23_Pension!#REF!</definedName>
    <definedName name="schedL_CoHNLA">[82]L!$W$112</definedName>
    <definedName name="schedL_CoHnotAdmitted" localSheetId="37">S23_Pension!#REF!</definedName>
    <definedName name="schedL_CoHnotAdmitted">[82]L!$X$112</definedName>
    <definedName name="schedL_LA2" localSheetId="37">S23_Pension!#REF!</definedName>
    <definedName name="schedL_LA2">[82]L!$V$113</definedName>
    <definedName name="schedL_NLA2" localSheetId="37">S23_Pension!#REF!</definedName>
    <definedName name="schedL_NLA2">[82]L!$W$113</definedName>
    <definedName name="schedL_notAdmitted2" localSheetId="37">S23_Pension!#REF!</definedName>
    <definedName name="schedL_notAdmitted2">[82]L!$X$113</definedName>
    <definedName name="schedM_hardwareAdmitted" localSheetId="37">S23_Pension!#REF!</definedName>
    <definedName name="schedM_hardwareAdmitted">[82]M!$N$143</definedName>
    <definedName name="schedM_hardwareLA" localSheetId="37">S23_Pension!#REF!</definedName>
    <definedName name="schedM_hardwareLA">[82]M!$K$143</definedName>
    <definedName name="schedM_hardwareNA" localSheetId="37">S23_Pension!#REF!</definedName>
    <definedName name="schedM_hardwareNA">[82]M!$M$143</definedName>
    <definedName name="schedM_hardwareNLA" localSheetId="37">S23_Pension!#REF!</definedName>
    <definedName name="schedM_hardwareNLA">[82]M!$L$143</definedName>
    <definedName name="schedM_softwareAdmitted" localSheetId="37">S23_Pension!#REF!</definedName>
    <definedName name="schedM_softwareAdmitted">[82]M!$N$142</definedName>
    <definedName name="schedM_softwareLA" localSheetId="37">S23_Pension!#REF!</definedName>
    <definedName name="schedM_softwareLA">[82]M!$K$142</definedName>
    <definedName name="schedM_SoftwareNA" localSheetId="37">S23_Pension!#REF!</definedName>
    <definedName name="schedM_SoftwareNA">[82]M!$M$142</definedName>
    <definedName name="schedM_softwareNLA" localSheetId="37">S23_Pension!#REF!</definedName>
    <definedName name="schedM_softwareNLA">[82]M!$L$142</definedName>
    <definedName name="schedN_Admitted" localSheetId="37">S23_Pension!#REF!</definedName>
    <definedName name="schedN_Admitted">[82]N!$O$36</definedName>
    <definedName name="schedN_AmtPayable">#REF!</definedName>
    <definedName name="schedN_LA" localSheetId="37">S23_Pension!#REF!</definedName>
    <definedName name="schedN_LA">[82]N!$L$36</definedName>
    <definedName name="schedN_NLA" localSheetId="37">S23_Pension!#REF!</definedName>
    <definedName name="schedN_NLA">[82]N!$M$36</definedName>
    <definedName name="schedN_notAdmitted" localSheetId="37">S23_Pension!#REF!</definedName>
    <definedName name="schedN_notAdmitted">[82]N!$N$36</definedName>
    <definedName name="schedO_Admitted" localSheetId="37">S23_Pension!#REF!</definedName>
    <definedName name="schedO_Admitted">[82]O!$P$38</definedName>
    <definedName name="schedO_AmtPayable">#REF!</definedName>
    <definedName name="schedO_LA" localSheetId="37">S23_Pension!#REF!</definedName>
    <definedName name="schedO_LA">[82]O!$M$38</definedName>
    <definedName name="schedO_NLA" localSheetId="37">S23_Pension!#REF!</definedName>
    <definedName name="schedO_NLA">[82]O!$N$38</definedName>
    <definedName name="schedO_notAdmitted" localSheetId="37">S23_Pension!#REF!</definedName>
    <definedName name="schedO_notAdmitted">[82]O!$O$38</definedName>
    <definedName name="schedP_Admitted" localSheetId="37">S23_Pension!#REF!</definedName>
    <definedName name="schedP_Admitted">[82]P!$P$45</definedName>
    <definedName name="schedP_AmountDue">#REF!</definedName>
    <definedName name="schedP_LA" localSheetId="37">S23_Pension!#REF!</definedName>
    <definedName name="schedP_LA">[82]P!$M$45</definedName>
    <definedName name="schedP_NLA" localSheetId="37">S23_Pension!#REF!</definedName>
    <definedName name="schedP_NLA">[82]P!$N$45</definedName>
    <definedName name="schedP_notAdmitted" localSheetId="37">S23_Pension!#REF!</definedName>
    <definedName name="schedP_notAdmitted">[82]P!$O$45</definedName>
    <definedName name="schedQ_admitted" localSheetId="37">S23_Pension!#REF!</definedName>
    <definedName name="schedQ_admitted">[82]Q!$Q$36</definedName>
    <definedName name="schedQ_AmountDue">#REF!</definedName>
    <definedName name="schedQ_LA" localSheetId="37">S23_Pension!#REF!</definedName>
    <definedName name="schedQ_LA">[82]Q!$N$36</definedName>
    <definedName name="schedQ_NLA" localSheetId="37">S23_Pension!#REF!</definedName>
    <definedName name="schedQ_NLA">[82]Q!$O$36</definedName>
    <definedName name="schedQ_notAdmitted" localSheetId="37">S23_Pension!#REF!</definedName>
    <definedName name="schedQ_notAdmitted">[82]Q!$P$36</definedName>
    <definedName name="schedS_Admitted" localSheetId="37">S23_Pension!#REF!</definedName>
    <definedName name="schedS_Admitted">[82]S!$K$25</definedName>
    <definedName name="schedS_LA" localSheetId="37">S23_Pension!#REF!</definedName>
    <definedName name="schedS_LA">[82]S!$H$25</definedName>
    <definedName name="schedS_NLA" localSheetId="37">S23_Pension!#REF!</definedName>
    <definedName name="schedS_NLA">[82]S!$I$25</definedName>
    <definedName name="schedS_notAdmitted" localSheetId="37">S23_Pension!#REF!</definedName>
    <definedName name="schedS_notAdmitted">[82]S!$J$25</definedName>
    <definedName name="schedS_OtherLiab">#REF!</definedName>
    <definedName name="schedU1_LA" localSheetId="37">S23_Pension!#REF!</definedName>
    <definedName name="schedU1_LA">[82]U1!$E$44</definedName>
    <definedName name="schedU1_NLA" localSheetId="37">S23_Pension!#REF!</definedName>
    <definedName name="schedU1_NLA">[82]U1!$F$44</definedName>
    <definedName name="schedU1_notAdmitted" localSheetId="37">S23_Pension!#REF!</definedName>
    <definedName name="schedU1_notAdmitted">[82]U1!$G$44</definedName>
    <definedName name="SCHEDULE">#REF!</definedName>
    <definedName name="scholar">#REF!</definedName>
    <definedName name="SCN">#REF!</definedName>
    <definedName name="SCREEN">#REF!</definedName>
    <definedName name="scsc">#REF!</definedName>
    <definedName name="sd">#REF!</definedName>
    <definedName name="se" localSheetId="37">S23_Pension!#REF!</definedName>
    <definedName name="se">[33]S!$C$43</definedName>
    <definedName name="sec">#REF!</definedName>
    <definedName name="SECFINOP">#REF!</definedName>
    <definedName name="SECFINOP49">#REF!</definedName>
    <definedName name="SECFORM">#REF!</definedName>
    <definedName name="SECFORM24FINOP">#REF!</definedName>
    <definedName name="SECFORM49FINOP">#REF!</definedName>
    <definedName name="SECFORM49FINOPB">#REF!</definedName>
    <definedName name="SECFORM49FINOPC">#REF!</definedName>
    <definedName name="SECFORM49FINOPD">#REF!</definedName>
    <definedName name="SECFORME24FINOP2">#REF!</definedName>
    <definedName name="SECOND">#REF!</definedName>
    <definedName name="Segment_Run_No_TL">#REF!</definedName>
    <definedName name="Segment_Run_No_UL">#REF!</definedName>
    <definedName name="Selected_Month">#REF!</definedName>
    <definedName name="Selected_Period">#REF!</definedName>
    <definedName name="Selected_Year">#REF!</definedName>
    <definedName name="Semi?Finished?Goods">#REF!</definedName>
    <definedName name="sencount" hidden="1">2</definedName>
    <definedName name="SEPNAME">#REF!</definedName>
    <definedName name="SEPT04">#REF!</definedName>
    <definedName name="Service_Income">#REF!</definedName>
    <definedName name="setlrate">#REF!</definedName>
    <definedName name="SEX">#REF!</definedName>
    <definedName name="sf" localSheetId="30">[42]S!$C$15</definedName>
    <definedName name="sf" localSheetId="37">S23_Pension!#REF!</definedName>
    <definedName name="sf" localSheetId="42">[43]S!$C$15</definedName>
    <definedName name="sf" localSheetId="9">[44]S!$C$15</definedName>
    <definedName name="sf" localSheetId="10">[44]S!$C$15</definedName>
    <definedName name="sf">[43]S!$C$15</definedName>
    <definedName name="sf_1">#REF!</definedName>
    <definedName name="sf_2">#REF!</definedName>
    <definedName name="SFD">#REF!</definedName>
    <definedName name="SFD_D">#REF!</definedName>
    <definedName name="SFD_P">#REF!</definedName>
    <definedName name="SFDD">#REF!</definedName>
    <definedName name="sfl" localSheetId="30">[69]A!#REF!</definedName>
    <definedName name="sfl" localSheetId="37">S23_Pension!#REF!</definedName>
    <definedName name="sfl" localSheetId="42">[69]A!#REF!</definedName>
    <definedName name="sfl" localSheetId="43">[69]A!#REF!</definedName>
    <definedName name="sfl" localSheetId="60">[69]A!#REF!</definedName>
    <definedName name="sfl" localSheetId="61">[69]A!#REF!</definedName>
    <definedName name="sfl" localSheetId="5">[69]A!#REF!</definedName>
    <definedName name="sfl" localSheetId="6">[69]A!#REF!</definedName>
    <definedName name="sfl" localSheetId="7">[69]A!#REF!</definedName>
    <definedName name="sfl" localSheetId="9">[69]A!#REF!</definedName>
    <definedName name="sfl" localSheetId="10">[69]A!#REF!</definedName>
    <definedName name="sfl">[69]A!#REF!</definedName>
    <definedName name="SFN">#REF!</definedName>
    <definedName name="SFN_D">#REF!</definedName>
    <definedName name="sfnD">#REF!</definedName>
    <definedName name="sfnl" localSheetId="37">S23_Pension!#REF!</definedName>
    <definedName name="sfnl" localSheetId="43">[69]A!#REF!</definedName>
    <definedName name="sfnl" localSheetId="60">[69]A!#REF!</definedName>
    <definedName name="sfnl" localSheetId="61">[69]A!#REF!</definedName>
    <definedName name="sfnl" localSheetId="9">[69]A!#REF!</definedName>
    <definedName name="sfnl" localSheetId="10">[69]A!#REF!</definedName>
    <definedName name="sfnl">[69]A!#REF!</definedName>
    <definedName name="SFV">#REF!</definedName>
    <definedName name="SFV_D">#REF!</definedName>
    <definedName name="SFV_P">#REF!</definedName>
    <definedName name="SFVD">#REF!</definedName>
    <definedName name="sgdaud">#REF!</definedName>
    <definedName name="shape">#REF!</definedName>
    <definedName name="SHAREHOLDER">#REF!</definedName>
    <definedName name="shee">#REF!</definedName>
    <definedName name="sheet2">#REF!</definedName>
    <definedName name="SHTERM">#REF!</definedName>
    <definedName name="si" localSheetId="1">#REF!</definedName>
    <definedName name="si" localSheetId="30">#REF!</definedName>
    <definedName name="si" localSheetId="42">#REF!</definedName>
    <definedName name="si" localSheetId="43">#REF!</definedName>
    <definedName name="si" localSheetId="60">#REF!</definedName>
    <definedName name="si" localSheetId="61">#REF!</definedName>
    <definedName name="si" localSheetId="5">#REF!</definedName>
    <definedName name="si" localSheetId="6">#REF!</definedName>
    <definedName name="si" localSheetId="7">#REF!</definedName>
    <definedName name="si" localSheetId="9">#REF!</definedName>
    <definedName name="si" localSheetId="10">#REF!</definedName>
    <definedName name="si">#REF!</definedName>
    <definedName name="si_1">#REF!</definedName>
    <definedName name="si_2">#REF!</definedName>
    <definedName name="SI_Table">#REF!</definedName>
    <definedName name="sin">#REF!</definedName>
    <definedName name="sina" localSheetId="1">#REF!</definedName>
    <definedName name="sina" localSheetId="30">#REF!</definedName>
    <definedName name="sina" localSheetId="42">#REF!</definedName>
    <definedName name="sina" localSheetId="43">#REF!</definedName>
    <definedName name="sina" localSheetId="60">#REF!</definedName>
    <definedName name="sina" localSheetId="61">#REF!</definedName>
    <definedName name="sina" localSheetId="5">#REF!</definedName>
    <definedName name="sina" localSheetId="6">#REF!</definedName>
    <definedName name="sina" localSheetId="9">#REF!</definedName>
    <definedName name="sina">#REF!</definedName>
    <definedName name="sina_1">#REF!</definedName>
    <definedName name="sina_2">#REF!</definedName>
    <definedName name="SINAA" localSheetId="30">[7]ST!#REF!</definedName>
    <definedName name="SINAA" localSheetId="37">S23_Pension!#REF!</definedName>
    <definedName name="SINAA" localSheetId="42">[7]ST!#REF!</definedName>
    <definedName name="SINAA" localSheetId="43">[7]ST!#REF!</definedName>
    <definedName name="SINAA" localSheetId="60">[7]ST!#REF!</definedName>
    <definedName name="SINAA" localSheetId="61">[7]ST!#REF!</definedName>
    <definedName name="SINAA" localSheetId="5">[7]ST!#REF!</definedName>
    <definedName name="SINAA" localSheetId="6">[7]ST!#REF!</definedName>
    <definedName name="SINAA" localSheetId="7">[7]ST!#REF!</definedName>
    <definedName name="SINAA" localSheetId="9">[7]ST!#REF!</definedName>
    <definedName name="SINAA" localSheetId="10">[7]ST!#REF!</definedName>
    <definedName name="SINAA">[7]ST!#REF!</definedName>
    <definedName name="Singapore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inga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IperPol">#REF!</definedName>
    <definedName name="six">#REF!</definedName>
    <definedName name="slc">#REF!</definedName>
    <definedName name="SLD">#REF!</definedName>
    <definedName name="SLHaircut">#REF!</definedName>
    <definedName name="slist1" localSheetId="9">[1]Property!$E$135:$F$192</definedName>
    <definedName name="slist1" localSheetId="10">[1]Property!$E$135:$F$192</definedName>
    <definedName name="slist1">[2]Property!$E$135:$F$192</definedName>
    <definedName name="slist2" localSheetId="9">[1]Property!$F$135:$G$192</definedName>
    <definedName name="slist2" localSheetId="10">[1]Property!$F$135:$G$192</definedName>
    <definedName name="slist2">[2]Property!$F$135:$G$192</definedName>
    <definedName name="SLN">#REF!</definedName>
    <definedName name="slsd">#REF!</definedName>
    <definedName name="SM">#REF!</definedName>
    <definedName name="SM_NAR_">#REF!</definedName>
    <definedName name="SM_R_">#REF!</definedName>
    <definedName name="SMK">#REF!</definedName>
    <definedName name="SMK_STAT">#REF!</definedName>
    <definedName name="sna" localSheetId="1">#REF!</definedName>
    <definedName name="sna" localSheetId="30">#REF!</definedName>
    <definedName name="sna" localSheetId="42">#REF!</definedName>
    <definedName name="sna" localSheetId="43">#REF!</definedName>
    <definedName name="sna" localSheetId="60">#REF!</definedName>
    <definedName name="sna" localSheetId="61">#REF!</definedName>
    <definedName name="sna" localSheetId="5">#REF!</definedName>
    <definedName name="sna" localSheetId="6">#REF!</definedName>
    <definedName name="sna" localSheetId="7">#REF!</definedName>
    <definedName name="sna" localSheetId="9">#REF!</definedName>
    <definedName name="sna" localSheetId="10">#REF!</definedName>
    <definedName name="sna">#REF!</definedName>
    <definedName name="SNA_1">#REF!</definedName>
    <definedName name="SNA_2">#REF!</definedName>
    <definedName name="solver_drv">1</definedName>
    <definedName name="solver_est">1</definedName>
    <definedName name="solver_itr">100</definedName>
    <definedName name="solver_lin">2</definedName>
    <definedName name="solver_num">0</definedName>
    <definedName name="solver_nwt">1</definedName>
    <definedName name="solver_opt">#REF!</definedName>
    <definedName name="solver_pre">0.000001</definedName>
    <definedName name="solver_scl">2</definedName>
    <definedName name="solver_sho">2</definedName>
    <definedName name="solver_tim">100</definedName>
    <definedName name="solver_tmp">#NULL!</definedName>
    <definedName name="solver_tol">0.05</definedName>
    <definedName name="solver_typ">1</definedName>
    <definedName name="solver_val">0</definedName>
    <definedName name="sources">#REF!</definedName>
    <definedName name="SP_CODE">#REF!</definedName>
    <definedName name="SP_Code_Index">#REF!</definedName>
    <definedName name="SP_Code_TL">#REF!</definedName>
    <definedName name="SP_Code_UL">#REF!</definedName>
    <definedName name="SP_Count_TL">#REF!</definedName>
    <definedName name="SP_Count_UL">#REF!</definedName>
    <definedName name="sp_mix">#REF!</definedName>
    <definedName name="SPBORDER">#REF!</definedName>
    <definedName name="SPC">#REF!</definedName>
    <definedName name="spcod">#REF!</definedName>
    <definedName name="Spcode">#REF!</definedName>
    <definedName name="Spec">#REF!</definedName>
    <definedName name="SpecialPrice" hidden="1">#REF!</definedName>
    <definedName name="spore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R" localSheetId="30">[7]W!#REF!</definedName>
    <definedName name="SR" localSheetId="37">S23_Pension!#REF!</definedName>
    <definedName name="SR" localSheetId="42">[7]W!#REF!</definedName>
    <definedName name="SR" localSheetId="43">[7]W!#REF!</definedName>
    <definedName name="SR" localSheetId="60">[7]W!#REF!</definedName>
    <definedName name="SR" localSheetId="61">[7]W!#REF!</definedName>
    <definedName name="SR" localSheetId="5">[7]W!#REF!</definedName>
    <definedName name="SR" localSheetId="6">[7]W!#REF!</definedName>
    <definedName name="SR" localSheetId="9">[7]W!#REF!</definedName>
    <definedName name="SR" localSheetId="10">[7]W!#REF!</definedName>
    <definedName name="SR">[7]W!#REF!</definedName>
    <definedName name="SRNAA" localSheetId="1">#REF!</definedName>
    <definedName name="SRNAA" localSheetId="30">#REF!</definedName>
    <definedName name="SRNAA" localSheetId="42">#REF!</definedName>
    <definedName name="SRNAA" localSheetId="43">#REF!</definedName>
    <definedName name="SRNAA" localSheetId="60">#REF!</definedName>
    <definedName name="SRNAA" localSheetId="61">#REF!</definedName>
    <definedName name="SRNAA" localSheetId="5">#REF!</definedName>
    <definedName name="SRNAA" localSheetId="6">#REF!</definedName>
    <definedName name="SRNAA" localSheetId="7">#REF!</definedName>
    <definedName name="SRNAA" localSheetId="9">#REF!</definedName>
    <definedName name="SRNAA" localSheetId="10">#REF!</definedName>
    <definedName name="SRNAA">#REF!</definedName>
    <definedName name="SSS">#REF!</definedName>
    <definedName name="sss.avic">#REF!</definedName>
    <definedName name="SSTD_RESV">#REF!</definedName>
    <definedName name="ST">#REF!</definedName>
    <definedName name="ST_UP">#REF!</definedName>
    <definedName name="Staff_numbers_by_entity_and_FU">#REF!</definedName>
    <definedName name="Staff1">#REF!</definedName>
    <definedName name="Staff2">#REF!</definedName>
    <definedName name="STAMP_TAX">#REF!</definedName>
    <definedName name="starlife_ind1">#REF!</definedName>
    <definedName name="starlife_ind2">#REF!</definedName>
    <definedName name="starlife_nap">#REF!</definedName>
    <definedName name="starriders_ind1">#REF!</definedName>
    <definedName name="starriders_ind2">#REF!</definedName>
    <definedName name="starriders_nap">#REF!</definedName>
    <definedName name="StartDate" localSheetId="30">[38]main!$E$7</definedName>
    <definedName name="StartDate" localSheetId="34">[39]main!$E$7</definedName>
    <definedName name="StartDate" localSheetId="36">[39]main!$E$7</definedName>
    <definedName name="StartDate" localSheetId="37">S23_Pension!#REF!</definedName>
    <definedName name="StartDate" localSheetId="42">[40]main!$E$7</definedName>
    <definedName name="StartDate" localSheetId="9">[41]main!$E$7</definedName>
    <definedName name="StartDate" localSheetId="10">[41]main!$E$7</definedName>
    <definedName name="StartDate">[40]main!$E$7</definedName>
    <definedName name="STAT">#REF!</definedName>
    <definedName name="State">#REF!</definedName>
    <definedName name="Status">#REF!</definedName>
    <definedName name="STD">#REF!</definedName>
    <definedName name="sti" localSheetId="30">[9]syn!#REF!</definedName>
    <definedName name="sti" localSheetId="37">S23_Pension!#REF!</definedName>
    <definedName name="sti" localSheetId="42">[9]syn!#REF!</definedName>
    <definedName name="sti" localSheetId="43">[9]syn!#REF!</definedName>
    <definedName name="sti" localSheetId="60">[9]syn!#REF!</definedName>
    <definedName name="sti" localSheetId="61">[9]syn!#REF!</definedName>
    <definedName name="sti" localSheetId="5">[9]syn!#REF!</definedName>
    <definedName name="sti" localSheetId="6">[9]syn!#REF!</definedName>
    <definedName name="sti" localSheetId="7">[9]syn!#REF!</definedName>
    <definedName name="sti" localSheetId="9">[9]syn!#REF!</definedName>
    <definedName name="sti" localSheetId="10">[9]syn!#REF!</definedName>
    <definedName name="sti">[9]syn!#REF!</definedName>
    <definedName name="STN">#REF!</definedName>
    <definedName name="sto">#REF!</definedName>
    <definedName name="STOCK">#REF!</definedName>
    <definedName name="STOCK1">#REF!</definedName>
    <definedName name="STOCK2">#REF!</definedName>
    <definedName name="STOCK3">#REF!</definedName>
    <definedName name="STOCK4">#REF!</definedName>
    <definedName name="STOCKBORDER">#REF!</definedName>
    <definedName name="stockf13">#REF!</definedName>
    <definedName name="stockf3">#REF!</definedName>
    <definedName name="STOCKPAGE1">#REF!</definedName>
    <definedName name="STOCKPAGE2">#REF!</definedName>
    <definedName name="STOCKPAGE3">#REF!</definedName>
    <definedName name="STOCKPAGE4">#REF!</definedName>
    <definedName name="STOCKS">#REF!</definedName>
    <definedName name="STUP">#N/A</definedName>
    <definedName name="SUB_CA">#REF!</definedName>
    <definedName name="sub_cur">#REF!</definedName>
    <definedName name="sub_off">#REF!</definedName>
    <definedName name="sub_prod">#REF!</definedName>
    <definedName name="SUB_SA">#REF!</definedName>
    <definedName name="sub_sav">#REF!</definedName>
    <definedName name="subcomm">#REF!</definedName>
    <definedName name="subcompany">#REF!</definedName>
    <definedName name="SUBSIDIARY">#REF!</definedName>
    <definedName name="sum">#REF!</definedName>
    <definedName name="SUM_INS">#REF!</definedName>
    <definedName name="sumds">#REF!</definedName>
    <definedName name="sumfs">#REF!</definedName>
    <definedName name="SUMMARY">#N/A</definedName>
    <definedName name="sumpt">#REF!</definedName>
    <definedName name="sumva">#REF!</definedName>
    <definedName name="sumvat">#REF!</definedName>
    <definedName name="sumvat2">#REF!</definedName>
    <definedName name="surelife_ind1">#REF!</definedName>
    <definedName name="surelife_ind2">#REF!</definedName>
    <definedName name="surelife_nap">#REF!</definedName>
    <definedName name="sureriders_ind1">#REF!</definedName>
    <definedName name="sureriders_ind2">#REF!</definedName>
    <definedName name="sureriders_nap">#REF!</definedName>
    <definedName name="SURPLUS">#REF!</definedName>
    <definedName name="susdf">#REF!</definedName>
    <definedName name="susrecov">#REF!</definedName>
    <definedName name="sv">#REF!</definedName>
    <definedName name="SYD_P_TT_30APR">#REF!</definedName>
    <definedName name="SYD_S_TT_12MAR">#REF!</definedName>
    <definedName name="SYD_S_TT_19MAR">#REF!</definedName>
    <definedName name="SYD_S_TT_2APR">#REF!</definedName>
    <definedName name="T" localSheetId="37">S23_Pension!#REF!</definedName>
    <definedName name="T">[7]N!$A$29</definedName>
    <definedName name="TABLE">#REF!</definedName>
    <definedName name="tarp_Cpt_total">#REF!</definedName>
    <definedName name="tax">#REF!</definedName>
    <definedName name="TAX_">#REF!</definedName>
    <definedName name="tax_tag">#REF!</definedName>
    <definedName name="taxdiff">#REF!</definedName>
    <definedName name="taxeslic">#REF!</definedName>
    <definedName name="taxlic">#REF!</definedName>
    <definedName name="taxnll">#REF!</definedName>
    <definedName name="taxnll2">#REF!</definedName>
    <definedName name="TAXS">#REF!</definedName>
    <definedName name="TB" localSheetId="1">#REF!</definedName>
    <definedName name="TB" localSheetId="30">#REF!</definedName>
    <definedName name="TB" localSheetId="42">#REF!</definedName>
    <definedName name="TB" localSheetId="43">#REF!</definedName>
    <definedName name="TB" localSheetId="60">#REF!</definedName>
    <definedName name="TB" localSheetId="61">#REF!</definedName>
    <definedName name="TB" localSheetId="5">#REF!</definedName>
    <definedName name="TB" localSheetId="6">#REF!</definedName>
    <definedName name="TB" localSheetId="7">#REF!</definedName>
    <definedName name="TB" localSheetId="9">#REF!</definedName>
    <definedName name="TB" localSheetId="10">#REF!</definedName>
    <definedName name="TB">#REF!</definedName>
    <definedName name="TBADJ" localSheetId="1">#REF!</definedName>
    <definedName name="TBADJ" localSheetId="30">#REF!</definedName>
    <definedName name="TBADJ" localSheetId="42">#REF!</definedName>
    <definedName name="TBADJ" localSheetId="43">#REF!</definedName>
    <definedName name="TBADJ" localSheetId="60">#REF!</definedName>
    <definedName name="TBADJ" localSheetId="61">#REF!</definedName>
    <definedName name="TBADJ" localSheetId="5">#REF!</definedName>
    <definedName name="TBADJ" localSheetId="6">#REF!</definedName>
    <definedName name="TBADJ" localSheetId="9">#REF!</definedName>
    <definedName name="TBADJ">#REF!</definedName>
    <definedName name="TBCORRFEB00">#REF!</definedName>
    <definedName name="TBCORRJAN00">#REF!</definedName>
    <definedName name="TBDEC99">#REF!</definedName>
    <definedName name="TBI" localSheetId="1">#REF!</definedName>
    <definedName name="TBI" localSheetId="30">#REF!</definedName>
    <definedName name="TBI" localSheetId="42">#REF!</definedName>
    <definedName name="TBI" localSheetId="43">#REF!</definedName>
    <definedName name="TBI" localSheetId="60">#REF!</definedName>
    <definedName name="TBI" localSheetId="61">#REF!</definedName>
    <definedName name="TBI" localSheetId="5">#REF!</definedName>
    <definedName name="TBI" localSheetId="6">#REF!</definedName>
    <definedName name="TBI" localSheetId="9">#REF!</definedName>
    <definedName name="TBI">#REF!</definedName>
    <definedName name="tbills">#REF!</definedName>
    <definedName name="TBINTRANETMAR00">#REF!</definedName>
    <definedName name="tbl_ProdInfo" hidden="1">#REF!</definedName>
    <definedName name="tbna" localSheetId="30">[83]T!#REF!</definedName>
    <definedName name="tbna" localSheetId="37">S23_Pension!#REF!</definedName>
    <definedName name="tbna" localSheetId="42">[83]T!#REF!</definedName>
    <definedName name="tbna" localSheetId="43">[83]T!#REF!</definedName>
    <definedName name="tbna" localSheetId="60">[83]T!#REF!</definedName>
    <definedName name="tbna" localSheetId="61">[83]T!#REF!</definedName>
    <definedName name="tbna" localSheetId="5">[83]T!#REF!</definedName>
    <definedName name="tbna" localSheetId="6">[83]T!#REF!</definedName>
    <definedName name="tbna" localSheetId="7">[83]T!#REF!</definedName>
    <definedName name="tbna" localSheetId="9">[83]T!#REF!</definedName>
    <definedName name="tbna" localSheetId="10">[83]T!#REF!</definedName>
    <definedName name="tbna">[83]T!#REF!</definedName>
    <definedName name="TBNLA" localSheetId="1">#REF!</definedName>
    <definedName name="TBNLA" localSheetId="30">#REF!</definedName>
    <definedName name="TBNLA" localSheetId="42">#REF!</definedName>
    <definedName name="TBNLA" localSheetId="43">#REF!</definedName>
    <definedName name="TBNLA" localSheetId="60">#REF!</definedName>
    <definedName name="TBNLA" localSheetId="61">#REF!</definedName>
    <definedName name="TBNLA" localSheetId="5">#REF!</definedName>
    <definedName name="TBNLA" localSheetId="6">#REF!</definedName>
    <definedName name="TBNLA" localSheetId="7">#REF!</definedName>
    <definedName name="TBNLA" localSheetId="9">#REF!</definedName>
    <definedName name="TBNLA" localSheetId="10">#REF!</definedName>
    <definedName name="TBNLA">#REF!</definedName>
    <definedName name="TC">#REF!</definedName>
    <definedName name="tct">#REF!</definedName>
    <definedName name="td">#REF!</definedName>
    <definedName name="tdf">#REF!</definedName>
    <definedName name="TDI" localSheetId="1">#REF!</definedName>
    <definedName name="TDI" localSheetId="30">#REF!</definedName>
    <definedName name="TDI" localSheetId="42">#REF!</definedName>
    <definedName name="TDI" localSheetId="43">#REF!</definedName>
    <definedName name="TDI" localSheetId="60">#REF!</definedName>
    <definedName name="TDI" localSheetId="61">#REF!</definedName>
    <definedName name="TDI" localSheetId="5">#REF!</definedName>
    <definedName name="TDI" localSheetId="6">#REF!</definedName>
    <definedName name="TDI" localSheetId="9">#REF!</definedName>
    <definedName name="TDI">#REF!</definedName>
    <definedName name="TDINAA" localSheetId="1">#REF!</definedName>
    <definedName name="TDINAA" localSheetId="30">#REF!</definedName>
    <definedName name="TDINAA" localSheetId="42">#REF!</definedName>
    <definedName name="TDINAA" localSheetId="43">#REF!</definedName>
    <definedName name="TDINAA" localSheetId="60">#REF!</definedName>
    <definedName name="TDINAA" localSheetId="61">#REF!</definedName>
    <definedName name="TDINAA" localSheetId="5">#REF!</definedName>
    <definedName name="TDINAA" localSheetId="6">#REF!</definedName>
    <definedName name="TDINAA" localSheetId="9">#REF!</definedName>
    <definedName name="TDINAA">#REF!</definedName>
    <definedName name="Telecommunications">#REF!</definedName>
    <definedName name="TELL">#N/A</definedName>
    <definedName name="TELL1">#N/A</definedName>
    <definedName name="Template_Start">#REF!</definedName>
    <definedName name="TENG">#REF!</definedName>
    <definedName name="TEST" localSheetId="37">MONTH(CurrentDate)</definedName>
    <definedName name="TEST">MONTH(CurrentDate)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  <definedName name="TextRefCopy1" localSheetId="1">#REF!</definedName>
    <definedName name="TextRefCopy1" localSheetId="30">#REF!</definedName>
    <definedName name="TextRefCopy1" localSheetId="42">#REF!</definedName>
    <definedName name="TextRefCopy1" localSheetId="43">#REF!</definedName>
    <definedName name="TextRefCopy1" localSheetId="60">#REF!</definedName>
    <definedName name="TextRefCopy1" localSheetId="61">#REF!</definedName>
    <definedName name="TextRefCopy1" localSheetId="5">#REF!</definedName>
    <definedName name="TextRefCopy1" localSheetId="6">#REF!</definedName>
    <definedName name="TextRefCopy1" localSheetId="9">#REF!</definedName>
    <definedName name="TextRefCopy1">#REF!</definedName>
    <definedName name="TextRefCopy10" localSheetId="1">#REF!</definedName>
    <definedName name="TextRefCopy10" localSheetId="30">#REF!</definedName>
    <definedName name="TextRefCopy10" localSheetId="42">#REF!</definedName>
    <definedName name="TextRefCopy10" localSheetId="43">#REF!</definedName>
    <definedName name="TextRefCopy10" localSheetId="60">#REF!</definedName>
    <definedName name="TextRefCopy10" localSheetId="61">#REF!</definedName>
    <definedName name="TextRefCopy10" localSheetId="5">#REF!</definedName>
    <definedName name="TextRefCopy10" localSheetId="6">#REF!</definedName>
    <definedName name="TextRefCopy10" localSheetId="9">#REF!</definedName>
    <definedName name="TextRefCopy10">#REF!</definedName>
    <definedName name="TextRefCopy11" localSheetId="1">#REF!</definedName>
    <definedName name="TextRefCopy11" localSheetId="30">#REF!</definedName>
    <definedName name="TextRefCopy11" localSheetId="42">#REF!</definedName>
    <definedName name="TextRefCopy11" localSheetId="43">#REF!</definedName>
    <definedName name="TextRefCopy11" localSheetId="60">#REF!</definedName>
    <definedName name="TextRefCopy11" localSheetId="61">#REF!</definedName>
    <definedName name="TextRefCopy11" localSheetId="5">#REF!</definedName>
    <definedName name="TextRefCopy11" localSheetId="6">#REF!</definedName>
    <definedName name="TextRefCopy11" localSheetId="9">#REF!</definedName>
    <definedName name="TextRefCopy11">#REF!</definedName>
    <definedName name="TextRefCopy12" localSheetId="1">#REF!</definedName>
    <definedName name="TextRefCopy12" localSheetId="30">#REF!</definedName>
    <definedName name="TextRefCopy12" localSheetId="42">#REF!</definedName>
    <definedName name="TextRefCopy12" localSheetId="43">#REF!</definedName>
    <definedName name="TextRefCopy12" localSheetId="60">#REF!</definedName>
    <definedName name="TextRefCopy12" localSheetId="61">#REF!</definedName>
    <definedName name="TextRefCopy12" localSheetId="5">#REF!</definedName>
    <definedName name="TextRefCopy12" localSheetId="6">#REF!</definedName>
    <definedName name="TextRefCopy12" localSheetId="9">#REF!</definedName>
    <definedName name="TextRefCopy12">#REF!</definedName>
    <definedName name="TextRefCopy13" localSheetId="1">#REF!</definedName>
    <definedName name="TextRefCopy13" localSheetId="30">#REF!</definedName>
    <definedName name="TextRefCopy13" localSheetId="42">#REF!</definedName>
    <definedName name="TextRefCopy13" localSheetId="43">#REF!</definedName>
    <definedName name="TextRefCopy13" localSheetId="60">#REF!</definedName>
    <definedName name="TextRefCopy13" localSheetId="61">#REF!</definedName>
    <definedName name="TextRefCopy13" localSheetId="5">#REF!</definedName>
    <definedName name="TextRefCopy13" localSheetId="6">#REF!</definedName>
    <definedName name="TextRefCopy13" localSheetId="9">#REF!</definedName>
    <definedName name="TextRefCopy13">#REF!</definedName>
    <definedName name="TextRefCopy14" localSheetId="1">#REF!</definedName>
    <definedName name="TextRefCopy14" localSheetId="30">#REF!</definedName>
    <definedName name="TextRefCopy14" localSheetId="42">#REF!</definedName>
    <definedName name="TextRefCopy14" localSheetId="43">#REF!</definedName>
    <definedName name="TextRefCopy14" localSheetId="60">#REF!</definedName>
    <definedName name="TextRefCopy14" localSheetId="61">#REF!</definedName>
    <definedName name="TextRefCopy14" localSheetId="5">#REF!</definedName>
    <definedName name="TextRefCopy14" localSheetId="6">#REF!</definedName>
    <definedName name="TextRefCopy14" localSheetId="9">#REF!</definedName>
    <definedName name="TextRefCopy14">#REF!</definedName>
    <definedName name="TextRefCopy15" localSheetId="1">#REF!</definedName>
    <definedName name="TextRefCopy15" localSheetId="30">#REF!</definedName>
    <definedName name="TextRefCopy15" localSheetId="42">#REF!</definedName>
    <definedName name="TextRefCopy15" localSheetId="43">#REF!</definedName>
    <definedName name="TextRefCopy15" localSheetId="60">#REF!</definedName>
    <definedName name="TextRefCopy15" localSheetId="61">#REF!</definedName>
    <definedName name="TextRefCopy15" localSheetId="5">#REF!</definedName>
    <definedName name="TextRefCopy15" localSheetId="6">#REF!</definedName>
    <definedName name="TextRefCopy15" localSheetId="9">#REF!</definedName>
    <definedName name="TextRefCopy15">#REF!</definedName>
    <definedName name="TextRefCopy16" localSheetId="1">#REF!</definedName>
    <definedName name="TextRefCopy16" localSheetId="30">#REF!</definedName>
    <definedName name="TextRefCopy16" localSheetId="42">#REF!</definedName>
    <definedName name="TextRefCopy16" localSheetId="43">#REF!</definedName>
    <definedName name="TextRefCopy16" localSheetId="60">#REF!</definedName>
    <definedName name="TextRefCopy16" localSheetId="61">#REF!</definedName>
    <definedName name="TextRefCopy16" localSheetId="5">#REF!</definedName>
    <definedName name="TextRefCopy16" localSheetId="6">#REF!</definedName>
    <definedName name="TextRefCopy16" localSheetId="9">#REF!</definedName>
    <definedName name="TextRefCopy16">#REF!</definedName>
    <definedName name="TextRefCopy17" localSheetId="1">#REF!</definedName>
    <definedName name="TextRefCopy17" localSheetId="30">#REF!</definedName>
    <definedName name="TextRefCopy17" localSheetId="42">#REF!</definedName>
    <definedName name="TextRefCopy17" localSheetId="43">#REF!</definedName>
    <definedName name="TextRefCopy17" localSheetId="60">#REF!</definedName>
    <definedName name="TextRefCopy17" localSheetId="61">#REF!</definedName>
    <definedName name="TextRefCopy17" localSheetId="5">#REF!</definedName>
    <definedName name="TextRefCopy17" localSheetId="6">#REF!</definedName>
    <definedName name="TextRefCopy17" localSheetId="9">#REF!</definedName>
    <definedName name="TextRefCopy17">#REF!</definedName>
    <definedName name="TextRefCopy18" localSheetId="1">#REF!</definedName>
    <definedName name="TextRefCopy18" localSheetId="30">#REF!</definedName>
    <definedName name="TextRefCopy18" localSheetId="42">#REF!</definedName>
    <definedName name="TextRefCopy18" localSheetId="43">#REF!</definedName>
    <definedName name="TextRefCopy18" localSheetId="60">#REF!</definedName>
    <definedName name="TextRefCopy18" localSheetId="61">#REF!</definedName>
    <definedName name="TextRefCopy18" localSheetId="5">#REF!</definedName>
    <definedName name="TextRefCopy18" localSheetId="6">#REF!</definedName>
    <definedName name="TextRefCopy18" localSheetId="9">#REF!</definedName>
    <definedName name="TextRefCopy18">#REF!</definedName>
    <definedName name="TextRefCopy19" localSheetId="1">#REF!</definedName>
    <definedName name="TextRefCopy19" localSheetId="30">#REF!</definedName>
    <definedName name="TextRefCopy19" localSheetId="42">#REF!</definedName>
    <definedName name="TextRefCopy19" localSheetId="43">#REF!</definedName>
    <definedName name="TextRefCopy19" localSheetId="60">#REF!</definedName>
    <definedName name="TextRefCopy19" localSheetId="61">#REF!</definedName>
    <definedName name="TextRefCopy19" localSheetId="5">#REF!</definedName>
    <definedName name="TextRefCopy19" localSheetId="6">#REF!</definedName>
    <definedName name="TextRefCopy19" localSheetId="9">#REF!</definedName>
    <definedName name="TextRefCopy19">#REF!</definedName>
    <definedName name="TextRefCopy2" localSheetId="1">#REF!</definedName>
    <definedName name="TextRefCopy2" localSheetId="30">#REF!</definedName>
    <definedName name="TextRefCopy2" localSheetId="42">#REF!</definedName>
    <definedName name="TextRefCopy2" localSheetId="43">#REF!</definedName>
    <definedName name="TextRefCopy2" localSheetId="60">#REF!</definedName>
    <definedName name="TextRefCopy2" localSheetId="61">#REF!</definedName>
    <definedName name="TextRefCopy2" localSheetId="5">#REF!</definedName>
    <definedName name="TextRefCopy2" localSheetId="6">#REF!</definedName>
    <definedName name="TextRefCopy2" localSheetId="9">#REF!</definedName>
    <definedName name="TextRefCopy2">#REF!</definedName>
    <definedName name="TextRefCopy20" localSheetId="1">#REF!</definedName>
    <definedName name="TextRefCopy20" localSheetId="30">#REF!</definedName>
    <definedName name="TextRefCopy20" localSheetId="42">#REF!</definedName>
    <definedName name="TextRefCopy20" localSheetId="43">#REF!</definedName>
    <definedName name="TextRefCopy20" localSheetId="60">#REF!</definedName>
    <definedName name="TextRefCopy20" localSheetId="61">#REF!</definedName>
    <definedName name="TextRefCopy20" localSheetId="5">#REF!</definedName>
    <definedName name="TextRefCopy20" localSheetId="6">#REF!</definedName>
    <definedName name="TextRefCopy20" localSheetId="9">#REF!</definedName>
    <definedName name="TextRefCopy20">#REF!</definedName>
    <definedName name="TextRefCopy21" localSheetId="1">#REF!</definedName>
    <definedName name="TextRefCopy21" localSheetId="30">#REF!</definedName>
    <definedName name="TextRefCopy21" localSheetId="42">#REF!</definedName>
    <definedName name="TextRefCopy21" localSheetId="43">#REF!</definedName>
    <definedName name="TextRefCopy21" localSheetId="60">#REF!</definedName>
    <definedName name="TextRefCopy21" localSheetId="61">#REF!</definedName>
    <definedName name="TextRefCopy21" localSheetId="5">#REF!</definedName>
    <definedName name="TextRefCopy21" localSheetId="6">#REF!</definedName>
    <definedName name="TextRefCopy21" localSheetId="9">#REF!</definedName>
    <definedName name="TextRefCopy21">#REF!</definedName>
    <definedName name="TextRefCopy22" localSheetId="1">#REF!</definedName>
    <definedName name="TextRefCopy22" localSheetId="30">#REF!</definedName>
    <definedName name="TextRefCopy22" localSheetId="42">#REF!</definedName>
    <definedName name="TextRefCopy22" localSheetId="43">#REF!</definedName>
    <definedName name="TextRefCopy22" localSheetId="60">#REF!</definedName>
    <definedName name="TextRefCopy22" localSheetId="61">#REF!</definedName>
    <definedName name="TextRefCopy22" localSheetId="5">#REF!</definedName>
    <definedName name="TextRefCopy22" localSheetId="6">#REF!</definedName>
    <definedName name="TextRefCopy22" localSheetId="9">#REF!</definedName>
    <definedName name="TextRefCopy22">#REF!</definedName>
    <definedName name="TextRefCopy23" localSheetId="1">#REF!</definedName>
    <definedName name="TextRefCopy23" localSheetId="30">#REF!</definedName>
    <definedName name="TextRefCopy23" localSheetId="42">#REF!</definedName>
    <definedName name="TextRefCopy23" localSheetId="43">#REF!</definedName>
    <definedName name="TextRefCopy23" localSheetId="60">#REF!</definedName>
    <definedName name="TextRefCopy23" localSheetId="61">#REF!</definedName>
    <definedName name="TextRefCopy23" localSheetId="5">#REF!</definedName>
    <definedName name="TextRefCopy23" localSheetId="6">#REF!</definedName>
    <definedName name="TextRefCopy23" localSheetId="9">#REF!</definedName>
    <definedName name="TextRefCopy23">#REF!</definedName>
    <definedName name="TextRefCopy24" localSheetId="1">#REF!</definedName>
    <definedName name="TextRefCopy24" localSheetId="30">#REF!</definedName>
    <definedName name="TextRefCopy24" localSheetId="42">#REF!</definedName>
    <definedName name="TextRefCopy24" localSheetId="43">#REF!</definedName>
    <definedName name="TextRefCopy24" localSheetId="60">#REF!</definedName>
    <definedName name="TextRefCopy24" localSheetId="61">#REF!</definedName>
    <definedName name="TextRefCopy24" localSheetId="5">#REF!</definedName>
    <definedName name="TextRefCopy24" localSheetId="6">#REF!</definedName>
    <definedName name="TextRefCopy24" localSheetId="9">#REF!</definedName>
    <definedName name="TextRefCopy24">#REF!</definedName>
    <definedName name="TextRefCopy25" localSheetId="1">#REF!</definedName>
    <definedName name="TextRefCopy25" localSheetId="30">#REF!</definedName>
    <definedName name="TextRefCopy25" localSheetId="42">#REF!</definedName>
    <definedName name="TextRefCopy25" localSheetId="43">#REF!</definedName>
    <definedName name="TextRefCopy25" localSheetId="60">#REF!</definedName>
    <definedName name="TextRefCopy25" localSheetId="61">#REF!</definedName>
    <definedName name="TextRefCopy25" localSheetId="5">#REF!</definedName>
    <definedName name="TextRefCopy25" localSheetId="6">#REF!</definedName>
    <definedName name="TextRefCopy25" localSheetId="9">#REF!</definedName>
    <definedName name="TextRefCopy25">#REF!</definedName>
    <definedName name="TextRefCopy26" localSheetId="1">#REF!</definedName>
    <definedName name="TextRefCopy26" localSheetId="30">#REF!</definedName>
    <definedName name="TextRefCopy26" localSheetId="42">#REF!</definedName>
    <definedName name="TextRefCopy26" localSheetId="43">#REF!</definedName>
    <definedName name="TextRefCopy26" localSheetId="60">#REF!</definedName>
    <definedName name="TextRefCopy26" localSheetId="61">#REF!</definedName>
    <definedName name="TextRefCopy26" localSheetId="5">#REF!</definedName>
    <definedName name="TextRefCopy26" localSheetId="6">#REF!</definedName>
    <definedName name="TextRefCopy26" localSheetId="9">#REF!</definedName>
    <definedName name="TextRefCopy26">#REF!</definedName>
    <definedName name="TextRefCopy27" localSheetId="1">#REF!</definedName>
    <definedName name="TextRefCopy27" localSheetId="30">#REF!</definedName>
    <definedName name="TextRefCopy27" localSheetId="42">#REF!</definedName>
    <definedName name="TextRefCopy27" localSheetId="43">#REF!</definedName>
    <definedName name="TextRefCopy27" localSheetId="60">#REF!</definedName>
    <definedName name="TextRefCopy27" localSheetId="61">#REF!</definedName>
    <definedName name="TextRefCopy27" localSheetId="5">#REF!</definedName>
    <definedName name="TextRefCopy27" localSheetId="6">#REF!</definedName>
    <definedName name="TextRefCopy27" localSheetId="9">#REF!</definedName>
    <definedName name="TextRefCopy27">#REF!</definedName>
    <definedName name="TextRefCopy28" localSheetId="1">#REF!</definedName>
    <definedName name="TextRefCopy28" localSheetId="30">#REF!</definedName>
    <definedName name="TextRefCopy28" localSheetId="42">#REF!</definedName>
    <definedName name="TextRefCopy28" localSheetId="43">#REF!</definedName>
    <definedName name="TextRefCopy28" localSheetId="60">#REF!</definedName>
    <definedName name="TextRefCopy28" localSheetId="61">#REF!</definedName>
    <definedName name="TextRefCopy28" localSheetId="5">#REF!</definedName>
    <definedName name="TextRefCopy28" localSheetId="6">#REF!</definedName>
    <definedName name="TextRefCopy28" localSheetId="9">#REF!</definedName>
    <definedName name="TextRefCopy28">#REF!</definedName>
    <definedName name="TextRefCopy29" localSheetId="1">#REF!</definedName>
    <definedName name="TextRefCopy29" localSheetId="30">#REF!</definedName>
    <definedName name="TextRefCopy29" localSheetId="42">#REF!</definedName>
    <definedName name="TextRefCopy29" localSheetId="43">#REF!</definedName>
    <definedName name="TextRefCopy29" localSheetId="60">#REF!</definedName>
    <definedName name="TextRefCopy29" localSheetId="61">#REF!</definedName>
    <definedName name="TextRefCopy29" localSheetId="5">#REF!</definedName>
    <definedName name="TextRefCopy29" localSheetId="6">#REF!</definedName>
    <definedName name="TextRefCopy29" localSheetId="9">#REF!</definedName>
    <definedName name="TextRefCopy29">#REF!</definedName>
    <definedName name="TextRefCopy3" localSheetId="1">#REF!</definedName>
    <definedName name="TextRefCopy3" localSheetId="30">#REF!</definedName>
    <definedName name="TextRefCopy3" localSheetId="42">#REF!</definedName>
    <definedName name="TextRefCopy3" localSheetId="43">#REF!</definedName>
    <definedName name="TextRefCopy3" localSheetId="60">#REF!</definedName>
    <definedName name="TextRefCopy3" localSheetId="61">#REF!</definedName>
    <definedName name="TextRefCopy3" localSheetId="5">#REF!</definedName>
    <definedName name="TextRefCopy3" localSheetId="6">#REF!</definedName>
    <definedName name="TextRefCopy3" localSheetId="9">#REF!</definedName>
    <definedName name="TextRefCopy3">#REF!</definedName>
    <definedName name="TextRefCopy30" localSheetId="1">#REF!</definedName>
    <definedName name="TextRefCopy30" localSheetId="30">#REF!</definedName>
    <definedName name="TextRefCopy30" localSheetId="42">#REF!</definedName>
    <definedName name="TextRefCopy30" localSheetId="43">#REF!</definedName>
    <definedName name="TextRefCopy30" localSheetId="60">#REF!</definedName>
    <definedName name="TextRefCopy30" localSheetId="61">#REF!</definedName>
    <definedName name="TextRefCopy30" localSheetId="5">#REF!</definedName>
    <definedName name="TextRefCopy30" localSheetId="6">#REF!</definedName>
    <definedName name="TextRefCopy30" localSheetId="9">#REF!</definedName>
    <definedName name="TextRefCopy30">#REF!</definedName>
    <definedName name="TextRefCopy31" localSheetId="1">#REF!</definedName>
    <definedName name="TextRefCopy31" localSheetId="30">#REF!</definedName>
    <definedName name="TextRefCopy31" localSheetId="42">#REF!</definedName>
    <definedName name="TextRefCopy31" localSheetId="43">#REF!</definedName>
    <definedName name="TextRefCopy31" localSheetId="60">#REF!</definedName>
    <definedName name="TextRefCopy31" localSheetId="61">#REF!</definedName>
    <definedName name="TextRefCopy31" localSheetId="5">#REF!</definedName>
    <definedName name="TextRefCopy31" localSheetId="6">#REF!</definedName>
    <definedName name="TextRefCopy31" localSheetId="9">#REF!</definedName>
    <definedName name="TextRefCopy31">#REF!</definedName>
    <definedName name="TextRefCopy32" localSheetId="1">#REF!</definedName>
    <definedName name="TextRefCopy32" localSheetId="30">#REF!</definedName>
    <definedName name="TextRefCopy32" localSheetId="42">#REF!</definedName>
    <definedName name="TextRefCopy32" localSheetId="43">#REF!</definedName>
    <definedName name="TextRefCopy32" localSheetId="60">#REF!</definedName>
    <definedName name="TextRefCopy32" localSheetId="61">#REF!</definedName>
    <definedName name="TextRefCopy32" localSheetId="5">#REF!</definedName>
    <definedName name="TextRefCopy32" localSheetId="6">#REF!</definedName>
    <definedName name="TextRefCopy32" localSheetId="9">#REF!</definedName>
    <definedName name="TextRefCopy32">#REF!</definedName>
    <definedName name="TextRefCopy33" localSheetId="1">#REF!</definedName>
    <definedName name="TextRefCopy33" localSheetId="30">#REF!</definedName>
    <definedName name="TextRefCopy33" localSheetId="42">#REF!</definedName>
    <definedName name="TextRefCopy33" localSheetId="43">#REF!</definedName>
    <definedName name="TextRefCopy33" localSheetId="60">#REF!</definedName>
    <definedName name="TextRefCopy33" localSheetId="61">#REF!</definedName>
    <definedName name="TextRefCopy33" localSheetId="5">#REF!</definedName>
    <definedName name="TextRefCopy33" localSheetId="6">#REF!</definedName>
    <definedName name="TextRefCopy33" localSheetId="9">#REF!</definedName>
    <definedName name="TextRefCopy33">#REF!</definedName>
    <definedName name="TextRefCopy34" localSheetId="1">#REF!</definedName>
    <definedName name="TextRefCopy34" localSheetId="30">#REF!</definedName>
    <definedName name="TextRefCopy34" localSheetId="42">#REF!</definedName>
    <definedName name="TextRefCopy34" localSheetId="43">#REF!</definedName>
    <definedName name="TextRefCopy34" localSheetId="60">#REF!</definedName>
    <definedName name="TextRefCopy34" localSheetId="61">#REF!</definedName>
    <definedName name="TextRefCopy34" localSheetId="5">#REF!</definedName>
    <definedName name="TextRefCopy34" localSheetId="6">#REF!</definedName>
    <definedName name="TextRefCopy34" localSheetId="9">#REF!</definedName>
    <definedName name="TextRefCopy34">#REF!</definedName>
    <definedName name="TextRefCopy35" localSheetId="1">#REF!</definedName>
    <definedName name="TextRefCopy35" localSheetId="30">#REF!</definedName>
    <definedName name="TextRefCopy35" localSheetId="42">#REF!</definedName>
    <definedName name="TextRefCopy35" localSheetId="43">#REF!</definedName>
    <definedName name="TextRefCopy35" localSheetId="60">#REF!</definedName>
    <definedName name="TextRefCopy35" localSheetId="61">#REF!</definedName>
    <definedName name="TextRefCopy35" localSheetId="5">#REF!</definedName>
    <definedName name="TextRefCopy35" localSheetId="6">#REF!</definedName>
    <definedName name="TextRefCopy35" localSheetId="9">#REF!</definedName>
    <definedName name="TextRefCopy35">#REF!</definedName>
    <definedName name="TextRefCopy36" localSheetId="1">#REF!</definedName>
    <definedName name="TextRefCopy36" localSheetId="30">#REF!</definedName>
    <definedName name="TextRefCopy36" localSheetId="42">#REF!</definedName>
    <definedName name="TextRefCopy36" localSheetId="43">#REF!</definedName>
    <definedName name="TextRefCopy36" localSheetId="60">#REF!</definedName>
    <definedName name="TextRefCopy36" localSheetId="61">#REF!</definedName>
    <definedName name="TextRefCopy36" localSheetId="5">#REF!</definedName>
    <definedName name="TextRefCopy36" localSheetId="6">#REF!</definedName>
    <definedName name="TextRefCopy36" localSheetId="9">#REF!</definedName>
    <definedName name="TextRefCopy36">#REF!</definedName>
    <definedName name="TextRefCopy37" localSheetId="1">#REF!</definedName>
    <definedName name="TextRefCopy37" localSheetId="30">#REF!</definedName>
    <definedName name="TextRefCopy37" localSheetId="42">#REF!</definedName>
    <definedName name="TextRefCopy37" localSheetId="43">#REF!</definedName>
    <definedName name="TextRefCopy37" localSheetId="60">#REF!</definedName>
    <definedName name="TextRefCopy37" localSheetId="61">#REF!</definedName>
    <definedName name="TextRefCopy37" localSheetId="5">#REF!</definedName>
    <definedName name="TextRefCopy37" localSheetId="6">#REF!</definedName>
    <definedName name="TextRefCopy37" localSheetId="9">#REF!</definedName>
    <definedName name="TextRefCopy37">#REF!</definedName>
    <definedName name="TextRefCopy38" localSheetId="1">#REF!</definedName>
    <definedName name="TextRefCopy38" localSheetId="30">#REF!</definedName>
    <definedName name="TextRefCopy38" localSheetId="42">#REF!</definedName>
    <definedName name="TextRefCopy38" localSheetId="43">#REF!</definedName>
    <definedName name="TextRefCopy38" localSheetId="60">#REF!</definedName>
    <definedName name="TextRefCopy38" localSheetId="61">#REF!</definedName>
    <definedName name="TextRefCopy38" localSheetId="5">#REF!</definedName>
    <definedName name="TextRefCopy38" localSheetId="6">#REF!</definedName>
    <definedName name="TextRefCopy38" localSheetId="9">#REF!</definedName>
    <definedName name="TextRefCopy38">#REF!</definedName>
    <definedName name="TextRefCopy39" localSheetId="1">#REF!</definedName>
    <definedName name="TextRefCopy39" localSheetId="30">#REF!</definedName>
    <definedName name="TextRefCopy39" localSheetId="42">#REF!</definedName>
    <definedName name="TextRefCopy39" localSheetId="43">#REF!</definedName>
    <definedName name="TextRefCopy39" localSheetId="60">#REF!</definedName>
    <definedName name="TextRefCopy39" localSheetId="61">#REF!</definedName>
    <definedName name="TextRefCopy39" localSheetId="5">#REF!</definedName>
    <definedName name="TextRefCopy39" localSheetId="6">#REF!</definedName>
    <definedName name="TextRefCopy39" localSheetId="9">#REF!</definedName>
    <definedName name="TextRefCopy39">#REF!</definedName>
    <definedName name="TextRefCopy4" localSheetId="1">#REF!</definedName>
    <definedName name="TextRefCopy4" localSheetId="30">#REF!</definedName>
    <definedName name="TextRefCopy4" localSheetId="42">#REF!</definedName>
    <definedName name="TextRefCopy4" localSheetId="43">#REF!</definedName>
    <definedName name="TextRefCopy4" localSheetId="60">#REF!</definedName>
    <definedName name="TextRefCopy4" localSheetId="61">#REF!</definedName>
    <definedName name="TextRefCopy4" localSheetId="5">#REF!</definedName>
    <definedName name="TextRefCopy4" localSheetId="6">#REF!</definedName>
    <definedName name="TextRefCopy4" localSheetId="9">#REF!</definedName>
    <definedName name="TextRefCopy4">#REF!</definedName>
    <definedName name="TextRefCopy40" localSheetId="1">#REF!</definedName>
    <definedName name="TextRefCopy40" localSheetId="30">#REF!</definedName>
    <definedName name="TextRefCopy40" localSheetId="42">#REF!</definedName>
    <definedName name="TextRefCopy40" localSheetId="43">#REF!</definedName>
    <definedName name="TextRefCopy40" localSheetId="60">#REF!</definedName>
    <definedName name="TextRefCopy40" localSheetId="61">#REF!</definedName>
    <definedName name="TextRefCopy40" localSheetId="5">#REF!</definedName>
    <definedName name="TextRefCopy40" localSheetId="6">#REF!</definedName>
    <definedName name="TextRefCopy40" localSheetId="9">#REF!</definedName>
    <definedName name="TextRefCopy40">#REF!</definedName>
    <definedName name="TextRefCopy41" localSheetId="1">#REF!</definedName>
    <definedName name="TextRefCopy41" localSheetId="30">#REF!</definedName>
    <definedName name="TextRefCopy41" localSheetId="42">#REF!</definedName>
    <definedName name="TextRefCopy41" localSheetId="43">#REF!</definedName>
    <definedName name="TextRefCopy41" localSheetId="60">#REF!</definedName>
    <definedName name="TextRefCopy41" localSheetId="61">#REF!</definedName>
    <definedName name="TextRefCopy41" localSheetId="5">#REF!</definedName>
    <definedName name="TextRefCopy41" localSheetId="6">#REF!</definedName>
    <definedName name="TextRefCopy41" localSheetId="9">#REF!</definedName>
    <definedName name="TextRefCopy41">#REF!</definedName>
    <definedName name="TextRefCopy5" localSheetId="1">#REF!</definedName>
    <definedName name="TextRefCopy5" localSheetId="30">#REF!</definedName>
    <definedName name="TextRefCopy5" localSheetId="42">#REF!</definedName>
    <definedName name="TextRefCopy5" localSheetId="43">#REF!</definedName>
    <definedName name="TextRefCopy5" localSheetId="60">#REF!</definedName>
    <definedName name="TextRefCopy5" localSheetId="61">#REF!</definedName>
    <definedName name="TextRefCopy5" localSheetId="5">#REF!</definedName>
    <definedName name="TextRefCopy5" localSheetId="6">#REF!</definedName>
    <definedName name="TextRefCopy5" localSheetId="9">#REF!</definedName>
    <definedName name="TextRefCopy5">#REF!</definedName>
    <definedName name="TextRefCopy6" localSheetId="1">#REF!</definedName>
    <definedName name="TextRefCopy6" localSheetId="30">#REF!</definedName>
    <definedName name="TextRefCopy6" localSheetId="42">#REF!</definedName>
    <definedName name="TextRefCopy6" localSheetId="43">#REF!</definedName>
    <definedName name="TextRefCopy6" localSheetId="60">#REF!</definedName>
    <definedName name="TextRefCopy6" localSheetId="61">#REF!</definedName>
    <definedName name="TextRefCopy6" localSheetId="5">#REF!</definedName>
    <definedName name="TextRefCopy6" localSheetId="6">#REF!</definedName>
    <definedName name="TextRefCopy6" localSheetId="9">#REF!</definedName>
    <definedName name="TextRefCopy6">#REF!</definedName>
    <definedName name="TextRefCopy7" localSheetId="1">#REF!</definedName>
    <definedName name="TextRefCopy7" localSheetId="30">#REF!</definedName>
    <definedName name="TextRefCopy7" localSheetId="42">#REF!</definedName>
    <definedName name="TextRefCopy7" localSheetId="43">#REF!</definedName>
    <definedName name="TextRefCopy7" localSheetId="60">#REF!</definedName>
    <definedName name="TextRefCopy7" localSheetId="61">#REF!</definedName>
    <definedName name="TextRefCopy7" localSheetId="5">#REF!</definedName>
    <definedName name="TextRefCopy7" localSheetId="6">#REF!</definedName>
    <definedName name="TextRefCopy7" localSheetId="9">#REF!</definedName>
    <definedName name="TextRefCopy7">#REF!</definedName>
    <definedName name="TextRefCopy8" localSheetId="1">#REF!</definedName>
    <definedName name="TextRefCopy8" localSheetId="30">#REF!</definedName>
    <definedName name="TextRefCopy8" localSheetId="42">#REF!</definedName>
    <definedName name="TextRefCopy8" localSheetId="43">#REF!</definedName>
    <definedName name="TextRefCopy8" localSheetId="60">#REF!</definedName>
    <definedName name="TextRefCopy8" localSheetId="61">#REF!</definedName>
    <definedName name="TextRefCopy8" localSheetId="5">#REF!</definedName>
    <definedName name="TextRefCopy8" localSheetId="6">#REF!</definedName>
    <definedName name="TextRefCopy8" localSheetId="9">#REF!</definedName>
    <definedName name="TextRefCopy8">#REF!</definedName>
    <definedName name="TextRefCopy9" localSheetId="1">#REF!</definedName>
    <definedName name="TextRefCopy9" localSheetId="30">#REF!</definedName>
    <definedName name="TextRefCopy9" localSheetId="42">#REF!</definedName>
    <definedName name="TextRefCopy9" localSheetId="43">#REF!</definedName>
    <definedName name="TextRefCopy9" localSheetId="60">#REF!</definedName>
    <definedName name="TextRefCopy9" localSheetId="61">#REF!</definedName>
    <definedName name="TextRefCopy9" localSheetId="5">#REF!</definedName>
    <definedName name="TextRefCopy9" localSheetId="6">#REF!</definedName>
    <definedName name="TextRefCopy9" localSheetId="9">#REF!</definedName>
    <definedName name="TextRefCopy9">#REF!</definedName>
    <definedName name="TextRefCopyRangeCount" hidden="1">1</definedName>
    <definedName name="TF" localSheetId="30">[21]TF!$F$20</definedName>
    <definedName name="TF" localSheetId="42">[22]TF!$F$20</definedName>
    <definedName name="TF" localSheetId="9">[23]TF!$F$20</definedName>
    <definedName name="TF" localSheetId="10">[23]TF!$F$20</definedName>
    <definedName name="TF">[22]TF!$F$20</definedName>
    <definedName name="tfc">#REF!</definedName>
    <definedName name="three">#REF!</definedName>
    <definedName name="ti">36926.6458430556</definedName>
    <definedName name="TILLBORDER">#REF!</definedName>
    <definedName name="TILLBORDER1">#REF!</definedName>
    <definedName name="TILLBORDER2">#REF!</definedName>
    <definedName name="TILLBORDER3">#REF!</definedName>
    <definedName name="TILLBORDER4">#REF!</definedName>
    <definedName name="TILLPAGE1">#REF!</definedName>
    <definedName name="TILLPAGE2">#REF!</definedName>
    <definedName name="TILLPAGE3">#REF!</definedName>
    <definedName name="TILLPAGE4">#REF!</definedName>
    <definedName name="time_elapse">#REF!</definedName>
    <definedName name="TimeToPay1" localSheetId="30">[30]PS2!$AG$31</definedName>
    <definedName name="TimeToPay1" localSheetId="37">S23_Pension!#REF!</definedName>
    <definedName name="TimeToPay1" localSheetId="42">[31]PS2!$AG$31</definedName>
    <definedName name="TimeToPay1" localSheetId="9">[32]PS2!$AG$31</definedName>
    <definedName name="TimeToPay1" localSheetId="10">[32]PS2!$AG$31</definedName>
    <definedName name="TimeToPay1">[31]PS2!$AG$31</definedName>
    <definedName name="TimeToPay2" localSheetId="30">[30]PS2!$AH$31</definedName>
    <definedName name="TimeToPay2" localSheetId="37">S23_Pension!#REF!</definedName>
    <definedName name="TimeToPay2" localSheetId="42">[31]PS2!$AH$31</definedName>
    <definedName name="TimeToPay2" localSheetId="9">[32]PS2!$AH$31</definedName>
    <definedName name="TimeToPay2" localSheetId="10">[32]PS2!$AH$31</definedName>
    <definedName name="TimeToPay2">[31]PS2!$AH$31</definedName>
    <definedName name="TimeToPay3" localSheetId="30">[30]PS2!$AI$31</definedName>
    <definedName name="TimeToPay3" localSheetId="37">S23_Pension!#REF!</definedName>
    <definedName name="TimeToPay3" localSheetId="42">[31]PS2!$AI$31</definedName>
    <definedName name="TimeToPay3" localSheetId="9">[32]PS2!$AI$31</definedName>
    <definedName name="TimeToPay3" localSheetId="10">[32]PS2!$AI$31</definedName>
    <definedName name="TimeToPay3">[31]PS2!$AI$31</definedName>
    <definedName name="TIN">#REF!</definedName>
    <definedName name="title">#REF!</definedName>
    <definedName name="tl" localSheetId="37">S23_Pension!#REF!</definedName>
    <definedName name="tl">[9]syn!$C$31</definedName>
    <definedName name="tm">#REF!</definedName>
    <definedName name="tmly">#REF!</definedName>
    <definedName name="TMPH">#REF!</definedName>
    <definedName name="TMPL">#REF!</definedName>
    <definedName name="TMPR">#REF!</definedName>
    <definedName name="TNLL" localSheetId="1">#REF!</definedName>
    <definedName name="TNLL" localSheetId="30">#REF!</definedName>
    <definedName name="TNLL" localSheetId="42">#REF!</definedName>
    <definedName name="TNLL" localSheetId="43">#REF!</definedName>
    <definedName name="TNLL" localSheetId="60">#REF!</definedName>
    <definedName name="TNLL" localSheetId="61">#REF!</definedName>
    <definedName name="TNLL" localSheetId="5">#REF!</definedName>
    <definedName name="TNLL" localSheetId="6">#REF!</definedName>
    <definedName name="TNLL" localSheetId="7">#REF!</definedName>
    <definedName name="TNLL" localSheetId="9">#REF!</definedName>
    <definedName name="TNLL" localSheetId="10">#REF!</definedName>
    <definedName name="TNLL">#REF!</definedName>
    <definedName name="To?Be?Defined">#REF!</definedName>
    <definedName name="top" localSheetId="30">[84]Main!$E$3</definedName>
    <definedName name="top" localSheetId="37">S23_Pension!#REF!</definedName>
    <definedName name="top" localSheetId="42">[85]Main!$E$3</definedName>
    <definedName name="top" localSheetId="9">[86]Main!$E$3</definedName>
    <definedName name="top" localSheetId="10">[86]Main!$E$3</definedName>
    <definedName name="top">[85]Main!$E$3</definedName>
    <definedName name="totad">#REF!</definedName>
    <definedName name="totad2">#REF!</definedName>
    <definedName name="TOTAL">#REF!</definedName>
    <definedName name="Total_Assets_per_Company">#REF!</definedName>
    <definedName name="Total_C1">#REF!</definedName>
    <definedName name="Total_C2">#REF!</definedName>
    <definedName name="Total_C3">#REF!</definedName>
    <definedName name="TOTAL_C4">#REF!</definedName>
    <definedName name="Total_Non_ledger_Assets">#REF!</definedName>
    <definedName name="totaladmittedassets">#REF!</definedName>
    <definedName name="totalded">#REF!</definedName>
    <definedName name="totalearnedpremium">#REF!</definedName>
    <definedName name="totalliab">#REF!</definedName>
    <definedName name="totalsurplus">#REF!</definedName>
    <definedName name="totasspercom">#REF!</definedName>
    <definedName name="TOTDOM">#REF!</definedName>
    <definedName name="totlia">#REF!</definedName>
    <definedName name="totsto">#REF!</definedName>
    <definedName name="tp" localSheetId="34">[35]wbs!$G$25</definedName>
    <definedName name="tp" localSheetId="36">[35]wbs!$G$25</definedName>
    <definedName name="tp" localSheetId="37">S23_Pension!#REF!</definedName>
    <definedName name="tp" localSheetId="9">[36]wbs!$G$25</definedName>
    <definedName name="tp" localSheetId="10">[36]wbs!$G$25</definedName>
    <definedName name="tp">[37]wbs!$G$25</definedName>
    <definedName name="TPCY" localSheetId="1">#REF!</definedName>
    <definedName name="TPCY" localSheetId="30">#REF!</definedName>
    <definedName name="TPCY" localSheetId="42">#REF!</definedName>
    <definedName name="TPCY" localSheetId="43">#REF!</definedName>
    <definedName name="TPCY" localSheetId="60">#REF!</definedName>
    <definedName name="TPCY" localSheetId="61">#REF!</definedName>
    <definedName name="TPCY" localSheetId="5">#REF!</definedName>
    <definedName name="TPCY" localSheetId="6">#REF!</definedName>
    <definedName name="TPCY" localSheetId="7">#REF!</definedName>
    <definedName name="TPCY" localSheetId="9">#REF!</definedName>
    <definedName name="TPCY" localSheetId="10">#REF!</definedName>
    <definedName name="TPCY">#REF!</definedName>
    <definedName name="TPD_COVER_PAY">#REF!</definedName>
    <definedName name="TPD_MAXAGE">#REF!</definedName>
    <definedName name="tpd_tab">#REF!</definedName>
    <definedName name="TPDSA">#REF!</definedName>
    <definedName name="tppy" localSheetId="34">[35]wbs!$M$25</definedName>
    <definedName name="tppy" localSheetId="36">[35]wbs!$M$25</definedName>
    <definedName name="tppy" localSheetId="37">S23_Pension!#REF!</definedName>
    <definedName name="tppy" localSheetId="9">[36]wbs!$M$25</definedName>
    <definedName name="tppy" localSheetId="10">[36]wbs!$M$25</definedName>
    <definedName name="tppy">[37]wbs!$M$25</definedName>
    <definedName name="Trade?Customer?Development?Funds">#REF!</definedName>
    <definedName name="trans">#REF!,#REF!,#REF!,#REF!,#REF!,#REF!,#REF!</definedName>
    <definedName name="tre">#REF!</definedName>
    <definedName name="TREASURY_BILLS">#REF!</definedName>
    <definedName name="tri">#REF!</definedName>
    <definedName name="TRIALBALANCEJAN00">#REF!</definedName>
    <definedName name="TS_">#REF!</definedName>
    <definedName name="Tval">#REF!</definedName>
    <definedName name="txnl" localSheetId="30">[24]TX!$E$21</definedName>
    <definedName name="txnl" localSheetId="37">S23_Pension!#REF!</definedName>
    <definedName name="txnl" localSheetId="42">[25]TX!$E$21</definedName>
    <definedName name="txnl" localSheetId="9">[26]TX!$E$21</definedName>
    <definedName name="txnl" localSheetId="10">[26]TX!$E$21</definedName>
    <definedName name="txnl">[25]TX!$E$21</definedName>
    <definedName name="TY">#REF!</definedName>
    <definedName name="Type_of_Loss">#REF!</definedName>
    <definedName name="U">#REF!</definedName>
    <definedName name="U_G_budget">#REF!</definedName>
    <definedName name="ub">#REF!</definedName>
    <definedName name="UBD" localSheetId="1">#REF!</definedName>
    <definedName name="UBD" localSheetId="30">#REF!</definedName>
    <definedName name="UBD" localSheetId="42">#REF!</definedName>
    <definedName name="UBD" localSheetId="43">#REF!</definedName>
    <definedName name="UBD" localSheetId="60">#REF!</definedName>
    <definedName name="UBD" localSheetId="61">#REF!</definedName>
    <definedName name="UBD" localSheetId="5">#REF!</definedName>
    <definedName name="UBD" localSheetId="6">#REF!</definedName>
    <definedName name="UBD" localSheetId="7">#REF!</definedName>
    <definedName name="UBD" localSheetId="9">#REF!</definedName>
    <definedName name="UBD" localSheetId="10">#REF!</definedName>
    <definedName name="UBD">#REF!</definedName>
    <definedName name="udnl" localSheetId="30">[83]T!#REF!</definedName>
    <definedName name="udnl" localSheetId="37">S23_Pension!#REF!</definedName>
    <definedName name="udnl" localSheetId="42">[83]T!#REF!</definedName>
    <definedName name="udnl" localSheetId="43">[83]T!#REF!</definedName>
    <definedName name="udnl" localSheetId="60">[83]T!#REF!</definedName>
    <definedName name="udnl" localSheetId="61">[83]T!#REF!</definedName>
    <definedName name="udnl" localSheetId="5">[83]T!#REF!</definedName>
    <definedName name="udnl" localSheetId="6">[83]T!#REF!</definedName>
    <definedName name="udnl" localSheetId="7">[83]T!#REF!</definedName>
    <definedName name="udnl" localSheetId="9">[83]T!#REF!</definedName>
    <definedName name="udnl" localSheetId="10">[83]T!#REF!</definedName>
    <definedName name="udnl">[83]T!#REF!</definedName>
    <definedName name="UEP_BEG">#REF!</definedName>
    <definedName name="UL_Bud">#REF!</definedName>
    <definedName name="uncy">#REF!</definedName>
    <definedName name="underwritingexpenses">#REF!</definedName>
    <definedName name="underwritingincome">#REF!</definedName>
    <definedName name="une">#REF!</definedName>
    <definedName name="UnileverCompanies">#REF!</definedName>
    <definedName name="UNIT">#REF!</definedName>
    <definedName name="UNIT_CODE">#REF!</definedName>
    <definedName name="UNIT_COUNT">#REF!</definedName>
    <definedName name="Unit_Gross_I">#REF!</definedName>
    <definedName name="UoMdim">#REF!</definedName>
    <definedName name="UomFillVol">#REF!</definedName>
    <definedName name="uompower">#REF!</definedName>
    <definedName name="upnl" localSheetId="30">[87]U!#REF!</definedName>
    <definedName name="upnl" localSheetId="37">S23_Pension!#REF!</definedName>
    <definedName name="upnl" localSheetId="42">[88]U!#REF!</definedName>
    <definedName name="upnl" localSheetId="43">[88]U!#REF!</definedName>
    <definedName name="upnl" localSheetId="60">[88]U!#REF!</definedName>
    <definedName name="upnl" localSheetId="61">[88]U!#REF!</definedName>
    <definedName name="upnl" localSheetId="9">[89]U!#REF!</definedName>
    <definedName name="upnl" localSheetId="10">[89]U!#REF!</definedName>
    <definedName name="upnl">[88]U!#REF!</definedName>
    <definedName name="UPR_">#REF!</definedName>
    <definedName name="useRBC2" localSheetId="30">[38]main!$F$30</definedName>
    <definedName name="useRBC2" localSheetId="34">[39]main!$F$30</definedName>
    <definedName name="useRBC2" localSheetId="36">[39]main!$F$30</definedName>
    <definedName name="useRBC2" localSheetId="37">S23_Pension!#REF!</definedName>
    <definedName name="useRBC2" localSheetId="42">[40]main!$F$30</definedName>
    <definedName name="useRBC2" localSheetId="9">[41]main!$F$30</definedName>
    <definedName name="useRBC2" localSheetId="10">[41]main!$F$30</definedName>
    <definedName name="useRBC2">[40]main!$F$30</definedName>
    <definedName name="UWcostRatio_1" localSheetId="1">#REF!</definedName>
    <definedName name="UWcostRatio_1" localSheetId="30">#REF!</definedName>
    <definedName name="UWcostRatio_1" localSheetId="42">#REF!</definedName>
    <definedName name="UWcostRatio_1" localSheetId="43">#REF!</definedName>
    <definedName name="UWcostRatio_1" localSheetId="60">#REF!</definedName>
    <definedName name="UWcostRatio_1" localSheetId="61">#REF!</definedName>
    <definedName name="UWcostRatio_1" localSheetId="5">#REF!</definedName>
    <definedName name="UWcostRatio_1" localSheetId="6">#REF!</definedName>
    <definedName name="UWcostRatio_1" localSheetId="7">#REF!</definedName>
    <definedName name="UWcostRatio_1" localSheetId="9">#REF!</definedName>
    <definedName name="UWcostRatio_1" localSheetId="10">#REF!</definedName>
    <definedName name="UWcostRatio_1">#REF!</definedName>
    <definedName name="UWcostRatio1" localSheetId="1">#REF!</definedName>
    <definedName name="UWcostRatio1" localSheetId="30">#REF!</definedName>
    <definedName name="UWcostRatio1" localSheetId="42">#REF!</definedName>
    <definedName name="UWcostRatio1" localSheetId="43">#REF!</definedName>
    <definedName name="UWcostRatio1" localSheetId="60">#REF!</definedName>
    <definedName name="UWcostRatio1" localSheetId="61">#REF!</definedName>
    <definedName name="UWcostRatio1" localSheetId="5">#REF!</definedName>
    <definedName name="UWcostRatio1" localSheetId="6">#REF!</definedName>
    <definedName name="UWcostRatio1" localSheetId="9">#REF!</definedName>
    <definedName name="UWcostRatio1">#REF!</definedName>
    <definedName name="UWcostRatio2" localSheetId="1">#REF!</definedName>
    <definedName name="UWcostRatio2" localSheetId="30">#REF!</definedName>
    <definedName name="UWcostRatio2" localSheetId="42">#REF!</definedName>
    <definedName name="UWcostRatio2" localSheetId="43">#REF!</definedName>
    <definedName name="UWcostRatio2" localSheetId="60">#REF!</definedName>
    <definedName name="UWcostRatio2" localSheetId="61">#REF!</definedName>
    <definedName name="UWcostRatio2" localSheetId="5">#REF!</definedName>
    <definedName name="UWcostRatio2" localSheetId="6">#REF!</definedName>
    <definedName name="UWcostRatio2" localSheetId="9">#REF!</definedName>
    <definedName name="UWcostRatio2">#REF!</definedName>
    <definedName name="UWcostRatio3" localSheetId="1">#REF!</definedName>
    <definedName name="UWcostRatio3" localSheetId="30">#REF!</definedName>
    <definedName name="UWcostRatio3" localSheetId="42">#REF!</definedName>
    <definedName name="UWcostRatio3" localSheetId="43">#REF!</definedName>
    <definedName name="UWcostRatio3" localSheetId="60">#REF!</definedName>
    <definedName name="UWcostRatio3" localSheetId="61">#REF!</definedName>
    <definedName name="UWcostRatio3" localSheetId="5">#REF!</definedName>
    <definedName name="UWcostRatio3" localSheetId="6">#REF!</definedName>
    <definedName name="UWcostRatio3" localSheetId="9">#REF!</definedName>
    <definedName name="UWcostRatio3">#REF!</definedName>
    <definedName name="V">#REF!</definedName>
    <definedName name="V_CPI">#REF!</definedName>
    <definedName name="V_discount">#REF!</definedName>
    <definedName name="V_Gross_I">#REF!</definedName>
    <definedName name="V_Q_Pad">#REF!</definedName>
    <definedName name="V_Tax_on_Exp">#REF!</definedName>
    <definedName name="V_Tax_on_Prm">#REF!</definedName>
    <definedName name="V_Tax_on_Unit">#REF!</definedName>
    <definedName name="Val">#REF!</definedName>
    <definedName name="val_date">#REF!</definedName>
    <definedName name="val_dt">#REF!</definedName>
    <definedName name="val_ind_inforce">#REF!</definedName>
    <definedName name="val_ind_nb">#REF!</definedName>
    <definedName name="val_inforce">#REF!</definedName>
    <definedName name="VAL_MTH">#REF!</definedName>
    <definedName name="VAL_YR">#REF!</definedName>
    <definedName name="valdate">#REF!</definedName>
    <definedName name="valday">#REF!</definedName>
    <definedName name="Valdt">#REF!</definedName>
    <definedName name="valhyn">#REF!</definedName>
    <definedName name="valmonth">#REF!</definedName>
    <definedName name="VALMTH">#REF!</definedName>
    <definedName name="VALN_DATE">#REF!</definedName>
    <definedName name="Valn_Date_TL">#REF!</definedName>
    <definedName name="valndate">#REF!</definedName>
    <definedName name="valyear">#REF!</definedName>
    <definedName name="VALYR">#REF!</definedName>
    <definedName name="VAR">#REF!</definedName>
    <definedName name="vat" localSheetId="34">[35]A!$C$68</definedName>
    <definedName name="vat" localSheetId="36">[35]A!$C$68</definedName>
    <definedName name="vat" localSheetId="37">S23_Pension!#REF!</definedName>
    <definedName name="vat" localSheetId="9">[36]A!$C$68</definedName>
    <definedName name="vat" localSheetId="10">[36]A!$C$68</definedName>
    <definedName name="vat">[37]A!$C$68</definedName>
    <definedName name="VIEW_APP">#REF!</definedName>
    <definedName name="VIEW_C_CATEGORY">#REF!</definedName>
    <definedName name="VIEW_C_DATASRC">#REF!</definedName>
    <definedName name="VIEW_CURRENCY">#REF!</definedName>
    <definedName name="VIEW_ENTITY">#REF!</definedName>
    <definedName name="VIEW_FLOW">#REF!</definedName>
    <definedName name="VIEW_FUND">#REF!</definedName>
    <definedName name="VIEW_GROUPS">#REF!</definedName>
    <definedName name="VIEW_LOB_HKICO">#REF!</definedName>
    <definedName name="VIEW_LOB_IFRS">#REF!</definedName>
    <definedName name="VIEW_MEASURES">#REF!</definedName>
    <definedName name="VIEW_TIME">#REF!</definedName>
    <definedName name="vone">#REF!</definedName>
    <definedName name="VONE1">#REF!</definedName>
    <definedName name="VT" localSheetId="1">#REF!</definedName>
    <definedName name="VT" localSheetId="30">#REF!</definedName>
    <definedName name="VT" localSheetId="42">#REF!</definedName>
    <definedName name="VT" localSheetId="43">#REF!</definedName>
    <definedName name="VT" localSheetId="60">#REF!</definedName>
    <definedName name="VT" localSheetId="61">#REF!</definedName>
    <definedName name="VT" localSheetId="5">#REF!</definedName>
    <definedName name="VT" localSheetId="6">#REF!</definedName>
    <definedName name="VT" localSheetId="7">#REF!</definedName>
    <definedName name="VT" localSheetId="9">#REF!</definedName>
    <definedName name="VT" localSheetId="10">#REF!</definedName>
    <definedName name="VT">#REF!</definedName>
    <definedName name="vtwo">#REF!</definedName>
    <definedName name="VTWO2">#REF!</definedName>
    <definedName name="W">#REF!</definedName>
    <definedName name="WD">#REF!</definedName>
    <definedName name="WDC">#REF!</definedName>
    <definedName name="we">#REF!</definedName>
    <definedName name="weights">#REF!</definedName>
    <definedName name="whole">#REF!,#REF!,#REF!</definedName>
    <definedName name="wholedoc">#REF!,#REF!,#REF!</definedName>
    <definedName name="withhold">#REF!</definedName>
    <definedName name="WORK">#REF!</definedName>
    <definedName name="WorkingDays" localSheetId="1">#REF!</definedName>
    <definedName name="WorkingDays" localSheetId="30">#REF!</definedName>
    <definedName name="WorkingDays" localSheetId="42">#REF!</definedName>
    <definedName name="WorkingDays" localSheetId="43">#REF!</definedName>
    <definedName name="WorkingDays" localSheetId="60">#REF!</definedName>
    <definedName name="WorkingDays" localSheetId="61">#REF!</definedName>
    <definedName name="WorkingDays" localSheetId="5">#REF!</definedName>
    <definedName name="WorkingDays" localSheetId="6">#REF!</definedName>
    <definedName name="WorkingDays" localSheetId="9">#REF!</definedName>
    <definedName name="WorkingDays">#REF!</definedName>
    <definedName name="workings">#REF!</definedName>
    <definedName name="worksp">#REF!</definedName>
    <definedName name="Workspace_TL">#REF!</definedName>
    <definedName name="Workspace_UL">#REF!</definedName>
    <definedName name="WP_PROJ">#REF!</definedName>
    <definedName name="wpdsa">#REF!</definedName>
    <definedName name="Writing_Office">#REF!</definedName>
    <definedName name="wrn.APPV1295." localSheetId="37" hidden="1">{#N/A,#N/A,FALSE,"Inforce from PROPHET";#N/A,#N/A,FALSE,"NB from PROPHET"}</definedName>
    <definedName name="wrn.APPV1295." hidden="1">{#N/A,#N/A,FALSE,"Inforce from PROPHET";#N/A,#N/A,FALSE,"NB from PROPHET"}</definedName>
    <definedName name="wrn.m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.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eann." localSheetId="37" hidden="1">{#N/A,#N/A,TRUE,"consolcf"}</definedName>
    <definedName name="wrn.meann." hidden="1">{#N/A,#N/A,TRUE,"consolcf"}</definedName>
    <definedName name="wrn.monthly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nthlyAccountsNotes.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thact." localSheetId="37" hidden="1">{"YTDACT1",#N/A,TRUE,"YTDACTAUST";"YTDACT2",#N/A,TRUE,"YTDACTAUST";"YTDACT3",#N/A,TRUE,"YTDACTAUST";"CCTR",#N/A,TRUE,"YTDACTCC"}</definedName>
    <definedName name="wrn.mthact." hidden="1">{"YTDACT1",#N/A,TRUE,"YTDACTAUST";"YTDACT2",#N/A,TRUE,"YTDACTAUST";"YTDACT3",#N/A,TRUE,"YTDACTAUST";"CCTR",#N/A,TRUE,"YTDACTCC"}</definedName>
    <definedName name="wrn.RBC." localSheetId="37" hidden="1">{#N/A,#N/A,FALSE,"Excess Growth";#N/A,#N/A,FALSE,"RBC";#N/A,#N/A,FALSE,"Action Level"}</definedName>
    <definedName name="wrn.RBC." hidden="1">{#N/A,#N/A,FALSE,"Excess Growth";#N/A,#N/A,FALSE,"RBC";#N/A,#N/A,FALSE,"Action Level"}</definedName>
    <definedName name="WS_Data">#REF!</definedName>
    <definedName name="wsp">#REF!</definedName>
    <definedName name="wt" localSheetId="34">[35]A!$C$70</definedName>
    <definedName name="wt" localSheetId="36">[35]A!$C$70</definedName>
    <definedName name="wt" localSheetId="37">S23_Pension!#REF!</definedName>
    <definedName name="wt" localSheetId="9">[36]A!$C$70</definedName>
    <definedName name="wt" localSheetId="10">[36]A!$C$70</definedName>
    <definedName name="wt">[37]A!$C$70</definedName>
    <definedName name="wtn.monthly.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">#REF!</definedName>
    <definedName name="wwrn.m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acounsnotes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acounsnotes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thact." localSheetId="37" hidden="1">{"YTDACT1",#N/A,TRUE,"YTDACTAUST";"YTDACT2",#N/A,TRUE,"YTDACTAUST";"YTDACT3",#N/A,TRUE,"YTDACTAUST";"CCTR",#N/A,TRUE,"YTDACTCC"}</definedName>
    <definedName name="wwrn.mthact." hidden="1">{"YTDACT1",#N/A,TRUE,"YTDACTAUST";"YTDACT2",#N/A,TRUE,"YTDACTAUST";"YTDACT3",#N/A,TRUE,"YTDACTAUST";"CCTR",#N/A,TRUE,"YTDACTCC"}</definedName>
    <definedName name="wwtn.monthly.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">#REF!</definedName>
    <definedName name="wwwrn.m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W">#REF!</definedName>
    <definedName name="WWWWW">#REF!</definedName>
    <definedName name="WY">#REF!</definedName>
    <definedName name="X">#REF!</definedName>
    <definedName name="X_1">#REF!</definedName>
    <definedName name="X_10">#N/A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3">#REF!</definedName>
    <definedName name="X_3TOT">#REF!</definedName>
    <definedName name="X_4">#REF!</definedName>
    <definedName name="X_5">#REF!</definedName>
    <definedName name="X_6">#REF!</definedName>
    <definedName name="X_7">#REF!</definedName>
    <definedName name="X_8">#N/A</definedName>
    <definedName name="X_9">#N/A</definedName>
    <definedName name="X_RATE" localSheetId="30">'[90]Exh 1'!#REF!</definedName>
    <definedName name="X_RATE" localSheetId="37">S23_Pension!#REF!</definedName>
    <definedName name="X_RATE" localSheetId="42">'[91]Exh 1'!#REF!</definedName>
    <definedName name="X_RATE" localSheetId="43">'[91]Exh 1'!#REF!</definedName>
    <definedName name="X_RATE" localSheetId="60">'[91]Exh 1'!#REF!</definedName>
    <definedName name="X_RATE" localSheetId="61">'[91]Exh 1'!#REF!</definedName>
    <definedName name="X_RATE" localSheetId="5">'[91]Exh 1'!#REF!</definedName>
    <definedName name="X_RATE" localSheetId="6">'[91]Exh 1'!#REF!</definedName>
    <definedName name="X_RATE" localSheetId="7">'[91]Exh 1'!#REF!</definedName>
    <definedName name="X_RATE" localSheetId="9">'[92]Exh 1'!#REF!</definedName>
    <definedName name="X_RATE" localSheetId="10">'[92]Exh 1'!#REF!</definedName>
    <definedName name="X_RATE">'[91]Exh 1'!#REF!</definedName>
    <definedName name="X_RATE2">#REF!</definedName>
    <definedName name="X1_17">#N/A</definedName>
    <definedName name="X1_3">#N/A</definedName>
    <definedName name="X15_2">#N/A</definedName>
    <definedName name="X1OL">#REF!</definedName>
    <definedName name="X1START">#REF!</definedName>
    <definedName name="X3_6">#N/A</definedName>
    <definedName name="X3START">#REF!</definedName>
    <definedName name="X4START">#REF!</definedName>
    <definedName name="X5_11">#N/A</definedName>
    <definedName name="X5_12">#N/A</definedName>
    <definedName name="X5_AH">#N/A</definedName>
    <definedName name="X5_I">#N/A</definedName>
    <definedName name="X5_L">#N/A</definedName>
    <definedName name="X5_LAI">#REF!</definedName>
    <definedName name="X5ADD">#REF!</definedName>
    <definedName name="X5CONT">#REF!</definedName>
    <definedName name="X5START">#REF!</definedName>
    <definedName name="X6_8">#N/A</definedName>
    <definedName name="X7_14">#N/A</definedName>
    <definedName name="xchange_rate">#REF!</definedName>
    <definedName name="XR" localSheetId="1">#REF!</definedName>
    <definedName name="XR" localSheetId="30">#REF!</definedName>
    <definedName name="XR" localSheetId="42">#REF!</definedName>
    <definedName name="XR" localSheetId="43">#REF!</definedName>
    <definedName name="XR" localSheetId="60">#REF!</definedName>
    <definedName name="XR" localSheetId="61">#REF!</definedName>
    <definedName name="XR" localSheetId="5">#REF!</definedName>
    <definedName name="XR" localSheetId="6">#REF!</definedName>
    <definedName name="XR" localSheetId="7">#REF!</definedName>
    <definedName name="XR" localSheetId="9">#REF!</definedName>
    <definedName name="XR" localSheetId="10">#REF!</definedName>
    <definedName name="XR">#REF!</definedName>
    <definedName name="Xrate" localSheetId="30">[93]Main!$B$4</definedName>
    <definedName name="Xrate" localSheetId="37">S23_Pension!#REF!</definedName>
    <definedName name="Xrate" localSheetId="42">[94]Main!$B$4</definedName>
    <definedName name="Xrate" localSheetId="9">[95]Main!$B$4</definedName>
    <definedName name="Xrate" localSheetId="10">[95]Main!$B$4</definedName>
    <definedName name="Xrate">[94]Main!$B$4</definedName>
    <definedName name="xrate2">#REF!</definedName>
    <definedName name="XS" localSheetId="1">#REF!</definedName>
    <definedName name="XS" localSheetId="30">#REF!</definedName>
    <definedName name="XS" localSheetId="42">#REF!</definedName>
    <definedName name="XS" localSheetId="43">#REF!</definedName>
    <definedName name="XS" localSheetId="60">#REF!</definedName>
    <definedName name="XS" localSheetId="61">#REF!</definedName>
    <definedName name="XS" localSheetId="5">#REF!</definedName>
    <definedName name="XS" localSheetId="6">#REF!</definedName>
    <definedName name="XS" localSheetId="7">#REF!</definedName>
    <definedName name="XS" localSheetId="9">#REF!</definedName>
    <definedName name="XS" localSheetId="10">#REF!</definedName>
    <definedName name="XS">#REF!</definedName>
    <definedName name="xx" localSheetId="37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xx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xxx">#REF!</definedName>
    <definedName name="xxxx">#REF!</definedName>
    <definedName name="xxxxx">#REF!</definedName>
    <definedName name="XY" localSheetId="37">S23_Pension!#REF!</definedName>
    <definedName name="XY">[5]A!$C$58</definedName>
    <definedName name="Y">#REF!</definedName>
    <definedName name="year">#REF!</definedName>
    <definedName name="Year1MI" localSheetId="30">[30]PS4!$P$5</definedName>
    <definedName name="Year1MI" localSheetId="37">S23_Pension!#REF!</definedName>
    <definedName name="Year1MI" localSheetId="42">[31]PS4!$P$5</definedName>
    <definedName name="Year1MI" localSheetId="9">[32]PS4!$P$5</definedName>
    <definedName name="Year1MI" localSheetId="10">[32]PS4!$P$5</definedName>
    <definedName name="Year1MI">[31]PS4!$P$5</definedName>
    <definedName name="YEdate" localSheetId="30">[30]p1!$G$3</definedName>
    <definedName name="YEdate" localSheetId="37">S23_Pension!#REF!</definedName>
    <definedName name="YEdate" localSheetId="42">[31]p1!$G$3</definedName>
    <definedName name="YEdate" localSheetId="9">[32]p1!$G$3</definedName>
    <definedName name="YEdate" localSheetId="10">[32]p1!$G$3</definedName>
    <definedName name="YEdate">[31]p1!$G$3</definedName>
    <definedName name="YESNO">#REF!</definedName>
    <definedName name="ylds">#REF!</definedName>
    <definedName name="YN">#N/A</definedName>
    <definedName name="yonghwa" hidden="1">#REF!</definedName>
    <definedName name="YOPI" hidden="1">#REF!</definedName>
    <definedName name="Yr" localSheetId="30">[93]Main!$B$3</definedName>
    <definedName name="Yr" localSheetId="37">S23_Pension!#REF!</definedName>
    <definedName name="Yr" localSheetId="42">[94]Main!$B$3</definedName>
    <definedName name="Yr" localSheetId="9">[95]Main!$B$3</definedName>
    <definedName name="Yr" localSheetId="10">[95]Main!$B$3</definedName>
    <definedName name="Yr">[94]Main!$B$3</definedName>
    <definedName name="YREND">#REF!</definedName>
    <definedName name="YRTRANGE">#REF!</definedName>
    <definedName name="ytd">#REF!</definedName>
    <definedName name="Ytd_Mar">#REF!</definedName>
    <definedName name="Ytd_Nov">#REF!</definedName>
    <definedName name="ytd_top">#REF!</definedName>
    <definedName name="ytd2">#REF!</definedName>
    <definedName name="yyy">#REF!</definedName>
    <definedName name="Z">#REF!</definedName>
    <definedName name="Z_41E394DC_1FDD_4D1F_8620_137B7012DC10_.wvu.PrintArea" localSheetId="37" hidden="1">S23_Pension!$B$9:$D$45</definedName>
    <definedName name="Z_8CFCBF39_18BA_445A_82BC_4404671ADD54_.wvu.Cols" hidden="1">#REF!</definedName>
    <definedName name="Z_CC70D5D3_3A1F_46AA_BDCE_F692C2C36BEE_.wvu.PrintArea" localSheetId="37" hidden="1">S23_Pension!$B$9:$D$45</definedName>
    <definedName name="Z_DD364770_73A1_4C6D_9516_629A57F0EB18_.wvu.PrintArea" localSheetId="37" hidden="1">S23_Pension!$B$9:$D$45</definedName>
    <definedName name="Z_E14211BF_3959_45CF_A937_AD36AACCEFAC_.wvu.PrintArea" localSheetId="37" hidden="1">S23_Pension!$B$9:$D$45</definedName>
    <definedName name="Z_F416BD5B_C3AD_4F61_AAB2_55950A9B7E72_.wvu.PrintArea" localSheetId="37" hidden="1">S23_Pension!$B$9:$D$45</definedName>
    <definedName name="Zi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48" l="1"/>
  <c r="E30" i="75"/>
  <c r="E24" i="146"/>
  <c r="D26" i="37"/>
  <c r="H22" i="36"/>
  <c r="E22" i="141"/>
  <c r="E30" i="144"/>
  <c r="B9" i="141"/>
  <c r="F17" i="145"/>
  <c r="D16" i="144"/>
  <c r="D17" i="144"/>
  <c r="F18" i="145"/>
  <c r="B17" i="145"/>
  <c r="D17" i="145"/>
  <c r="F8" i="145" s="1"/>
  <c r="E8" i="145"/>
  <c r="G36" i="38"/>
  <c r="F22" i="115"/>
  <c r="G26" i="33"/>
  <c r="G33" i="79"/>
  <c r="Q23" i="72"/>
  <c r="Q22" i="72"/>
  <c r="M23" i="72"/>
  <c r="G74" i="127"/>
  <c r="G24" i="26"/>
  <c r="E24" i="139"/>
  <c r="G25" i="138"/>
  <c r="A11" i="137"/>
  <c r="A4" i="111"/>
  <c r="A10" i="137"/>
  <c r="A3" i="111"/>
  <c r="D51" i="137"/>
  <c r="I31" i="111"/>
  <c r="K41" i="51"/>
  <c r="K56" i="110"/>
  <c r="H56" i="110"/>
  <c r="I61" i="52"/>
  <c r="T41" i="50"/>
  <c r="M37" i="48"/>
  <c r="G43" i="131"/>
  <c r="K31" i="71"/>
  <c r="G32" i="130"/>
  <c r="E32" i="130"/>
  <c r="H31" i="129"/>
  <c r="K29" i="128"/>
  <c r="Q44" i="45"/>
  <c r="L34" i="121"/>
  <c r="S32" i="120"/>
  <c r="P32" i="123"/>
  <c r="H58" i="4"/>
  <c r="H37" i="106"/>
  <c r="O49" i="3"/>
  <c r="N53" i="2"/>
  <c r="J53" i="140"/>
  <c r="N41" i="89"/>
  <c r="N63" i="5"/>
  <c r="N12" i="89"/>
  <c r="N11" i="89"/>
  <c r="N10" i="89"/>
  <c r="N33" i="89"/>
  <c r="F34" i="89"/>
  <c r="G34" i="89"/>
  <c r="H34" i="89"/>
  <c r="I34" i="89"/>
  <c r="J34" i="89"/>
  <c r="K34" i="89"/>
  <c r="L34" i="89"/>
  <c r="M34" i="89"/>
  <c r="E14" i="89"/>
  <c r="F14" i="89"/>
  <c r="G14" i="89"/>
  <c r="H14" i="89"/>
  <c r="I14" i="89"/>
  <c r="J14" i="89"/>
  <c r="K14" i="89"/>
  <c r="L14" i="89"/>
  <c r="M14" i="89"/>
  <c r="E20" i="89"/>
  <c r="F20" i="89"/>
  <c r="G20" i="89"/>
  <c r="G32" i="89" s="1"/>
  <c r="H20" i="89"/>
  <c r="H32" i="89" s="1"/>
  <c r="I20" i="89"/>
  <c r="I32" i="89" s="1"/>
  <c r="J20" i="89"/>
  <c r="J32" i="89" s="1"/>
  <c r="K20" i="89"/>
  <c r="K32" i="89" s="1"/>
  <c r="L20" i="89"/>
  <c r="L32" i="89" s="1"/>
  <c r="M20" i="89"/>
  <c r="M32" i="89" s="1"/>
  <c r="E26" i="89"/>
  <c r="F26" i="89"/>
  <c r="G26" i="89"/>
  <c r="H26" i="89"/>
  <c r="I26" i="89"/>
  <c r="J26" i="89"/>
  <c r="K26" i="89"/>
  <c r="L26" i="89"/>
  <c r="M26" i="89"/>
  <c r="E31" i="89"/>
  <c r="F31" i="89"/>
  <c r="G31" i="89"/>
  <c r="H31" i="89"/>
  <c r="I31" i="89"/>
  <c r="J31" i="89"/>
  <c r="K31" i="89"/>
  <c r="L31" i="89"/>
  <c r="M31" i="89"/>
  <c r="N29" i="89"/>
  <c r="N28" i="89"/>
  <c r="N16" i="89"/>
  <c r="E56" i="5"/>
  <c r="F56" i="5"/>
  <c r="G56" i="5"/>
  <c r="H56" i="5"/>
  <c r="I56" i="5"/>
  <c r="J56" i="5"/>
  <c r="K56" i="5"/>
  <c r="L56" i="5"/>
  <c r="M56" i="5"/>
  <c r="N55" i="5"/>
  <c r="N12" i="5"/>
  <c r="K23" i="71"/>
  <c r="K21" i="71"/>
  <c r="K20" i="71"/>
  <c r="K15" i="71"/>
  <c r="K16" i="71"/>
  <c r="K17" i="71"/>
  <c r="K13" i="71"/>
  <c r="G15" i="71"/>
  <c r="E22" i="146"/>
  <c r="E21" i="146"/>
  <c r="E22" i="148"/>
  <c r="E21" i="148"/>
  <c r="E22" i="139"/>
  <c r="E21" i="139"/>
  <c r="G23" i="138"/>
  <c r="G22" i="138"/>
  <c r="G22" i="26"/>
  <c r="G21" i="26"/>
  <c r="A4" i="88"/>
  <c r="A3" i="88"/>
  <c r="A4" i="132"/>
  <c r="A3" i="132"/>
  <c r="A4" i="133"/>
  <c r="A3" i="133"/>
  <c r="A4" i="87"/>
  <c r="A3" i="87"/>
  <c r="A4" i="126"/>
  <c r="A3" i="126"/>
  <c r="C54" i="101"/>
  <c r="B54" i="101"/>
  <c r="C53" i="101"/>
  <c r="B53" i="101"/>
  <c r="E23" i="148"/>
  <c r="E16" i="148"/>
  <c r="D16" i="148"/>
  <c r="E11" i="148"/>
  <c r="E17" i="148" s="1"/>
  <c r="D11" i="148"/>
  <c r="D17" i="148" s="1"/>
  <c r="A3" i="148"/>
  <c r="A2" i="148"/>
  <c r="E23" i="146"/>
  <c r="E16" i="146"/>
  <c r="D16" i="146"/>
  <c r="E11" i="146"/>
  <c r="E17" i="146" s="1"/>
  <c r="D11" i="146"/>
  <c r="D17" i="146" s="1"/>
  <c r="A3" i="146"/>
  <c r="A2" i="146"/>
  <c r="C52" i="101"/>
  <c r="B52" i="101"/>
  <c r="C51" i="101"/>
  <c r="B51" i="101"/>
  <c r="C50" i="101"/>
  <c r="B50" i="101"/>
  <c r="C49" i="101"/>
  <c r="B49" i="101"/>
  <c r="C47" i="101"/>
  <c r="B47" i="101"/>
  <c r="C46" i="101"/>
  <c r="B46" i="101"/>
  <c r="C45" i="101"/>
  <c r="B45" i="101"/>
  <c r="C44" i="101"/>
  <c r="B44" i="101"/>
  <c r="C43" i="101"/>
  <c r="B43" i="101"/>
  <c r="C42" i="101"/>
  <c r="B42" i="101"/>
  <c r="C35" i="101"/>
  <c r="B35" i="101"/>
  <c r="C31" i="101"/>
  <c r="B31" i="101"/>
  <c r="C28" i="101"/>
  <c r="B28" i="101"/>
  <c r="C27" i="101"/>
  <c r="B27" i="101"/>
  <c r="C26" i="101"/>
  <c r="B26" i="101"/>
  <c r="C25" i="101"/>
  <c r="B25" i="101"/>
  <c r="C24" i="101"/>
  <c r="B24" i="101"/>
  <c r="C23" i="101"/>
  <c r="B23" i="101"/>
  <c r="C22" i="101"/>
  <c r="B22" i="101"/>
  <c r="C21" i="101"/>
  <c r="B21" i="101"/>
  <c r="C20" i="101"/>
  <c r="A2" i="136"/>
  <c r="A3" i="136"/>
  <c r="A2" i="104"/>
  <c r="A3" i="104"/>
  <c r="B20" i="101"/>
  <c r="A2" i="103"/>
  <c r="A3" i="103"/>
  <c r="A2" i="116"/>
  <c r="A3" i="116"/>
  <c r="C19" i="101"/>
  <c r="B19" i="101"/>
  <c r="C18" i="101"/>
  <c r="B18" i="101"/>
  <c r="A2" i="30"/>
  <c r="A3" i="30"/>
  <c r="C17" i="101"/>
  <c r="B17" i="101"/>
  <c r="A2" i="40"/>
  <c r="A3" i="40"/>
  <c r="C16" i="101"/>
  <c r="B16" i="101"/>
  <c r="C15" i="101"/>
  <c r="B15" i="101"/>
  <c r="D25" i="37"/>
  <c r="H21" i="36"/>
  <c r="E21" i="141"/>
  <c r="A2" i="26"/>
  <c r="A3" i="26"/>
  <c r="A2" i="139"/>
  <c r="A3" i="139"/>
  <c r="E29" i="144"/>
  <c r="A3" i="138"/>
  <c r="A2" i="138"/>
  <c r="A4" i="51"/>
  <c r="A3" i="51"/>
  <c r="G26" i="145"/>
  <c r="G35" i="38"/>
  <c r="A3" i="110"/>
  <c r="A2" i="110"/>
  <c r="F21" i="115"/>
  <c r="G25" i="33"/>
  <c r="A5" i="52"/>
  <c r="A4" i="52"/>
  <c r="A3" i="50"/>
  <c r="A4" i="50"/>
  <c r="G32" i="79"/>
  <c r="A4" i="48"/>
  <c r="A3" i="48"/>
  <c r="M22" i="72"/>
  <c r="G73" i="127"/>
  <c r="A2" i="131"/>
  <c r="A3" i="131"/>
  <c r="J52" i="140"/>
  <c r="N52" i="2"/>
  <c r="O48" i="3"/>
  <c r="N62" i="5"/>
  <c r="H36" i="106"/>
  <c r="N40" i="89"/>
  <c r="H57" i="4"/>
  <c r="P31" i="123"/>
  <c r="S31" i="120"/>
  <c r="L33" i="121"/>
  <c r="Q43" i="45"/>
  <c r="A3" i="4"/>
  <c r="A4" i="4"/>
  <c r="A3" i="89"/>
  <c r="A4" i="89"/>
  <c r="K28" i="128"/>
  <c r="H30" i="129"/>
  <c r="G31" i="130"/>
  <c r="E31" i="130"/>
  <c r="K30" i="71"/>
  <c r="G23" i="26"/>
  <c r="E23" i="139"/>
  <c r="G24" i="138"/>
  <c r="D56" i="137"/>
  <c r="D50" i="137"/>
  <c r="I30" i="111"/>
  <c r="K40" i="51"/>
  <c r="K55" i="110"/>
  <c r="H55" i="110"/>
  <c r="I60" i="52"/>
  <c r="T40" i="50"/>
  <c r="M36" i="48"/>
  <c r="G42" i="131"/>
  <c r="O42" i="3"/>
  <c r="O41" i="3"/>
  <c r="O40" i="3"/>
  <c r="O34" i="3"/>
  <c r="O27" i="3"/>
  <c r="O26" i="3"/>
  <c r="O19" i="3"/>
  <c r="F37" i="5"/>
  <c r="G37" i="5"/>
  <c r="H37" i="5"/>
  <c r="I37" i="5"/>
  <c r="J37" i="5"/>
  <c r="K37" i="5"/>
  <c r="L37" i="5"/>
  <c r="M37" i="5"/>
  <c r="F31" i="5"/>
  <c r="G31" i="5"/>
  <c r="H31" i="5"/>
  <c r="I31" i="5"/>
  <c r="J31" i="5"/>
  <c r="K31" i="5"/>
  <c r="L31" i="5"/>
  <c r="M31" i="5"/>
  <c r="F22" i="5"/>
  <c r="G22" i="5"/>
  <c r="H22" i="5"/>
  <c r="I22" i="5"/>
  <c r="J22" i="5"/>
  <c r="K22" i="5"/>
  <c r="L22" i="5"/>
  <c r="M22" i="5"/>
  <c r="M16" i="5"/>
  <c r="L16" i="5"/>
  <c r="K16" i="5"/>
  <c r="J16" i="5"/>
  <c r="M52" i="5"/>
  <c r="L52" i="5"/>
  <c r="K52" i="5"/>
  <c r="J52" i="5"/>
  <c r="I52" i="5"/>
  <c r="H52" i="5"/>
  <c r="G52" i="5"/>
  <c r="F52" i="5"/>
  <c r="M46" i="5"/>
  <c r="L46" i="5"/>
  <c r="K46" i="5"/>
  <c r="J46" i="5"/>
  <c r="I46" i="5"/>
  <c r="H46" i="5"/>
  <c r="G46" i="5"/>
  <c r="F46" i="5"/>
  <c r="C16" i="144"/>
  <c r="A3" i="145"/>
  <c r="A2" i="145"/>
  <c r="A3" i="141"/>
  <c r="A2" i="141"/>
  <c r="A3" i="144"/>
  <c r="A2" i="144"/>
  <c r="B16" i="144"/>
  <c r="A3" i="75"/>
  <c r="A2" i="75"/>
  <c r="A3" i="37"/>
  <c r="A2" i="37"/>
  <c r="A3" i="36"/>
  <c r="A2" i="36"/>
  <c r="A3" i="38"/>
  <c r="A2" i="38"/>
  <c r="A3" i="115"/>
  <c r="A2" i="115"/>
  <c r="A3" i="33"/>
  <c r="A2" i="33"/>
  <c r="A4" i="71"/>
  <c r="A3" i="71"/>
  <c r="A4" i="123"/>
  <c r="A3" i="123"/>
  <c r="R23" i="90"/>
  <c r="Q23" i="90"/>
  <c r="R17" i="90"/>
  <c r="Q17" i="90"/>
  <c r="R11" i="90"/>
  <c r="Q11" i="90"/>
  <c r="F50" i="4"/>
  <c r="G50" i="4"/>
  <c r="E50" i="4"/>
  <c r="F44" i="4"/>
  <c r="G44" i="4"/>
  <c r="E44" i="4"/>
  <c r="F38" i="4"/>
  <c r="G38" i="4"/>
  <c r="E38" i="4"/>
  <c r="E32" i="4"/>
  <c r="F32" i="4"/>
  <c r="G32" i="4"/>
  <c r="F26" i="4"/>
  <c r="G26" i="4"/>
  <c r="E26" i="4"/>
  <c r="E51" i="4" s="1"/>
  <c r="E20" i="4"/>
  <c r="E14" i="4"/>
  <c r="H49" i="4"/>
  <c r="H43" i="4"/>
  <c r="H37" i="4"/>
  <c r="H31" i="4"/>
  <c r="H25" i="4"/>
  <c r="H19" i="4"/>
  <c r="F20" i="4"/>
  <c r="G20" i="4"/>
  <c r="H13" i="4"/>
  <c r="F14" i="4"/>
  <c r="F51" i="4" s="1"/>
  <c r="G14" i="4"/>
  <c r="G51" i="4" s="1"/>
  <c r="C14" i="101"/>
  <c r="C13" i="101"/>
  <c r="B13" i="101"/>
  <c r="C12" i="101"/>
  <c r="C11" i="101"/>
  <c r="C10" i="101"/>
  <c r="B10" i="101"/>
  <c r="C9" i="101"/>
  <c r="B9" i="101"/>
  <c r="H29" i="106"/>
  <c r="H22" i="106"/>
  <c r="H15" i="106"/>
  <c r="N24" i="89"/>
  <c r="N17" i="89"/>
  <c r="H28" i="106"/>
  <c r="H21" i="106"/>
  <c r="H14" i="106"/>
  <c r="F30" i="106"/>
  <c r="G30" i="106"/>
  <c r="E30" i="106"/>
  <c r="F29" i="106"/>
  <c r="G29" i="106"/>
  <c r="E29" i="106"/>
  <c r="F22" i="106"/>
  <c r="G22" i="106"/>
  <c r="E22" i="106"/>
  <c r="F15" i="106"/>
  <c r="G15" i="106"/>
  <c r="E15" i="106"/>
  <c r="D6" i="142"/>
  <c r="E6" i="142" s="1"/>
  <c r="F6" i="142" s="1"/>
  <c r="C12" i="142" s="1"/>
  <c r="D12" i="142" s="1"/>
  <c r="E12" i="142" s="1"/>
  <c r="F12" i="142" s="1"/>
  <c r="A2" i="79"/>
  <c r="A3" i="79"/>
  <c r="A3" i="72"/>
  <c r="A4" i="72"/>
  <c r="A2" i="90"/>
  <c r="A3" i="90"/>
  <c r="A2" i="127"/>
  <c r="A3" i="127"/>
  <c r="A2" i="113"/>
  <c r="A3" i="113"/>
  <c r="A3" i="106"/>
  <c r="A4" i="106"/>
  <c r="A3" i="5"/>
  <c r="A4" i="5"/>
  <c r="A3" i="3"/>
  <c r="A4" i="3"/>
  <c r="A3" i="2"/>
  <c r="A4" i="2"/>
  <c r="A3" i="140"/>
  <c r="A4" i="140"/>
  <c r="X14" i="123"/>
  <c r="H15" i="71"/>
  <c r="F15" i="71"/>
  <c r="K14" i="71"/>
  <c r="I14" i="71"/>
  <c r="H14" i="71"/>
  <c r="F14" i="71"/>
  <c r="O47" i="2"/>
  <c r="P47" i="2"/>
  <c r="O46" i="2"/>
  <c r="P46" i="2"/>
  <c r="O38" i="2"/>
  <c r="P38" i="2"/>
  <c r="O25" i="2"/>
  <c r="P25" i="2"/>
  <c r="A4" i="130"/>
  <c r="A3" i="130"/>
  <c r="A4" i="129"/>
  <c r="A3" i="129"/>
  <c r="U18" i="128"/>
  <c r="S18" i="128"/>
  <c r="A4" i="128"/>
  <c r="A3" i="128"/>
  <c r="A4" i="45"/>
  <c r="A3" i="45"/>
  <c r="A4" i="121"/>
  <c r="A3" i="121"/>
  <c r="AA14" i="120"/>
  <c r="A4" i="120"/>
  <c r="A3" i="120"/>
  <c r="A4" i="102"/>
  <c r="A3" i="102"/>
  <c r="A4" i="101"/>
  <c r="A3" i="101"/>
  <c r="A3" i="99"/>
  <c r="A4" i="99"/>
  <c r="A3" i="98"/>
  <c r="A4" i="98"/>
  <c r="E9" i="141"/>
  <c r="D9" i="141"/>
  <c r="G16" i="5"/>
  <c r="C9" i="141"/>
  <c r="F13" i="71"/>
  <c r="Y28" i="45"/>
  <c r="J25" i="2"/>
  <c r="J38" i="2"/>
  <c r="J46" i="2"/>
  <c r="D18" i="144" l="1"/>
  <c r="F19" i="145"/>
  <c r="G8" i="145" s="1"/>
  <c r="H8" i="145" s="1"/>
  <c r="G27" i="145" s="1"/>
  <c r="F32" i="89"/>
  <c r="E32" i="89"/>
  <c r="E34" i="89" s="1"/>
  <c r="N22" i="89"/>
  <c r="N18" i="89"/>
  <c r="N20" i="89" s="1"/>
  <c r="L23" i="5"/>
  <c r="H38" i="5"/>
  <c r="G38" i="5"/>
  <c r="F53" i="5"/>
  <c r="F38" i="5"/>
  <c r="I53" i="5"/>
  <c r="L53" i="5"/>
  <c r="J23" i="5"/>
  <c r="K23" i="5"/>
  <c r="J53" i="5"/>
  <c r="K53" i="5"/>
  <c r="G23" i="5"/>
  <c r="G54" i="5" s="1"/>
  <c r="G53" i="5"/>
  <c r="H53" i="5"/>
  <c r="M23" i="5"/>
  <c r="I38" i="5"/>
  <c r="M53" i="5"/>
  <c r="L38" i="5"/>
  <c r="J38" i="5"/>
  <c r="M38" i="5"/>
  <c r="K38" i="5"/>
  <c r="B11" i="101"/>
  <c r="B14" i="101"/>
  <c r="G39" i="5"/>
  <c r="N14" i="89"/>
  <c r="N31" i="89"/>
  <c r="J47" i="2"/>
  <c r="G149" i="135"/>
  <c r="H149" i="135"/>
  <c r="I149" i="135"/>
  <c r="J149" i="135"/>
  <c r="K149" i="135"/>
  <c r="L149" i="135"/>
  <c r="M149" i="135"/>
  <c r="F149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22" i="135"/>
  <c r="M23" i="135"/>
  <c r="M7" i="135"/>
  <c r="L7" i="135"/>
  <c r="L8" i="135"/>
  <c r="L9" i="135"/>
  <c r="L10" i="135"/>
  <c r="L11" i="135"/>
  <c r="L12" i="135"/>
  <c r="L13" i="135"/>
  <c r="L14" i="135"/>
  <c r="L15" i="135"/>
  <c r="L16" i="135"/>
  <c r="L17" i="135"/>
  <c r="L18" i="135"/>
  <c r="L19" i="135"/>
  <c r="L20" i="135"/>
  <c r="L21" i="135"/>
  <c r="L22" i="135"/>
  <c r="L23" i="135"/>
  <c r="K8" i="135"/>
  <c r="K9" i="135"/>
  <c r="K10" i="135"/>
  <c r="K11" i="135"/>
  <c r="K12" i="135"/>
  <c r="K13" i="135"/>
  <c r="K14" i="135"/>
  <c r="K15" i="135"/>
  <c r="K16" i="135"/>
  <c r="K17" i="135"/>
  <c r="K18" i="135"/>
  <c r="K19" i="135"/>
  <c r="K20" i="135"/>
  <c r="K21" i="135"/>
  <c r="K22" i="135"/>
  <c r="K23" i="135"/>
  <c r="K7" i="135"/>
  <c r="J8" i="135"/>
  <c r="J9" i="135"/>
  <c r="J10" i="135"/>
  <c r="J11" i="135"/>
  <c r="J12" i="135"/>
  <c r="J13" i="135"/>
  <c r="J14" i="135"/>
  <c r="J15" i="135"/>
  <c r="J16" i="135"/>
  <c r="J17" i="135"/>
  <c r="J18" i="135"/>
  <c r="J19" i="135"/>
  <c r="J20" i="135"/>
  <c r="J21" i="135"/>
  <c r="J22" i="135"/>
  <c r="J23" i="135"/>
  <c r="J7" i="135"/>
  <c r="I8" i="135"/>
  <c r="I9" i="135"/>
  <c r="I10" i="135"/>
  <c r="I11" i="135"/>
  <c r="I12" i="135"/>
  <c r="I13" i="135"/>
  <c r="I14" i="135"/>
  <c r="I15" i="135"/>
  <c r="I16" i="135"/>
  <c r="I17" i="135"/>
  <c r="I18" i="135"/>
  <c r="I19" i="135"/>
  <c r="I20" i="135"/>
  <c r="I21" i="135"/>
  <c r="I22" i="135"/>
  <c r="I23" i="135"/>
  <c r="I7" i="135"/>
  <c r="H8" i="135"/>
  <c r="H9" i="135"/>
  <c r="H10" i="135"/>
  <c r="H11" i="135"/>
  <c r="H12" i="135"/>
  <c r="H13" i="135"/>
  <c r="H14" i="135"/>
  <c r="H15" i="135"/>
  <c r="H16" i="135"/>
  <c r="H17" i="135"/>
  <c r="H18" i="135"/>
  <c r="H19" i="135"/>
  <c r="H20" i="135"/>
  <c r="H21" i="135"/>
  <c r="H22" i="135"/>
  <c r="H23" i="135"/>
  <c r="H7" i="135"/>
  <c r="G8" i="135"/>
  <c r="G9" i="135"/>
  <c r="G10" i="135"/>
  <c r="G11" i="135"/>
  <c r="G12" i="135"/>
  <c r="G13" i="135"/>
  <c r="G14" i="135"/>
  <c r="G15" i="135"/>
  <c r="G16" i="135"/>
  <c r="G17" i="135"/>
  <c r="G18" i="135"/>
  <c r="G19" i="135"/>
  <c r="G20" i="135"/>
  <c r="G21" i="135"/>
  <c r="G22" i="135"/>
  <c r="G23" i="135"/>
  <c r="G7" i="135"/>
  <c r="F8" i="135"/>
  <c r="F9" i="135"/>
  <c r="F10" i="135"/>
  <c r="F11" i="135"/>
  <c r="F12" i="135"/>
  <c r="F13" i="135"/>
  <c r="F14" i="135"/>
  <c r="F15" i="135"/>
  <c r="F16" i="135"/>
  <c r="F17" i="135"/>
  <c r="F18" i="135"/>
  <c r="F19" i="135"/>
  <c r="F20" i="135"/>
  <c r="F21" i="135"/>
  <c r="F22" i="135"/>
  <c r="F23" i="135"/>
  <c r="F7" i="135"/>
  <c r="J13" i="140"/>
  <c r="P13" i="140"/>
  <c r="Q13" i="140" s="1"/>
  <c r="J14" i="140"/>
  <c r="P14" i="140"/>
  <c r="Q14" i="140" s="1"/>
  <c r="J15" i="140"/>
  <c r="P15" i="140"/>
  <c r="Q15" i="140" s="1"/>
  <c r="J16" i="140"/>
  <c r="P16" i="140"/>
  <c r="Q16" i="140" s="1"/>
  <c r="H18" i="140"/>
  <c r="O18" i="140"/>
  <c r="J20" i="140"/>
  <c r="P20" i="140"/>
  <c r="Q20" i="140" s="1"/>
  <c r="J21" i="140"/>
  <c r="P21" i="140"/>
  <c r="Q21" i="140" s="1"/>
  <c r="J22" i="140"/>
  <c r="P22" i="140"/>
  <c r="J23" i="140"/>
  <c r="P23" i="140"/>
  <c r="Q23" i="140" s="1"/>
  <c r="H25" i="140"/>
  <c r="O25" i="140"/>
  <c r="J27" i="140"/>
  <c r="P27" i="140"/>
  <c r="Q27" i="140" s="1"/>
  <c r="J28" i="140"/>
  <c r="P28" i="140"/>
  <c r="Q28" i="140" s="1"/>
  <c r="J29" i="140"/>
  <c r="P29" i="140"/>
  <c r="Q29" i="140" s="1"/>
  <c r="J30" i="140"/>
  <c r="P30" i="140"/>
  <c r="Q30" i="140" s="1"/>
  <c r="H32" i="140"/>
  <c r="O32" i="140"/>
  <c r="J34" i="140"/>
  <c r="P34" i="140"/>
  <c r="Q34" i="140" s="1"/>
  <c r="J35" i="140"/>
  <c r="P35" i="140"/>
  <c r="Q35" i="140" s="1"/>
  <c r="J36" i="140"/>
  <c r="P36" i="140"/>
  <c r="Q36" i="140" s="1"/>
  <c r="J37" i="140"/>
  <c r="P37" i="140"/>
  <c r="Q37" i="140" s="1"/>
  <c r="H39" i="140"/>
  <c r="O39" i="140"/>
  <c r="J41" i="140"/>
  <c r="P41" i="140"/>
  <c r="Q41" i="140" s="1"/>
  <c r="J42" i="140"/>
  <c r="P42" i="140"/>
  <c r="Q42" i="140" s="1"/>
  <c r="J43" i="140"/>
  <c r="P43" i="140"/>
  <c r="Q43" i="140" s="1"/>
  <c r="J44" i="140"/>
  <c r="P44" i="140"/>
  <c r="Q44" i="140" s="1"/>
  <c r="H46" i="140"/>
  <c r="O46" i="140"/>
  <c r="N23" i="89" l="1"/>
  <c r="N26" i="89" s="1"/>
  <c r="N32" i="89" s="1"/>
  <c r="N34" i="89" s="1"/>
  <c r="J54" i="5"/>
  <c r="M54" i="5"/>
  <c r="G24" i="135"/>
  <c r="F24" i="135"/>
  <c r="H24" i="135"/>
  <c r="I24" i="135"/>
  <c r="J24" i="135"/>
  <c r="K24" i="135"/>
  <c r="M24" i="135"/>
  <c r="L24" i="135"/>
  <c r="P25" i="140"/>
  <c r="Q46" i="140"/>
  <c r="J18" i="140"/>
  <c r="J32" i="140"/>
  <c r="Q32" i="140"/>
  <c r="P46" i="140"/>
  <c r="J25" i="140"/>
  <c r="H47" i="140"/>
  <c r="P39" i="140"/>
  <c r="J39" i="140"/>
  <c r="J46" i="140"/>
  <c r="Q22" i="140"/>
  <c r="Q25" i="140" s="1"/>
  <c r="O47" i="140"/>
  <c r="Q18" i="140"/>
  <c r="Q39" i="140"/>
  <c r="P32" i="140"/>
  <c r="P18" i="140"/>
  <c r="P47" i="140" s="1"/>
  <c r="J47" i="140" l="1"/>
  <c r="Q47" i="140"/>
  <c r="C123" i="98" l="1"/>
  <c r="H16" i="138"/>
  <c r="H17" i="138"/>
  <c r="H11" i="138"/>
  <c r="G8" i="138"/>
  <c r="N31" i="51"/>
  <c r="N25" i="51"/>
  <c r="N20" i="51"/>
  <c r="N26" i="51" s="1"/>
  <c r="C115" i="98" s="1"/>
  <c r="N14" i="51"/>
  <c r="D11" i="139"/>
  <c r="E11" i="139"/>
  <c r="D16" i="139"/>
  <c r="E16" i="139"/>
  <c r="D17" i="139"/>
  <c r="D124" i="98" s="1"/>
  <c r="D47" i="136"/>
  <c r="D34" i="136"/>
  <c r="D21" i="136"/>
  <c r="G9" i="138"/>
  <c r="G11" i="138" s="1"/>
  <c r="G17" i="138" s="1"/>
  <c r="C122" i="98" s="1"/>
  <c r="G10" i="138"/>
  <c r="D11" i="138"/>
  <c r="E11" i="138"/>
  <c r="E17" i="138" s="1"/>
  <c r="F11" i="138"/>
  <c r="G13" i="138"/>
  <c r="G16" i="138" s="1"/>
  <c r="G14" i="138"/>
  <c r="G15" i="138"/>
  <c r="D16" i="138"/>
  <c r="E16" i="138"/>
  <c r="F16" i="138"/>
  <c r="D17" i="138"/>
  <c r="D45" i="137"/>
  <c r="D23" i="137" s="1"/>
  <c r="D15" i="137" s="1"/>
  <c r="D57" i="137" s="1"/>
  <c r="D32" i="137"/>
  <c r="D22" i="137" s="1"/>
  <c r="D14" i="137" s="1"/>
  <c r="C105" i="98"/>
  <c r="C104" i="98"/>
  <c r="C103" i="98"/>
  <c r="C102" i="98"/>
  <c r="C101" i="98"/>
  <c r="C100" i="98"/>
  <c r="C99" i="98"/>
  <c r="C98" i="98"/>
  <c r="C91" i="98"/>
  <c r="C90" i="98"/>
  <c r="D88" i="98"/>
  <c r="C89" i="98"/>
  <c r="D49" i="136" l="1"/>
  <c r="K17" i="137"/>
  <c r="C58" i="99"/>
  <c r="N32" i="51"/>
  <c r="E17" i="139"/>
  <c r="F17" i="138"/>
  <c r="D24" i="137"/>
  <c r="C120" i="98"/>
  <c r="D87" i="98"/>
  <c r="D86" i="98"/>
  <c r="D85" i="98"/>
  <c r="D84" i="98"/>
  <c r="C83" i="98"/>
  <c r="C87" i="98"/>
  <c r="C86" i="98"/>
  <c r="C85" i="98"/>
  <c r="C84" i="98"/>
  <c r="E43" i="116"/>
  <c r="G43" i="116" s="1"/>
  <c r="E44" i="116"/>
  <c r="G44" i="116" s="1"/>
  <c r="E45" i="116"/>
  <c r="G45" i="116" s="1"/>
  <c r="E46" i="116"/>
  <c r="G46" i="116" s="1"/>
  <c r="E47" i="116"/>
  <c r="G47" i="116" s="1"/>
  <c r="E48" i="116"/>
  <c r="G48" i="116" s="1"/>
  <c r="E49" i="116"/>
  <c r="E50" i="116"/>
  <c r="G50" i="116" s="1"/>
  <c r="E51" i="116"/>
  <c r="G51" i="116" s="1"/>
  <c r="E52" i="116"/>
  <c r="G52" i="116" s="1"/>
  <c r="E53" i="116"/>
  <c r="G53" i="116" s="1"/>
  <c r="E54" i="116"/>
  <c r="G54" i="116" s="1"/>
  <c r="E55" i="116"/>
  <c r="G55" i="116" s="1"/>
  <c r="E56" i="116"/>
  <c r="G56" i="116" s="1"/>
  <c r="E57" i="116"/>
  <c r="G57" i="116" s="1"/>
  <c r="E58" i="116"/>
  <c r="G58" i="116" s="1"/>
  <c r="E59" i="116"/>
  <c r="G59" i="116" s="1"/>
  <c r="E60" i="116"/>
  <c r="G60" i="116" s="1"/>
  <c r="E61" i="116"/>
  <c r="G61" i="116" s="1"/>
  <c r="E62" i="116"/>
  <c r="G62" i="116" s="1"/>
  <c r="E63" i="116"/>
  <c r="G63" i="116" s="1"/>
  <c r="E64" i="116"/>
  <c r="G64" i="116" s="1"/>
  <c r="E65" i="116"/>
  <c r="G65" i="116" s="1"/>
  <c r="E66" i="116"/>
  <c r="G66" i="116" s="1"/>
  <c r="E67" i="116"/>
  <c r="G67" i="116" s="1"/>
  <c r="E68" i="116"/>
  <c r="G68" i="116" s="1"/>
  <c r="E69" i="116"/>
  <c r="G69" i="116" s="1"/>
  <c r="E70" i="116"/>
  <c r="G70" i="116" s="1"/>
  <c r="E71" i="116"/>
  <c r="G71" i="116" s="1"/>
  <c r="E72" i="116"/>
  <c r="G72" i="116" s="1"/>
  <c r="E73" i="116"/>
  <c r="G73" i="116" s="1"/>
  <c r="E74" i="116"/>
  <c r="G74" i="116" s="1"/>
  <c r="E75" i="116"/>
  <c r="G75" i="116" s="1"/>
  <c r="E76" i="116"/>
  <c r="G76" i="116" s="1"/>
  <c r="E77" i="116"/>
  <c r="G77" i="116" s="1"/>
  <c r="E78" i="116"/>
  <c r="G78" i="116" s="1"/>
  <c r="E79" i="116"/>
  <c r="G79" i="116" s="1"/>
  <c r="F80" i="116"/>
  <c r="C41" i="116"/>
  <c r="D41" i="116"/>
  <c r="F41" i="116"/>
  <c r="B80" i="116"/>
  <c r="C80" i="116"/>
  <c r="D80" i="116"/>
  <c r="E33" i="116"/>
  <c r="E34" i="116"/>
  <c r="G34" i="116" s="1"/>
  <c r="E35" i="116"/>
  <c r="G35" i="116" s="1"/>
  <c r="E36" i="116"/>
  <c r="G36" i="116" s="1"/>
  <c r="E37" i="116"/>
  <c r="G37" i="116" s="1"/>
  <c r="E38" i="116"/>
  <c r="G38" i="116" s="1"/>
  <c r="E39" i="116"/>
  <c r="G39" i="116" s="1"/>
  <c r="E40" i="116"/>
  <c r="G40" i="116" s="1"/>
  <c r="E21" i="116"/>
  <c r="D27" i="38"/>
  <c r="F27" i="38"/>
  <c r="E27" i="38"/>
  <c r="G26" i="38"/>
  <c r="G25" i="38"/>
  <c r="G24" i="38"/>
  <c r="B41" i="116"/>
  <c r="C124" i="98" l="1"/>
  <c r="D16" i="137"/>
  <c r="D18" i="137" s="1"/>
  <c r="K16" i="137"/>
  <c r="K18" i="137" s="1"/>
  <c r="E41" i="116"/>
  <c r="E80" i="116"/>
  <c r="G49" i="116"/>
  <c r="G80" i="116" s="1"/>
  <c r="G33" i="116"/>
  <c r="G27" i="38"/>
  <c r="K21" i="137" l="1"/>
  <c r="N21" i="137" s="1"/>
  <c r="K20" i="137"/>
  <c r="D19" i="137"/>
  <c r="D11" i="26"/>
  <c r="D16" i="26"/>
  <c r="E24" i="111"/>
  <c r="F31" i="52"/>
  <c r="T32" i="50"/>
  <c r="T26" i="50"/>
  <c r="T21" i="50"/>
  <c r="T27" i="50" s="1"/>
  <c r="T15" i="50"/>
  <c r="J29" i="48"/>
  <c r="J23" i="48"/>
  <c r="J17" i="48"/>
  <c r="J30" i="48" s="1"/>
  <c r="K29" i="48"/>
  <c r="K23" i="48"/>
  <c r="K17" i="48"/>
  <c r="C15" i="104"/>
  <c r="C17" i="104" s="1"/>
  <c r="D86" i="102" s="1"/>
  <c r="B15" i="104"/>
  <c r="B17" i="104" s="1"/>
  <c r="C35" i="103"/>
  <c r="C34" i="103"/>
  <c r="B34" i="103"/>
  <c r="C21" i="103"/>
  <c r="B21" i="103"/>
  <c r="B35" i="103" s="1"/>
  <c r="C13" i="103"/>
  <c r="C36" i="103" s="1"/>
  <c r="D82" i="102" s="1"/>
  <c r="D83" i="102" s="1"/>
  <c r="D85" i="102" s="1"/>
  <c r="B13" i="103"/>
  <c r="B36" i="103" s="1"/>
  <c r="G41" i="116"/>
  <c r="E29" i="116"/>
  <c r="G29" i="116" s="1"/>
  <c r="E28" i="116"/>
  <c r="G28" i="116" s="1"/>
  <c r="E27" i="116"/>
  <c r="G27" i="116" s="1"/>
  <c r="E26" i="116"/>
  <c r="G26" i="116" s="1"/>
  <c r="E25" i="116"/>
  <c r="G25" i="116" s="1"/>
  <c r="E24" i="116"/>
  <c r="G24" i="116" s="1"/>
  <c r="E23" i="116"/>
  <c r="G23" i="116" s="1"/>
  <c r="E22" i="116"/>
  <c r="G22" i="116" s="1"/>
  <c r="G21" i="116"/>
  <c r="E20" i="116"/>
  <c r="G20" i="116" s="1"/>
  <c r="E19" i="116"/>
  <c r="G19" i="116" s="1"/>
  <c r="E18" i="116"/>
  <c r="G18" i="116" s="1"/>
  <c r="F17" i="116"/>
  <c r="F30" i="116" s="1"/>
  <c r="D17" i="116"/>
  <c r="D30" i="116" s="1"/>
  <c r="C17" i="116"/>
  <c r="C30" i="116" s="1"/>
  <c r="B17" i="116"/>
  <c r="B30" i="116" s="1"/>
  <c r="F15" i="116"/>
  <c r="D15" i="116"/>
  <c r="C15" i="116"/>
  <c r="B15" i="116"/>
  <c r="B31" i="116" s="1"/>
  <c r="E14" i="116"/>
  <c r="G14" i="116" s="1"/>
  <c r="E13" i="116"/>
  <c r="G13" i="116" s="1"/>
  <c r="E12" i="116"/>
  <c r="G12" i="116" s="1"/>
  <c r="E11" i="116"/>
  <c r="G11" i="116" s="1"/>
  <c r="E10" i="116"/>
  <c r="G10" i="116" s="1"/>
  <c r="E9" i="116"/>
  <c r="G9" i="116" s="1"/>
  <c r="F48" i="30"/>
  <c r="E48" i="30"/>
  <c r="D48" i="30"/>
  <c r="F34" i="30"/>
  <c r="E34" i="30"/>
  <c r="D34" i="30"/>
  <c r="F20" i="30"/>
  <c r="F49" i="30" s="1"/>
  <c r="E20" i="30"/>
  <c r="E49" i="30" s="1"/>
  <c r="D20" i="30"/>
  <c r="D49" i="30" s="1"/>
  <c r="L25" i="40"/>
  <c r="K25" i="40"/>
  <c r="J25" i="40"/>
  <c r="I25" i="40"/>
  <c r="G25" i="40"/>
  <c r="F25" i="40"/>
  <c r="E25" i="40"/>
  <c r="C25" i="40"/>
  <c r="L20" i="40"/>
  <c r="L26" i="40" s="1"/>
  <c r="K20" i="40"/>
  <c r="K26" i="40" s="1"/>
  <c r="J20" i="40"/>
  <c r="J26" i="40" s="1"/>
  <c r="I20" i="40"/>
  <c r="I26" i="40" s="1"/>
  <c r="G20" i="40"/>
  <c r="G26" i="40" s="1"/>
  <c r="F20" i="40"/>
  <c r="F26" i="40" s="1"/>
  <c r="E20" i="40"/>
  <c r="E26" i="40" s="1"/>
  <c r="C20" i="40"/>
  <c r="C26" i="40" s="1"/>
  <c r="E17" i="75"/>
  <c r="E28" i="75" s="1"/>
  <c r="C56" i="101" s="1"/>
  <c r="D17" i="75"/>
  <c r="E12" i="75"/>
  <c r="D12" i="75"/>
  <c r="D18" i="75" s="1"/>
  <c r="D14" i="37"/>
  <c r="C14" i="37"/>
  <c r="H14" i="36"/>
  <c r="G14" i="36"/>
  <c r="E14" i="36"/>
  <c r="C14" i="36"/>
  <c r="F22" i="38"/>
  <c r="E22" i="38"/>
  <c r="D22" i="38"/>
  <c r="G21" i="38"/>
  <c r="G20" i="38"/>
  <c r="G19" i="38"/>
  <c r="G22" i="38" s="1"/>
  <c r="F17" i="38"/>
  <c r="E17" i="38"/>
  <c r="D17" i="38"/>
  <c r="G16" i="38"/>
  <c r="G15" i="38"/>
  <c r="G14" i="38"/>
  <c r="G17" i="38" s="1"/>
  <c r="F12" i="38"/>
  <c r="F28" i="38" s="1"/>
  <c r="E12" i="38"/>
  <c r="E28" i="38" s="1"/>
  <c r="D12" i="38"/>
  <c r="D28" i="38" s="1"/>
  <c r="G11" i="38"/>
  <c r="G10" i="38"/>
  <c r="G9" i="38"/>
  <c r="G12" i="38" s="1"/>
  <c r="G28" i="38" s="1"/>
  <c r="E14" i="115"/>
  <c r="D14" i="115"/>
  <c r="C14" i="115"/>
  <c r="F12" i="115"/>
  <c r="F11" i="115"/>
  <c r="F10" i="115"/>
  <c r="F9" i="115"/>
  <c r="F8" i="115"/>
  <c r="F14" i="115" s="1"/>
  <c r="F18" i="33"/>
  <c r="E18" i="33"/>
  <c r="D18" i="33"/>
  <c r="G16" i="33"/>
  <c r="G15" i="33"/>
  <c r="G14" i="33"/>
  <c r="G12" i="33"/>
  <c r="G11" i="33"/>
  <c r="G10" i="33"/>
  <c r="G9" i="33"/>
  <c r="G8" i="33"/>
  <c r="G18" i="33" s="1"/>
  <c r="G24" i="79"/>
  <c r="F24" i="79"/>
  <c r="E24" i="79"/>
  <c r="D24" i="79"/>
  <c r="G18" i="79"/>
  <c r="F18" i="79"/>
  <c r="E18" i="79"/>
  <c r="D18" i="79"/>
  <c r="G12" i="79"/>
  <c r="F12" i="79"/>
  <c r="E12" i="79"/>
  <c r="E25" i="79" s="1"/>
  <c r="D12" i="79"/>
  <c r="Q15" i="72"/>
  <c r="P15" i="72"/>
  <c r="O15" i="72"/>
  <c r="N15" i="72"/>
  <c r="M15" i="72"/>
  <c r="L15" i="72"/>
  <c r="K15" i="72"/>
  <c r="J15" i="72"/>
  <c r="H15" i="72"/>
  <c r="P25" i="90"/>
  <c r="O25" i="90"/>
  <c r="N25" i="90"/>
  <c r="M25" i="90"/>
  <c r="L25" i="90"/>
  <c r="K25" i="90"/>
  <c r="J25" i="90"/>
  <c r="I25" i="90"/>
  <c r="H25" i="90"/>
  <c r="G25" i="90"/>
  <c r="F25" i="90"/>
  <c r="E25" i="90"/>
  <c r="R24" i="90"/>
  <c r="Q24" i="90"/>
  <c r="R22" i="90"/>
  <c r="Q22" i="90"/>
  <c r="R21" i="90"/>
  <c r="R25" i="90" s="1"/>
  <c r="Q21" i="90"/>
  <c r="Q25" i="90" s="1"/>
  <c r="P19" i="90"/>
  <c r="O19" i="90"/>
  <c r="N19" i="90"/>
  <c r="M19" i="90"/>
  <c r="L19" i="90"/>
  <c r="K19" i="90"/>
  <c r="J19" i="90"/>
  <c r="I19" i="90"/>
  <c r="H19" i="90"/>
  <c r="G19" i="90"/>
  <c r="F19" i="90"/>
  <c r="E19" i="90"/>
  <c r="R18" i="90"/>
  <c r="Q18" i="90"/>
  <c r="R16" i="90"/>
  <c r="Q16" i="90"/>
  <c r="R15" i="90"/>
  <c r="R19" i="90" s="1"/>
  <c r="Q15" i="90"/>
  <c r="Q19" i="90" s="1"/>
  <c r="P13" i="90"/>
  <c r="P26" i="90" s="1"/>
  <c r="O13" i="90"/>
  <c r="O26" i="90" s="1"/>
  <c r="N13" i="90"/>
  <c r="N26" i="90" s="1"/>
  <c r="M13" i="90"/>
  <c r="M26" i="90" s="1"/>
  <c r="L13" i="90"/>
  <c r="L26" i="90" s="1"/>
  <c r="K13" i="90"/>
  <c r="K26" i="90" s="1"/>
  <c r="J13" i="90"/>
  <c r="J26" i="90" s="1"/>
  <c r="I13" i="90"/>
  <c r="I26" i="90" s="1"/>
  <c r="H13" i="90"/>
  <c r="H26" i="90" s="1"/>
  <c r="G13" i="90"/>
  <c r="G26" i="90" s="1"/>
  <c r="F13" i="90"/>
  <c r="F26" i="90" s="1"/>
  <c r="E13" i="90"/>
  <c r="E26" i="90" s="1"/>
  <c r="R12" i="90"/>
  <c r="Q12" i="90"/>
  <c r="R10" i="90"/>
  <c r="Q10" i="90"/>
  <c r="R9" i="90"/>
  <c r="R13" i="90" s="1"/>
  <c r="Q9" i="90"/>
  <c r="Q13" i="90" s="1"/>
  <c r="Q26" i="90" s="1"/>
  <c r="F65" i="127"/>
  <c r="E65" i="127"/>
  <c r="D65" i="127"/>
  <c r="G63" i="127"/>
  <c r="G62" i="127"/>
  <c r="G61" i="127"/>
  <c r="F59" i="127"/>
  <c r="E59" i="127"/>
  <c r="D59" i="127"/>
  <c r="G57" i="127"/>
  <c r="G56" i="127"/>
  <c r="G55" i="127"/>
  <c r="F53" i="127"/>
  <c r="E53" i="127"/>
  <c r="D53" i="127"/>
  <c r="G51" i="127"/>
  <c r="G50" i="127"/>
  <c r="G49" i="127"/>
  <c r="F45" i="127"/>
  <c r="E45" i="127"/>
  <c r="D45" i="127"/>
  <c r="G43" i="127"/>
  <c r="G42" i="127"/>
  <c r="G41" i="127"/>
  <c r="F39" i="127"/>
  <c r="E39" i="127"/>
  <c r="D39" i="127"/>
  <c r="G37" i="127"/>
  <c r="G36" i="127"/>
  <c r="G35" i="127"/>
  <c r="F33" i="127"/>
  <c r="E33" i="127"/>
  <c r="D33" i="127"/>
  <c r="G31" i="127"/>
  <c r="G30" i="127"/>
  <c r="G29" i="127"/>
  <c r="F25" i="127"/>
  <c r="E25" i="127"/>
  <c r="D25" i="127"/>
  <c r="G23" i="127"/>
  <c r="G22" i="127"/>
  <c r="G21" i="127"/>
  <c r="F19" i="127"/>
  <c r="E19" i="127"/>
  <c r="D19" i="127"/>
  <c r="G17" i="127"/>
  <c r="G16" i="127"/>
  <c r="G15" i="127"/>
  <c r="F13" i="127"/>
  <c r="E13" i="127"/>
  <c r="D13" i="127"/>
  <c r="G11" i="127"/>
  <c r="G10" i="127"/>
  <c r="G9" i="127"/>
  <c r="E43" i="113"/>
  <c r="D43" i="113"/>
  <c r="C43" i="113"/>
  <c r="F42" i="113"/>
  <c r="F41" i="113"/>
  <c r="F39" i="113"/>
  <c r="F43" i="113" s="1"/>
  <c r="F26" i="113"/>
  <c r="E23" i="113"/>
  <c r="D23" i="113"/>
  <c r="C23" i="113"/>
  <c r="F23" i="113" s="1"/>
  <c r="F22" i="113"/>
  <c r="F27" i="113" s="1"/>
  <c r="G15" i="113"/>
  <c r="F13" i="113"/>
  <c r="E13" i="113"/>
  <c r="D13" i="113"/>
  <c r="C13" i="113"/>
  <c r="G12" i="113"/>
  <c r="G11" i="113"/>
  <c r="G10" i="113"/>
  <c r="G9" i="113"/>
  <c r="G8" i="113"/>
  <c r="G13" i="113" s="1"/>
  <c r="F16" i="26"/>
  <c r="E16" i="26"/>
  <c r="G15" i="26"/>
  <c r="G14" i="26"/>
  <c r="G13" i="26"/>
  <c r="F11" i="26"/>
  <c r="F17" i="26" s="1"/>
  <c r="E11" i="26"/>
  <c r="E17" i="26" s="1"/>
  <c r="G10" i="26"/>
  <c r="G9" i="26"/>
  <c r="G8" i="26"/>
  <c r="K24" i="111"/>
  <c r="J24" i="111"/>
  <c r="D119" i="98" s="1"/>
  <c r="I24" i="111"/>
  <c r="C119" i="98" s="1"/>
  <c r="H24" i="111"/>
  <c r="G24" i="111"/>
  <c r="F24" i="111"/>
  <c r="S31" i="51"/>
  <c r="R31" i="51"/>
  <c r="Q31" i="51"/>
  <c r="P31" i="51"/>
  <c r="O31" i="51"/>
  <c r="M31" i="51"/>
  <c r="L31" i="51"/>
  <c r="K31" i="51"/>
  <c r="C118" i="98" s="1"/>
  <c r="J31" i="51"/>
  <c r="H31" i="51"/>
  <c r="G31" i="51"/>
  <c r="F31" i="51"/>
  <c r="S25" i="51"/>
  <c r="R25" i="51"/>
  <c r="Q25" i="51"/>
  <c r="P25" i="51"/>
  <c r="O25" i="51"/>
  <c r="M25" i="51"/>
  <c r="C117" i="98" s="1"/>
  <c r="L25" i="51"/>
  <c r="K25" i="51"/>
  <c r="J25" i="51"/>
  <c r="H25" i="51"/>
  <c r="G25" i="51"/>
  <c r="F25" i="51"/>
  <c r="S20" i="51"/>
  <c r="R20" i="51"/>
  <c r="Q20" i="51"/>
  <c r="Q26" i="51" s="1"/>
  <c r="Q32" i="51" s="1"/>
  <c r="P20" i="51"/>
  <c r="P26" i="51" s="1"/>
  <c r="P32" i="51" s="1"/>
  <c r="O20" i="51"/>
  <c r="M20" i="51"/>
  <c r="L20" i="51"/>
  <c r="K20" i="51"/>
  <c r="J20" i="51"/>
  <c r="H20" i="51"/>
  <c r="G20" i="51"/>
  <c r="G26" i="51" s="1"/>
  <c r="G32" i="51" s="1"/>
  <c r="F20" i="51"/>
  <c r="F26" i="51" s="1"/>
  <c r="F32" i="51" s="1"/>
  <c r="S14" i="51"/>
  <c r="R14" i="51"/>
  <c r="Q14" i="51"/>
  <c r="P14" i="51"/>
  <c r="O14" i="51"/>
  <c r="M14" i="51"/>
  <c r="L14" i="51"/>
  <c r="K14" i="51"/>
  <c r="J14" i="51"/>
  <c r="H14" i="51"/>
  <c r="C112" i="98" s="1"/>
  <c r="G14" i="51"/>
  <c r="F14" i="51"/>
  <c r="J42" i="110"/>
  <c r="I42" i="110"/>
  <c r="G42" i="110"/>
  <c r="F42" i="110"/>
  <c r="K41" i="110"/>
  <c r="H41" i="110"/>
  <c r="K40" i="110"/>
  <c r="H40" i="110"/>
  <c r="K39" i="110"/>
  <c r="H39" i="110"/>
  <c r="H42" i="110" s="1"/>
  <c r="J37" i="110"/>
  <c r="I37" i="110"/>
  <c r="G37" i="110"/>
  <c r="F37" i="110"/>
  <c r="K36" i="110"/>
  <c r="H36" i="110"/>
  <c r="K35" i="110"/>
  <c r="K37" i="110" s="1"/>
  <c r="H35" i="110"/>
  <c r="K34" i="110"/>
  <c r="H34" i="110"/>
  <c r="J32" i="110"/>
  <c r="J43" i="110" s="1"/>
  <c r="I32" i="110"/>
  <c r="G32" i="110"/>
  <c r="F32" i="110"/>
  <c r="K31" i="110"/>
  <c r="H31" i="110"/>
  <c r="K30" i="110"/>
  <c r="H30" i="110"/>
  <c r="K29" i="110"/>
  <c r="H29" i="110"/>
  <c r="J24" i="110"/>
  <c r="I24" i="110"/>
  <c r="G24" i="110"/>
  <c r="F24" i="110"/>
  <c r="K23" i="110"/>
  <c r="H23" i="110"/>
  <c r="K22" i="110"/>
  <c r="H22" i="110"/>
  <c r="K21" i="110"/>
  <c r="H21" i="110"/>
  <c r="J19" i="110"/>
  <c r="I19" i="110"/>
  <c r="G19" i="110"/>
  <c r="F19" i="110"/>
  <c r="K18" i="110"/>
  <c r="H18" i="110"/>
  <c r="K17" i="110"/>
  <c r="H17" i="110"/>
  <c r="K16" i="110"/>
  <c r="K19" i="110" s="1"/>
  <c r="H16" i="110"/>
  <c r="J14" i="110"/>
  <c r="I14" i="110"/>
  <c r="G14" i="110"/>
  <c r="F14" i="110"/>
  <c r="K13" i="110"/>
  <c r="H13" i="110"/>
  <c r="K12" i="110"/>
  <c r="H12" i="110"/>
  <c r="K11" i="110"/>
  <c r="H11" i="110"/>
  <c r="I54" i="52"/>
  <c r="H54" i="52"/>
  <c r="F54" i="52"/>
  <c r="I53" i="52"/>
  <c r="H53" i="52"/>
  <c r="F53" i="52"/>
  <c r="I52" i="52"/>
  <c r="I51" i="52"/>
  <c r="I50" i="52"/>
  <c r="I48" i="52"/>
  <c r="I47" i="52"/>
  <c r="I46" i="52"/>
  <c r="I44" i="52"/>
  <c r="I42" i="52"/>
  <c r="H42" i="52"/>
  <c r="F42" i="52"/>
  <c r="I41" i="52"/>
  <c r="I40" i="52"/>
  <c r="I39" i="52"/>
  <c r="I37" i="52"/>
  <c r="I36" i="52"/>
  <c r="I35" i="52"/>
  <c r="I33" i="52"/>
  <c r="I31" i="52"/>
  <c r="H31" i="52"/>
  <c r="I30" i="52"/>
  <c r="I29" i="52"/>
  <c r="I28" i="52"/>
  <c r="I26" i="52"/>
  <c r="I25" i="52"/>
  <c r="I24" i="52"/>
  <c r="I22" i="52"/>
  <c r="I20" i="52"/>
  <c r="H20" i="52"/>
  <c r="F20" i="52"/>
  <c r="I19" i="52"/>
  <c r="I18" i="52"/>
  <c r="I17" i="52"/>
  <c r="I15" i="52"/>
  <c r="I14" i="52"/>
  <c r="I13" i="52"/>
  <c r="I11" i="52"/>
  <c r="S32" i="50"/>
  <c r="R32" i="50"/>
  <c r="Q32" i="50"/>
  <c r="N32" i="50"/>
  <c r="M32" i="50"/>
  <c r="L32" i="50"/>
  <c r="K32" i="50"/>
  <c r="C97" i="98" s="1"/>
  <c r="H32" i="50"/>
  <c r="C96" i="98" s="1"/>
  <c r="G32" i="50"/>
  <c r="F32" i="50"/>
  <c r="S26" i="50"/>
  <c r="R26" i="50"/>
  <c r="Q26" i="50"/>
  <c r="N26" i="50"/>
  <c r="M26" i="50"/>
  <c r="L26" i="50"/>
  <c r="K26" i="50"/>
  <c r="H26" i="50"/>
  <c r="G26" i="50"/>
  <c r="F26" i="50"/>
  <c r="S21" i="50"/>
  <c r="R21" i="50"/>
  <c r="Q21" i="50"/>
  <c r="N21" i="50"/>
  <c r="M21" i="50"/>
  <c r="L21" i="50"/>
  <c r="K21" i="50"/>
  <c r="H21" i="50"/>
  <c r="G21" i="50"/>
  <c r="F21" i="50"/>
  <c r="S15" i="50"/>
  <c r="R15" i="50"/>
  <c r="Q15" i="50"/>
  <c r="N15" i="50"/>
  <c r="M15" i="50"/>
  <c r="L15" i="50"/>
  <c r="K15" i="50"/>
  <c r="H15" i="50"/>
  <c r="C93" i="98" s="1"/>
  <c r="G15" i="50"/>
  <c r="F15" i="50"/>
  <c r="Q30" i="48"/>
  <c r="P30" i="48"/>
  <c r="O30" i="48"/>
  <c r="S29" i="48"/>
  <c r="R29" i="48"/>
  <c r="Q29" i="48"/>
  <c r="P29" i="48"/>
  <c r="O29" i="48"/>
  <c r="N29" i="48"/>
  <c r="M29" i="48"/>
  <c r="S23" i="48"/>
  <c r="R23" i="48"/>
  <c r="Q23" i="48"/>
  <c r="P23" i="48"/>
  <c r="O23" i="48"/>
  <c r="N23" i="48"/>
  <c r="M23" i="48"/>
  <c r="S17" i="48"/>
  <c r="S30" i="48" s="1"/>
  <c r="R17" i="48"/>
  <c r="R30" i="48" s="1"/>
  <c r="Q17" i="48"/>
  <c r="P17" i="48"/>
  <c r="O17" i="48"/>
  <c r="N17" i="48"/>
  <c r="M17" i="48"/>
  <c r="M30" i="48" s="1"/>
  <c r="G34" i="131"/>
  <c r="F34" i="131"/>
  <c r="E34" i="131"/>
  <c r="D34" i="131"/>
  <c r="G27" i="131"/>
  <c r="F27" i="131"/>
  <c r="E27" i="131"/>
  <c r="D27" i="131"/>
  <c r="G20" i="131"/>
  <c r="F20" i="131"/>
  <c r="E20" i="131"/>
  <c r="D20" i="131"/>
  <c r="G13" i="131"/>
  <c r="G35" i="131" s="1"/>
  <c r="F13" i="131"/>
  <c r="F35" i="131" s="1"/>
  <c r="E13" i="131"/>
  <c r="E35" i="131" s="1"/>
  <c r="D13" i="131"/>
  <c r="D35" i="131" s="1"/>
  <c r="J23" i="71"/>
  <c r="G21" i="71"/>
  <c r="G20" i="71"/>
  <c r="G17" i="71"/>
  <c r="G16" i="71"/>
  <c r="G14" i="71"/>
  <c r="G24" i="130"/>
  <c r="F24" i="130"/>
  <c r="E24" i="130"/>
  <c r="D24" i="130"/>
  <c r="G19" i="130"/>
  <c r="F19" i="130"/>
  <c r="E19" i="130"/>
  <c r="D19" i="130"/>
  <c r="G14" i="130"/>
  <c r="G25" i="130" s="1"/>
  <c r="F14" i="130"/>
  <c r="F25" i="130" s="1"/>
  <c r="E14" i="130"/>
  <c r="E25" i="130" s="1"/>
  <c r="D14" i="130"/>
  <c r="D25" i="130" s="1"/>
  <c r="I24" i="129"/>
  <c r="H24" i="129"/>
  <c r="I23" i="129"/>
  <c r="H23" i="129"/>
  <c r="I18" i="129"/>
  <c r="H18" i="129"/>
  <c r="I13" i="129"/>
  <c r="H13" i="129"/>
  <c r="T22" i="128"/>
  <c r="O22" i="128"/>
  <c r="U21" i="128"/>
  <c r="R21" i="128"/>
  <c r="Q21" i="128"/>
  <c r="P21" i="128"/>
  <c r="O21" i="128"/>
  <c r="N21" i="128"/>
  <c r="L21" i="128"/>
  <c r="K21" i="128"/>
  <c r="J21" i="128"/>
  <c r="H21" i="128"/>
  <c r="U20" i="128"/>
  <c r="S20" i="128"/>
  <c r="U19" i="128"/>
  <c r="S19" i="128"/>
  <c r="S21" i="128" s="1"/>
  <c r="S16" i="128"/>
  <c r="S22" i="128" s="1"/>
  <c r="R16" i="128"/>
  <c r="R22" i="128" s="1"/>
  <c r="Q16" i="128"/>
  <c r="Q22" i="128" s="1"/>
  <c r="P16" i="128"/>
  <c r="P22" i="128" s="1"/>
  <c r="O16" i="128"/>
  <c r="N16" i="128"/>
  <c r="N22" i="128" s="1"/>
  <c r="L16" i="128"/>
  <c r="L22" i="128" s="1"/>
  <c r="K16" i="128"/>
  <c r="K22" i="128" s="1"/>
  <c r="J16" i="128"/>
  <c r="J22" i="128" s="1"/>
  <c r="H16" i="128"/>
  <c r="H22" i="128" s="1"/>
  <c r="U15" i="128"/>
  <c r="S15" i="128"/>
  <c r="U14" i="128"/>
  <c r="S14" i="128"/>
  <c r="U13" i="128"/>
  <c r="U16" i="128" s="1"/>
  <c r="U22" i="128" s="1"/>
  <c r="S13" i="128"/>
  <c r="P37" i="45"/>
  <c r="O37" i="45"/>
  <c r="M37" i="45"/>
  <c r="Z36" i="45"/>
  <c r="X36" i="45"/>
  <c r="W36" i="45"/>
  <c r="V36" i="45"/>
  <c r="U36" i="45"/>
  <c r="T36" i="45"/>
  <c r="R36" i="45"/>
  <c r="Q36" i="45"/>
  <c r="N36" i="45"/>
  <c r="L36" i="45"/>
  <c r="J36" i="45"/>
  <c r="I36" i="45"/>
  <c r="H36" i="45"/>
  <c r="AA35" i="45"/>
  <c r="Y35" i="45"/>
  <c r="AA34" i="45"/>
  <c r="Y34" i="45"/>
  <c r="AA33" i="45"/>
  <c r="Y33" i="45"/>
  <c r="Z31" i="45"/>
  <c r="Z37" i="45" s="1"/>
  <c r="X31" i="45"/>
  <c r="W31" i="45"/>
  <c r="V31" i="45"/>
  <c r="V37" i="45" s="1"/>
  <c r="U31" i="45"/>
  <c r="U37" i="45" s="1"/>
  <c r="T31" i="45"/>
  <c r="T37" i="45" s="1"/>
  <c r="R31" i="45"/>
  <c r="Q31" i="45"/>
  <c r="N31" i="45"/>
  <c r="N37" i="45" s="1"/>
  <c r="L31" i="45"/>
  <c r="J31" i="45"/>
  <c r="I31" i="45"/>
  <c r="I37" i="45" s="1"/>
  <c r="H31" i="45"/>
  <c r="H37" i="45" s="1"/>
  <c r="AA30" i="45"/>
  <c r="Y30" i="45"/>
  <c r="AA29" i="45"/>
  <c r="Y29" i="45"/>
  <c r="AA28" i="45"/>
  <c r="P24" i="45"/>
  <c r="O24" i="45"/>
  <c r="M24" i="45"/>
  <c r="Z23" i="45"/>
  <c r="X23" i="45"/>
  <c r="W23" i="45"/>
  <c r="V23" i="45"/>
  <c r="U23" i="45"/>
  <c r="T23" i="45"/>
  <c r="R23" i="45"/>
  <c r="Q23" i="45"/>
  <c r="N23" i="45"/>
  <c r="L23" i="45"/>
  <c r="J23" i="45"/>
  <c r="I23" i="45"/>
  <c r="H23" i="45"/>
  <c r="AA22" i="45"/>
  <c r="Y22" i="45"/>
  <c r="AA21" i="45"/>
  <c r="Y21" i="45"/>
  <c r="AA20" i="45"/>
  <c r="Y20" i="45"/>
  <c r="Z18" i="45"/>
  <c r="X18" i="45"/>
  <c r="W18" i="45"/>
  <c r="W24" i="45" s="1"/>
  <c r="V18" i="45"/>
  <c r="V24" i="45" s="1"/>
  <c r="U18" i="45"/>
  <c r="T18" i="45"/>
  <c r="R18" i="45"/>
  <c r="Q18" i="45"/>
  <c r="N18" i="45"/>
  <c r="N24" i="45" s="1"/>
  <c r="L18" i="45"/>
  <c r="L24" i="45" s="1"/>
  <c r="J18" i="45"/>
  <c r="J24" i="45" s="1"/>
  <c r="I18" i="45"/>
  <c r="I24" i="45" s="1"/>
  <c r="H18" i="45"/>
  <c r="AA17" i="45"/>
  <c r="Y17" i="45"/>
  <c r="AA16" i="45"/>
  <c r="Y16" i="45"/>
  <c r="AA15" i="45"/>
  <c r="Y15" i="45"/>
  <c r="Y18" i="45" s="1"/>
  <c r="T27" i="121"/>
  <c r="R26" i="121"/>
  <c r="Q26" i="121"/>
  <c r="P26" i="121"/>
  <c r="O26" i="121"/>
  <c r="N26" i="121"/>
  <c r="L26" i="121"/>
  <c r="K26" i="121"/>
  <c r="J26" i="121"/>
  <c r="H26" i="121"/>
  <c r="U25" i="121"/>
  <c r="S25" i="121"/>
  <c r="U24" i="121"/>
  <c r="U26" i="121" s="1"/>
  <c r="S24" i="121"/>
  <c r="R21" i="121"/>
  <c r="Q21" i="121"/>
  <c r="P21" i="121"/>
  <c r="O21" i="121"/>
  <c r="N21" i="121"/>
  <c r="L21" i="121"/>
  <c r="K21" i="121"/>
  <c r="J21" i="121"/>
  <c r="H21" i="121"/>
  <c r="U20" i="121"/>
  <c r="S20" i="121"/>
  <c r="U19" i="121"/>
  <c r="U21" i="121" s="1"/>
  <c r="S19" i="121"/>
  <c r="S21" i="121" s="1"/>
  <c r="R16" i="121"/>
  <c r="Q16" i="121"/>
  <c r="P16" i="121"/>
  <c r="O16" i="121"/>
  <c r="N16" i="121"/>
  <c r="L16" i="121"/>
  <c r="K16" i="121"/>
  <c r="K27" i="121" s="1"/>
  <c r="J16" i="121"/>
  <c r="J27" i="121" s="1"/>
  <c r="H16" i="121"/>
  <c r="U15" i="121"/>
  <c r="S15" i="121"/>
  <c r="U14" i="121"/>
  <c r="S14" i="121"/>
  <c r="U13" i="121"/>
  <c r="S13" i="121"/>
  <c r="W23" i="120"/>
  <c r="AB22" i="120"/>
  <c r="Z22" i="120"/>
  <c r="Y22" i="120"/>
  <c r="X22" i="120"/>
  <c r="W22" i="120"/>
  <c r="V22" i="120"/>
  <c r="S22" i="120"/>
  <c r="R22" i="120"/>
  <c r="Q22" i="120"/>
  <c r="N22" i="120"/>
  <c r="M22" i="120"/>
  <c r="K22" i="120"/>
  <c r="J22" i="120"/>
  <c r="I22" i="120"/>
  <c r="H22" i="120"/>
  <c r="AC21" i="120"/>
  <c r="AA21" i="120"/>
  <c r="AC20" i="120"/>
  <c r="AA20" i="120"/>
  <c r="AC19" i="120"/>
  <c r="AC22" i="120" s="1"/>
  <c r="AA19" i="120"/>
  <c r="AA22" i="120" s="1"/>
  <c r="AB17" i="120"/>
  <c r="AB23" i="120" s="1"/>
  <c r="Z17" i="120"/>
  <c r="Z23" i="120" s="1"/>
  <c r="Y17" i="120"/>
  <c r="Y23" i="120" s="1"/>
  <c r="X17" i="120"/>
  <c r="X23" i="120" s="1"/>
  <c r="W17" i="120"/>
  <c r="V17" i="120"/>
  <c r="V23" i="120" s="1"/>
  <c r="S17" i="120"/>
  <c r="S23" i="120" s="1"/>
  <c r="S25" i="120" s="1"/>
  <c r="R17" i="120"/>
  <c r="R23" i="120" s="1"/>
  <c r="Q17" i="120"/>
  <c r="Q23" i="120" s="1"/>
  <c r="N17" i="120"/>
  <c r="N23" i="120" s="1"/>
  <c r="M17" i="120"/>
  <c r="M23" i="120" s="1"/>
  <c r="K17" i="120"/>
  <c r="K23" i="120" s="1"/>
  <c r="J17" i="120"/>
  <c r="J23" i="120" s="1"/>
  <c r="I17" i="120"/>
  <c r="I23" i="120" s="1"/>
  <c r="H17" i="120"/>
  <c r="H23" i="120" s="1"/>
  <c r="AC16" i="120"/>
  <c r="AA16" i="120"/>
  <c r="AC15" i="120"/>
  <c r="AA15" i="120"/>
  <c r="AC14" i="120"/>
  <c r="AC17" i="120" s="1"/>
  <c r="AC23" i="120" s="1"/>
  <c r="AC25" i="120" s="1"/>
  <c r="AA17" i="120"/>
  <c r="AA23" i="120" s="1"/>
  <c r="Y22" i="123"/>
  <c r="W22" i="123"/>
  <c r="V22" i="123"/>
  <c r="U22" i="123"/>
  <c r="T22" i="123"/>
  <c r="S22" i="123"/>
  <c r="P22" i="123"/>
  <c r="O22" i="123"/>
  <c r="N22" i="123"/>
  <c r="M22" i="123"/>
  <c r="K22" i="123"/>
  <c r="J22" i="123"/>
  <c r="I22" i="123"/>
  <c r="H22" i="123"/>
  <c r="Z21" i="123"/>
  <c r="X21" i="123"/>
  <c r="Z20" i="123"/>
  <c r="X20" i="123"/>
  <c r="Z19" i="123"/>
  <c r="X19" i="123"/>
  <c r="Y17" i="123"/>
  <c r="Y23" i="123" s="1"/>
  <c r="W17" i="123"/>
  <c r="W23" i="123" s="1"/>
  <c r="V17" i="123"/>
  <c r="V23" i="123" s="1"/>
  <c r="U17" i="123"/>
  <c r="U23" i="123" s="1"/>
  <c r="T17" i="123"/>
  <c r="T23" i="123" s="1"/>
  <c r="S17" i="123"/>
  <c r="S23" i="123" s="1"/>
  <c r="P17" i="123"/>
  <c r="O17" i="123"/>
  <c r="N17" i="123"/>
  <c r="N23" i="123" s="1"/>
  <c r="M17" i="123"/>
  <c r="M23" i="123" s="1"/>
  <c r="K17" i="123"/>
  <c r="K23" i="123" s="1"/>
  <c r="J17" i="123"/>
  <c r="J23" i="123" s="1"/>
  <c r="I17" i="123"/>
  <c r="I23" i="123" s="1"/>
  <c r="H17" i="123"/>
  <c r="H23" i="123" s="1"/>
  <c r="Z16" i="123"/>
  <c r="X16" i="123"/>
  <c r="Z15" i="123"/>
  <c r="X15" i="123"/>
  <c r="Z14" i="123"/>
  <c r="Z17" i="123" s="1"/>
  <c r="H48" i="4"/>
  <c r="H47" i="4"/>
  <c r="H46" i="4"/>
  <c r="H42" i="4"/>
  <c r="H41" i="4"/>
  <c r="H40" i="4"/>
  <c r="H44" i="4" s="1"/>
  <c r="H36" i="4"/>
  <c r="H35" i="4"/>
  <c r="H34" i="4"/>
  <c r="H38" i="4" s="1"/>
  <c r="H30" i="4"/>
  <c r="H29" i="4"/>
  <c r="H28" i="4"/>
  <c r="H24" i="4"/>
  <c r="H23" i="4"/>
  <c r="H22" i="4"/>
  <c r="H18" i="4"/>
  <c r="H17" i="4"/>
  <c r="H16" i="4"/>
  <c r="H20" i="4" s="1"/>
  <c r="H12" i="4"/>
  <c r="H11" i="4"/>
  <c r="H10" i="4"/>
  <c r="H26" i="106"/>
  <c r="H25" i="106"/>
  <c r="H24" i="106"/>
  <c r="H19" i="106"/>
  <c r="H18" i="106"/>
  <c r="H17" i="106"/>
  <c r="H12" i="106"/>
  <c r="H11" i="106"/>
  <c r="H10" i="106"/>
  <c r="E52" i="5"/>
  <c r="N50" i="5"/>
  <c r="N49" i="5"/>
  <c r="N48" i="5"/>
  <c r="E46" i="5"/>
  <c r="N44" i="5"/>
  <c r="N43" i="5"/>
  <c r="N42" i="5"/>
  <c r="E37" i="5"/>
  <c r="N35" i="5"/>
  <c r="N34" i="5"/>
  <c r="N33" i="5"/>
  <c r="E31" i="5"/>
  <c r="N29" i="5"/>
  <c r="N28" i="5"/>
  <c r="N27" i="5"/>
  <c r="E22" i="5"/>
  <c r="N20" i="5"/>
  <c r="N19" i="5"/>
  <c r="N18" i="5"/>
  <c r="I16" i="5"/>
  <c r="I23" i="5" s="1"/>
  <c r="H16" i="5"/>
  <c r="H23" i="5" s="1"/>
  <c r="F16" i="5"/>
  <c r="F23" i="5" s="1"/>
  <c r="E16" i="5"/>
  <c r="N14" i="5"/>
  <c r="N13" i="5"/>
  <c r="S40" i="3"/>
  <c r="R40" i="3"/>
  <c r="Q40" i="3"/>
  <c r="P40" i="3"/>
  <c r="N40" i="3"/>
  <c r="K40" i="3"/>
  <c r="S34" i="3"/>
  <c r="S41" i="3" s="1"/>
  <c r="R34" i="3"/>
  <c r="Q34" i="3"/>
  <c r="P34" i="3"/>
  <c r="N34" i="3"/>
  <c r="K34" i="3"/>
  <c r="S26" i="3"/>
  <c r="R26" i="3"/>
  <c r="Q26" i="3"/>
  <c r="P26" i="3"/>
  <c r="N26" i="3"/>
  <c r="K26" i="3"/>
  <c r="S19" i="3"/>
  <c r="S27" i="3" s="1"/>
  <c r="R19" i="3"/>
  <c r="Q19" i="3"/>
  <c r="P19" i="3"/>
  <c r="N19" i="3"/>
  <c r="N27" i="3" s="1"/>
  <c r="K19" i="3"/>
  <c r="R46" i="2"/>
  <c r="Q46" i="2"/>
  <c r="N46" i="2"/>
  <c r="H46" i="2"/>
  <c r="W38" i="2"/>
  <c r="R38" i="2"/>
  <c r="Q38" i="2"/>
  <c r="N38" i="2"/>
  <c r="H38" i="2"/>
  <c r="X36" i="2"/>
  <c r="Y36" i="2" s="1"/>
  <c r="X35" i="2"/>
  <c r="Y35" i="2" s="1"/>
  <c r="X34" i="2"/>
  <c r="Y34" i="2" s="1"/>
  <c r="X33" i="2"/>
  <c r="Y33" i="2" s="1"/>
  <c r="X30" i="2"/>
  <c r="Y30" i="2" s="1"/>
  <c r="X29" i="2"/>
  <c r="Y29" i="2" s="1"/>
  <c r="X28" i="2"/>
  <c r="Y28" i="2" s="1"/>
  <c r="X27" i="2"/>
  <c r="W25" i="2"/>
  <c r="R25" i="2"/>
  <c r="Q25" i="2"/>
  <c r="N25" i="2"/>
  <c r="H25" i="2"/>
  <c r="X23" i="2"/>
  <c r="Y23" i="2" s="1"/>
  <c r="X22" i="2"/>
  <c r="Y22" i="2" s="1"/>
  <c r="X21" i="2"/>
  <c r="Y21" i="2" s="1"/>
  <c r="X20" i="2"/>
  <c r="Y20" i="2" s="1"/>
  <c r="X17" i="2"/>
  <c r="Y17" i="2" s="1"/>
  <c r="X16" i="2"/>
  <c r="Y16" i="2" s="1"/>
  <c r="X15" i="2"/>
  <c r="Y15" i="2" s="1"/>
  <c r="X14" i="2"/>
  <c r="H16" i="88"/>
  <c r="G16" i="88"/>
  <c r="D21" i="87"/>
  <c r="B21" i="87"/>
  <c r="D17" i="87"/>
  <c r="B17" i="87"/>
  <c r="D13" i="87"/>
  <c r="B13" i="87"/>
  <c r="G44" i="126"/>
  <c r="D44" i="126"/>
  <c r="G43" i="126"/>
  <c r="D43" i="126"/>
  <c r="G42" i="126"/>
  <c r="F42" i="126"/>
  <c r="E42" i="126"/>
  <c r="D42" i="126"/>
  <c r="C42" i="126"/>
  <c r="B42" i="126"/>
  <c r="G39" i="126"/>
  <c r="F39" i="126"/>
  <c r="E39" i="126"/>
  <c r="D39" i="126"/>
  <c r="C39" i="126"/>
  <c r="B39" i="126"/>
  <c r="F38" i="126"/>
  <c r="E38" i="126"/>
  <c r="D38" i="126"/>
  <c r="C38" i="126"/>
  <c r="B38" i="126"/>
  <c r="F37" i="126"/>
  <c r="D37" i="126"/>
  <c r="C37" i="126"/>
  <c r="B37" i="126"/>
  <c r="G35" i="126"/>
  <c r="D35" i="126"/>
  <c r="G34" i="126"/>
  <c r="G33" i="126" s="1"/>
  <c r="G37" i="126" s="1"/>
  <c r="D34" i="126"/>
  <c r="F33" i="126"/>
  <c r="E33" i="126"/>
  <c r="E37" i="126" s="1"/>
  <c r="D33" i="126"/>
  <c r="C33" i="126"/>
  <c r="B33" i="126"/>
  <c r="G31" i="126"/>
  <c r="D31" i="126"/>
  <c r="G30" i="126"/>
  <c r="D30" i="126"/>
  <c r="G29" i="126"/>
  <c r="F29" i="126"/>
  <c r="E29" i="126"/>
  <c r="D29" i="126"/>
  <c r="C29" i="126"/>
  <c r="B29" i="126"/>
  <c r="G17" i="126"/>
  <c r="F17" i="126"/>
  <c r="E17" i="126"/>
  <c r="D17" i="126"/>
  <c r="C17" i="126"/>
  <c r="B17" i="126"/>
  <c r="G16" i="126"/>
  <c r="D16" i="126"/>
  <c r="G15" i="126"/>
  <c r="D15" i="126"/>
  <c r="G14" i="126"/>
  <c r="D14" i="126"/>
  <c r="G13" i="126"/>
  <c r="D13" i="126"/>
  <c r="G12" i="126"/>
  <c r="D12" i="126"/>
  <c r="G11" i="126"/>
  <c r="D11" i="126"/>
  <c r="G10" i="126"/>
  <c r="D10" i="126"/>
  <c r="L34" i="125"/>
  <c r="F34" i="125"/>
  <c r="L33" i="125"/>
  <c r="F33" i="125"/>
  <c r="M32" i="125"/>
  <c r="L32" i="125"/>
  <c r="J32" i="125"/>
  <c r="H32" i="125"/>
  <c r="F32" i="125"/>
  <c r="D32" i="125"/>
  <c r="B32" i="125"/>
  <c r="M31" i="125"/>
  <c r="L31" i="125"/>
  <c r="F31" i="125"/>
  <c r="M30" i="125"/>
  <c r="L30" i="125"/>
  <c r="F30" i="125"/>
  <c r="L27" i="125"/>
  <c r="J27" i="125"/>
  <c r="H27" i="125"/>
  <c r="D27" i="125"/>
  <c r="B27" i="125"/>
  <c r="F27" i="125" s="1"/>
  <c r="L26" i="125"/>
  <c r="J26" i="125"/>
  <c r="H26" i="125"/>
  <c r="F26" i="125"/>
  <c r="D26" i="125"/>
  <c r="B26" i="125"/>
  <c r="B25" i="125" s="1"/>
  <c r="L25" i="125"/>
  <c r="J25" i="125"/>
  <c r="H25" i="125"/>
  <c r="D25" i="125"/>
  <c r="M24" i="125"/>
  <c r="L24" i="125"/>
  <c r="J24" i="125"/>
  <c r="H24" i="125"/>
  <c r="F24" i="125"/>
  <c r="D24" i="125"/>
  <c r="B24" i="125"/>
  <c r="M23" i="125"/>
  <c r="L23" i="125"/>
  <c r="J23" i="125"/>
  <c r="H23" i="125"/>
  <c r="F23" i="125"/>
  <c r="D23" i="125"/>
  <c r="B23" i="125"/>
  <c r="L21" i="125"/>
  <c r="F21" i="125"/>
  <c r="L20" i="125"/>
  <c r="F20" i="125"/>
  <c r="L19" i="125"/>
  <c r="J19" i="125"/>
  <c r="H19" i="125"/>
  <c r="F19" i="125"/>
  <c r="M19" i="125" s="1"/>
  <c r="D19" i="125"/>
  <c r="B19" i="125"/>
  <c r="M18" i="125"/>
  <c r="F18" i="125"/>
  <c r="L16" i="125"/>
  <c r="F16" i="125"/>
  <c r="L15" i="125"/>
  <c r="F15" i="125"/>
  <c r="M14" i="125"/>
  <c r="L14" i="125"/>
  <c r="J14" i="125"/>
  <c r="H14" i="125"/>
  <c r="F14" i="125"/>
  <c r="D14" i="125"/>
  <c r="B14" i="125"/>
  <c r="M13" i="125"/>
  <c r="L13" i="125"/>
  <c r="F13" i="125"/>
  <c r="M12" i="125"/>
  <c r="L12" i="125"/>
  <c r="F12" i="125"/>
  <c r="A4" i="125"/>
  <c r="A3" i="125"/>
  <c r="D81" i="102"/>
  <c r="C81" i="102"/>
  <c r="D80" i="102"/>
  <c r="C80" i="102"/>
  <c r="D79" i="102"/>
  <c r="C79" i="102"/>
  <c r="D40" i="102"/>
  <c r="C40" i="102"/>
  <c r="D27" i="102"/>
  <c r="C27" i="102"/>
  <c r="D25" i="102"/>
  <c r="C25" i="102"/>
  <c r="D24" i="102"/>
  <c r="C24" i="102"/>
  <c r="D14" i="102"/>
  <c r="C14" i="102"/>
  <c r="G57" i="101"/>
  <c r="F57" i="101"/>
  <c r="C57" i="101"/>
  <c r="H56" i="101"/>
  <c r="H55" i="101"/>
  <c r="D55" i="101"/>
  <c r="H54" i="101"/>
  <c r="D54" i="101"/>
  <c r="H53" i="101"/>
  <c r="D53" i="101"/>
  <c r="H52" i="101"/>
  <c r="D52" i="101"/>
  <c r="H51" i="101"/>
  <c r="D51" i="101"/>
  <c r="H50" i="101"/>
  <c r="D50" i="101"/>
  <c r="H49" i="101"/>
  <c r="D49" i="101"/>
  <c r="H48" i="101"/>
  <c r="D48" i="101"/>
  <c r="H47" i="101"/>
  <c r="D47" i="101"/>
  <c r="H46" i="101"/>
  <c r="D46" i="101"/>
  <c r="H45" i="101"/>
  <c r="D45" i="101"/>
  <c r="H44" i="101"/>
  <c r="D44" i="101"/>
  <c r="H43" i="101"/>
  <c r="D43" i="101"/>
  <c r="H42" i="101"/>
  <c r="D42" i="101"/>
  <c r="H41" i="101"/>
  <c r="D41" i="101"/>
  <c r="H40" i="101"/>
  <c r="D40" i="101"/>
  <c r="H39" i="101"/>
  <c r="D39" i="101"/>
  <c r="H38" i="101"/>
  <c r="D38" i="101"/>
  <c r="H37" i="101"/>
  <c r="D37" i="101"/>
  <c r="H36" i="101"/>
  <c r="D36" i="101"/>
  <c r="H35" i="101"/>
  <c r="D35" i="101"/>
  <c r="H34" i="101"/>
  <c r="D34" i="101"/>
  <c r="H33" i="101"/>
  <c r="D33" i="101"/>
  <c r="H32" i="101"/>
  <c r="D32" i="101"/>
  <c r="H31" i="101"/>
  <c r="H57" i="101" s="1"/>
  <c r="D31" i="101"/>
  <c r="G29" i="101"/>
  <c r="F29" i="101"/>
  <c r="C29" i="101"/>
  <c r="H28" i="101"/>
  <c r="D28" i="101"/>
  <c r="H27" i="101"/>
  <c r="D27" i="101"/>
  <c r="H26" i="101"/>
  <c r="D26" i="101"/>
  <c r="H25" i="101"/>
  <c r="D25" i="101"/>
  <c r="H24" i="101"/>
  <c r="D24" i="101"/>
  <c r="H23" i="101"/>
  <c r="D23" i="101"/>
  <c r="H22" i="101"/>
  <c r="D22" i="101"/>
  <c r="H21" i="101"/>
  <c r="D21" i="101"/>
  <c r="H20" i="101"/>
  <c r="D20" i="101"/>
  <c r="H19" i="101"/>
  <c r="D19" i="101"/>
  <c r="H18" i="101"/>
  <c r="D18" i="101"/>
  <c r="H17" i="101"/>
  <c r="D17" i="101"/>
  <c r="H16" i="101"/>
  <c r="D16" i="101"/>
  <c r="H15" i="101"/>
  <c r="D15" i="101"/>
  <c r="H14" i="101"/>
  <c r="D14" i="101"/>
  <c r="H13" i="101"/>
  <c r="D13" i="101"/>
  <c r="H12" i="101"/>
  <c r="H11" i="101"/>
  <c r="D11" i="101"/>
  <c r="H10" i="101"/>
  <c r="D10" i="101"/>
  <c r="J10" i="101" s="1"/>
  <c r="H9" i="101"/>
  <c r="H29" i="101" s="1"/>
  <c r="D9" i="101"/>
  <c r="D80" i="99"/>
  <c r="C80" i="99"/>
  <c r="D75" i="99"/>
  <c r="C75" i="99"/>
  <c r="D68" i="99"/>
  <c r="C68" i="99"/>
  <c r="D65" i="99"/>
  <c r="D90" i="99" s="1"/>
  <c r="C65" i="99"/>
  <c r="C90" i="99" s="1"/>
  <c r="D52" i="99"/>
  <c r="C52" i="99"/>
  <c r="D48" i="99"/>
  <c r="D45" i="99" s="1"/>
  <c r="C48" i="99"/>
  <c r="C45" i="99" s="1"/>
  <c r="D39" i="99"/>
  <c r="C39" i="99"/>
  <c r="D35" i="99"/>
  <c r="C35" i="99"/>
  <c r="D27" i="99"/>
  <c r="C27" i="99"/>
  <c r="D16" i="99"/>
  <c r="C16" i="99"/>
  <c r="D8" i="99"/>
  <c r="C8" i="99"/>
  <c r="D121" i="98"/>
  <c r="C121" i="98"/>
  <c r="D111" i="98"/>
  <c r="D92" i="98"/>
  <c r="C88" i="98"/>
  <c r="D83" i="98"/>
  <c r="D80" i="98"/>
  <c r="C80" i="98"/>
  <c r="D73" i="98"/>
  <c r="C73" i="98"/>
  <c r="D72" i="98"/>
  <c r="C72" i="98"/>
  <c r="D68" i="98"/>
  <c r="C68" i="98"/>
  <c r="D64" i="98"/>
  <c r="C64" i="98"/>
  <c r="D59" i="98"/>
  <c r="C59" i="98"/>
  <c r="D56" i="98"/>
  <c r="C56" i="98"/>
  <c r="D55" i="98"/>
  <c r="C55" i="98"/>
  <c r="D49" i="98"/>
  <c r="C49" i="98"/>
  <c r="D44" i="98"/>
  <c r="C44" i="98"/>
  <c r="D29" i="98"/>
  <c r="C29" i="98"/>
  <c r="D28" i="98"/>
  <c r="C28" i="98"/>
  <c r="D25" i="98"/>
  <c r="C25" i="98"/>
  <c r="D22" i="98"/>
  <c r="C22" i="98"/>
  <c r="D19" i="98"/>
  <c r="C19" i="98"/>
  <c r="D14" i="98"/>
  <c r="C14" i="98"/>
  <c r="D8" i="98"/>
  <c r="C8" i="98"/>
  <c r="E18" i="75" l="1"/>
  <c r="E27" i="75"/>
  <c r="R26" i="90"/>
  <c r="D17" i="26"/>
  <c r="D125" i="98" s="1"/>
  <c r="O26" i="51"/>
  <c r="H26" i="51"/>
  <c r="R26" i="51"/>
  <c r="R32" i="51" s="1"/>
  <c r="C116" i="98"/>
  <c r="O32" i="51"/>
  <c r="J26" i="51"/>
  <c r="J32" i="51" s="1"/>
  <c r="S26" i="51"/>
  <c r="S32" i="51" s="1"/>
  <c r="K26" i="51"/>
  <c r="K32" i="51" s="1"/>
  <c r="L26" i="51"/>
  <c r="L32" i="51" s="1"/>
  <c r="M26" i="51"/>
  <c r="M32" i="51" s="1"/>
  <c r="H24" i="110"/>
  <c r="F43" i="110"/>
  <c r="G43" i="110"/>
  <c r="C107" i="98" s="1"/>
  <c r="F25" i="110"/>
  <c r="I43" i="110"/>
  <c r="G25" i="110"/>
  <c r="K24" i="110"/>
  <c r="K42" i="110"/>
  <c r="H32" i="110"/>
  <c r="H14" i="110"/>
  <c r="H25" i="110" s="1"/>
  <c r="I25" i="110"/>
  <c r="K14" i="110"/>
  <c r="J25" i="110"/>
  <c r="H37" i="110"/>
  <c r="H19" i="110"/>
  <c r="K32" i="110"/>
  <c r="K43" i="110" s="1"/>
  <c r="G27" i="50"/>
  <c r="S27" i="50"/>
  <c r="S33" i="50" s="1"/>
  <c r="C110" i="98" s="1"/>
  <c r="T33" i="50"/>
  <c r="H26" i="4"/>
  <c r="H14" i="4"/>
  <c r="H32" i="4"/>
  <c r="H50" i="4"/>
  <c r="J9" i="101"/>
  <c r="H30" i="106"/>
  <c r="F25" i="125"/>
  <c r="M25" i="125" s="1"/>
  <c r="D126" i="98"/>
  <c r="D92" i="99" s="1"/>
  <c r="G38" i="126"/>
  <c r="G25" i="79"/>
  <c r="Z24" i="45"/>
  <c r="Q24" i="45"/>
  <c r="Q37" i="45"/>
  <c r="H24" i="45"/>
  <c r="U24" i="45"/>
  <c r="Y36" i="45"/>
  <c r="J37" i="45"/>
  <c r="W37" i="45"/>
  <c r="AA23" i="45"/>
  <c r="L37" i="45"/>
  <c r="X37" i="45"/>
  <c r="T24" i="45"/>
  <c r="Y23" i="45"/>
  <c r="Y24" i="45" s="1"/>
  <c r="Y31" i="45"/>
  <c r="Y37" i="45" s="1"/>
  <c r="AA36" i="45"/>
  <c r="AA18" i="45"/>
  <c r="AA24" i="45" s="1"/>
  <c r="X24" i="45"/>
  <c r="AA31" i="45"/>
  <c r="F25" i="79"/>
  <c r="D25" i="79"/>
  <c r="E26" i="127"/>
  <c r="G19" i="127"/>
  <c r="E46" i="127"/>
  <c r="D66" i="127"/>
  <c r="E66" i="127"/>
  <c r="G13" i="127"/>
  <c r="G33" i="127"/>
  <c r="G59" i="127"/>
  <c r="D46" i="127"/>
  <c r="G45" i="127"/>
  <c r="G39" i="127"/>
  <c r="G25" i="127"/>
  <c r="F26" i="127"/>
  <c r="F66" i="127"/>
  <c r="G65" i="127"/>
  <c r="D26" i="127"/>
  <c r="F46" i="127"/>
  <c r="G53" i="127"/>
  <c r="S16" i="121"/>
  <c r="Q27" i="121"/>
  <c r="O27" i="121"/>
  <c r="P27" i="121"/>
  <c r="L27" i="121"/>
  <c r="U16" i="121"/>
  <c r="U27" i="121" s="1"/>
  <c r="N27" i="121"/>
  <c r="S26" i="121"/>
  <c r="S27" i="121" s="1"/>
  <c r="H27" i="121"/>
  <c r="R27" i="121"/>
  <c r="I54" i="5"/>
  <c r="N31" i="5"/>
  <c r="E23" i="5"/>
  <c r="K54" i="5"/>
  <c r="E53" i="5"/>
  <c r="N22" i="5"/>
  <c r="Q27" i="3"/>
  <c r="R27" i="3"/>
  <c r="R41" i="3"/>
  <c r="P41" i="3"/>
  <c r="S42" i="3"/>
  <c r="Q41" i="3"/>
  <c r="Q42" i="3" s="1"/>
  <c r="P27" i="3"/>
  <c r="K27" i="3"/>
  <c r="K41" i="3"/>
  <c r="N41" i="3"/>
  <c r="N42" i="3" s="1"/>
  <c r="H54" i="5"/>
  <c r="N46" i="5"/>
  <c r="F54" i="5"/>
  <c r="N52" i="5"/>
  <c r="N37" i="5"/>
  <c r="L54" i="5"/>
  <c r="N16" i="5"/>
  <c r="E38" i="5"/>
  <c r="X22" i="123"/>
  <c r="P23" i="123"/>
  <c r="P25" i="123" s="1"/>
  <c r="X17" i="123"/>
  <c r="X23" i="123" s="1"/>
  <c r="O23" i="123"/>
  <c r="Z22" i="123"/>
  <c r="Z23" i="123"/>
  <c r="Z25" i="123" s="1"/>
  <c r="Q47" i="2"/>
  <c r="R47" i="2"/>
  <c r="I13" i="71" s="1"/>
  <c r="H13" i="71"/>
  <c r="H23" i="71" s="1"/>
  <c r="N47" i="2"/>
  <c r="X25" i="2"/>
  <c r="Y14" i="2"/>
  <c r="Y25" i="2" s="1"/>
  <c r="H47" i="2"/>
  <c r="X38" i="2"/>
  <c r="Y27" i="2"/>
  <c r="Y38" i="2" s="1"/>
  <c r="F23" i="71"/>
  <c r="I23" i="71"/>
  <c r="C113" i="98"/>
  <c r="H32" i="51"/>
  <c r="N20" i="137"/>
  <c r="K23" i="137"/>
  <c r="D63" i="99"/>
  <c r="D91" i="99" s="1"/>
  <c r="H17" i="88"/>
  <c r="G86" i="116"/>
  <c r="C86" i="102"/>
  <c r="D87" i="102"/>
  <c r="G82" i="116"/>
  <c r="C82" i="102"/>
  <c r="C83" i="102" s="1"/>
  <c r="C85" i="102" s="1"/>
  <c r="C87" i="102" s="1"/>
  <c r="G17" i="116"/>
  <c r="G15" i="116"/>
  <c r="G30" i="116"/>
  <c r="G31" i="116" s="1"/>
  <c r="C31" i="116"/>
  <c r="D31" i="116"/>
  <c r="F31" i="116"/>
  <c r="E17" i="116"/>
  <c r="E30" i="116" s="1"/>
  <c r="E15" i="116"/>
  <c r="G11" i="26"/>
  <c r="G16" i="26"/>
  <c r="G17" i="26" s="1"/>
  <c r="M27" i="50"/>
  <c r="M33" i="50" s="1"/>
  <c r="H27" i="50"/>
  <c r="K27" i="50"/>
  <c r="G33" i="50"/>
  <c r="Q27" i="50"/>
  <c r="Q33" i="50" s="1"/>
  <c r="C108" i="98" s="1"/>
  <c r="F27" i="50"/>
  <c r="F33" i="50" s="1"/>
  <c r="R27" i="50"/>
  <c r="R33" i="50" s="1"/>
  <c r="C109" i="98" s="1"/>
  <c r="N27" i="50"/>
  <c r="N33" i="50" s="1"/>
  <c r="L27" i="50"/>
  <c r="L33" i="50" s="1"/>
  <c r="K30" i="48"/>
  <c r="N30" i="48"/>
  <c r="N38" i="5" l="1"/>
  <c r="N23" i="5"/>
  <c r="B56" i="101"/>
  <c r="E29" i="75"/>
  <c r="C125" i="98"/>
  <c r="C114" i="98"/>
  <c r="C106" i="98"/>
  <c r="C57" i="99"/>
  <c r="C63" i="99" s="1"/>
  <c r="C91" i="99" s="1"/>
  <c r="K25" i="110"/>
  <c r="H43" i="110"/>
  <c r="K33" i="50"/>
  <c r="C95" i="98"/>
  <c r="H33" i="50"/>
  <c r="C94" i="98"/>
  <c r="C92" i="98" s="1"/>
  <c r="C126" i="98" s="1"/>
  <c r="H51" i="4"/>
  <c r="AA37" i="45"/>
  <c r="E67" i="127"/>
  <c r="D67" i="127"/>
  <c r="G26" i="127"/>
  <c r="G46" i="127"/>
  <c r="G66" i="127"/>
  <c r="F67" i="127"/>
  <c r="N53" i="5"/>
  <c r="E54" i="5"/>
  <c r="K42" i="3"/>
  <c r="R42" i="3"/>
  <c r="P42" i="3"/>
  <c r="G13" i="71"/>
  <c r="G23" i="71" s="1"/>
  <c r="C111" i="98"/>
  <c r="E31" i="116"/>
  <c r="G81" i="116"/>
  <c r="G83" i="116" s="1"/>
  <c r="G85" i="116" s="1"/>
  <c r="G87" i="116" s="1"/>
  <c r="N54" i="5" l="1"/>
  <c r="N56" i="5" s="1"/>
  <c r="B57" i="101"/>
  <c r="D56" i="101"/>
  <c r="D57" i="101" s="1"/>
  <c r="C92" i="99"/>
  <c r="B12" i="101"/>
  <c r="G67" i="127"/>
  <c r="B29" i="101" l="1"/>
  <c r="D12" i="101"/>
  <c r="D29" i="101" s="1"/>
</calcChain>
</file>

<file path=xl/sharedStrings.xml><?xml version="1.0" encoding="utf-8"?>
<sst xmlns="http://schemas.openxmlformats.org/spreadsheetml/2006/main" count="5446" uniqueCount="1451">
  <si>
    <t>ANNEX "D"</t>
  </si>
  <si>
    <t>DETAILED SCHEDULES</t>
  </si>
  <si>
    <t>TABLE OF CONTENTS</t>
  </si>
  <si>
    <t xml:space="preserve">EXHIBIT/
SCHEDULE NO.  </t>
  </si>
  <si>
    <t>EXCEL TAB</t>
  </si>
  <si>
    <t>TITLE</t>
  </si>
  <si>
    <t>-</t>
  </si>
  <si>
    <t>Co. Profile</t>
  </si>
  <si>
    <t>Company Profile</t>
  </si>
  <si>
    <t>Annex - Branches</t>
  </si>
  <si>
    <t>Annex - List of Branches</t>
  </si>
  <si>
    <t>Annex - EA</t>
  </si>
  <si>
    <t>Annex - External Auditor</t>
  </si>
  <si>
    <t>Annex - Agents&amp;Brokers</t>
  </si>
  <si>
    <t>Annex - Blist of Agents and Brokers</t>
  </si>
  <si>
    <t>Exhibit 1</t>
  </si>
  <si>
    <t>X1</t>
  </si>
  <si>
    <t>Statement of Financial Position - Asset</t>
  </si>
  <si>
    <t>Exhibit 2</t>
  </si>
  <si>
    <t>X2</t>
  </si>
  <si>
    <t>Statement of Financial Position - Liabilities &amp; Equity</t>
  </si>
  <si>
    <t>Exhibit 3</t>
  </si>
  <si>
    <t>X3</t>
  </si>
  <si>
    <t>Schedule of Current and Non-current Classification of Assets and Liabilities</t>
  </si>
  <si>
    <t>Exhibit 4</t>
  </si>
  <si>
    <t>X4</t>
  </si>
  <si>
    <t>Statement of Comprehensive Income</t>
  </si>
  <si>
    <t>Exhibit 5</t>
  </si>
  <si>
    <t>X5</t>
  </si>
  <si>
    <t>Schedule of Enrollment Data</t>
  </si>
  <si>
    <t>Exhibit 6</t>
  </si>
  <si>
    <t>X6</t>
  </si>
  <si>
    <t>Schedule of Claims Data</t>
  </si>
  <si>
    <t>Exhibit 7</t>
  </si>
  <si>
    <t>X7</t>
  </si>
  <si>
    <t>Schedule of Network</t>
  </si>
  <si>
    <t>Exhibit 8</t>
  </si>
  <si>
    <t>X8</t>
  </si>
  <si>
    <t>List of Accredited Hospitals and Healthcare Providers</t>
  </si>
  <si>
    <t>Exhibit 9</t>
  </si>
  <si>
    <t>X9</t>
  </si>
  <si>
    <t>List of Approved Products</t>
  </si>
  <si>
    <t>Exhibit 10</t>
  </si>
  <si>
    <t>X10</t>
  </si>
  <si>
    <t>Schedule of Deposit Requirement</t>
  </si>
  <si>
    <t>Schedule 1</t>
  </si>
  <si>
    <t>S1</t>
  </si>
  <si>
    <t>Cash on Hand</t>
  </si>
  <si>
    <t>Schedule 2</t>
  </si>
  <si>
    <t>S2</t>
  </si>
  <si>
    <t>Cash in Banks</t>
  </si>
  <si>
    <t>Schedule 3</t>
  </si>
  <si>
    <t>S3</t>
  </si>
  <si>
    <t>Cash Equivalents</t>
  </si>
  <si>
    <t>Schedule 4</t>
  </si>
  <si>
    <t>S4</t>
  </si>
  <si>
    <t>Membership Fee Receivables</t>
  </si>
  <si>
    <t>Schedule 5</t>
  </si>
  <si>
    <t>S5</t>
  </si>
  <si>
    <t>Deposit to Healthcare Providers</t>
  </si>
  <si>
    <t>Schedule 6</t>
  </si>
  <si>
    <t>S6</t>
  </si>
  <si>
    <t>Due from ASO Accounts</t>
  </si>
  <si>
    <t>Schedule 7</t>
  </si>
  <si>
    <t>S7</t>
  </si>
  <si>
    <t>Other Receivable</t>
  </si>
  <si>
    <t>Schedule 8</t>
  </si>
  <si>
    <t>S8</t>
  </si>
  <si>
    <t>Debt Securities at Amortized Cost</t>
  </si>
  <si>
    <t>Schedule 9</t>
  </si>
  <si>
    <t>S9</t>
  </si>
  <si>
    <t>Financial Assets at Fair Value through Other Comprehensive Income - Debt Securities</t>
  </si>
  <si>
    <t>Schedule 10</t>
  </si>
  <si>
    <t>S10</t>
  </si>
  <si>
    <t>Financial Assets at Fair Value through Other Comprehensive Income - Equity Securities</t>
  </si>
  <si>
    <t>Schedule 11</t>
  </si>
  <si>
    <t>S11</t>
  </si>
  <si>
    <t>Financial Assets at Fair Value through Profit or Loss - Debt Securities</t>
  </si>
  <si>
    <t>Schedule 12</t>
  </si>
  <si>
    <t>S12</t>
  </si>
  <si>
    <t>Financial Assets at Fair Value through Profit or Loss - Equity Securities</t>
  </si>
  <si>
    <t>Schedule 13</t>
  </si>
  <si>
    <t>S13</t>
  </si>
  <si>
    <t>Financial Assets at Fair Value through Profit or Loss - Derivative Assets</t>
  </si>
  <si>
    <t>Schedule 14</t>
  </si>
  <si>
    <t>S14</t>
  </si>
  <si>
    <t>Derivative Assets Held for Hedging</t>
  </si>
  <si>
    <t>Schedule 15</t>
  </si>
  <si>
    <t>S15</t>
  </si>
  <si>
    <t>Investments Income Due and Accrued</t>
  </si>
  <si>
    <t>Schedule 16</t>
  </si>
  <si>
    <t>S16</t>
  </si>
  <si>
    <t>Prepayments</t>
  </si>
  <si>
    <t>Schedule 17</t>
  </si>
  <si>
    <t>S17</t>
  </si>
  <si>
    <t>Investments in Subsidiaries, Associates and Joint Ventures</t>
  </si>
  <si>
    <t>Schedule 18</t>
  </si>
  <si>
    <t>S18</t>
  </si>
  <si>
    <t>Property and Equipment - Land, Building &amp; Building Improvements and Leasehold Improvement</t>
  </si>
  <si>
    <t>Schedule 19</t>
  </si>
  <si>
    <t>S19</t>
  </si>
  <si>
    <t>Property and Equipment - IT Equipment, Transportation Equipment, Office Furniture, Fixtures and Equipment &amp; Medical Equipment</t>
  </si>
  <si>
    <t>Schedule 20</t>
  </si>
  <si>
    <t>S20</t>
  </si>
  <si>
    <t>Right of Use Asset/ Lease Liability</t>
  </si>
  <si>
    <t>Schedule 21</t>
  </si>
  <si>
    <t>S21</t>
  </si>
  <si>
    <t xml:space="preserve">Investment Property </t>
  </si>
  <si>
    <t>Schedule 22</t>
  </si>
  <si>
    <t>S22</t>
  </si>
  <si>
    <t>Non- Current Asset Held for Sale</t>
  </si>
  <si>
    <t>Schedule 23</t>
  </si>
  <si>
    <t>S23</t>
  </si>
  <si>
    <t>Pension Asset/Obligation</t>
  </si>
  <si>
    <t>Schedule 24</t>
  </si>
  <si>
    <t>S24</t>
  </si>
  <si>
    <t>Intangible Assets</t>
  </si>
  <si>
    <t>Schedule 25</t>
  </si>
  <si>
    <t>S25</t>
  </si>
  <si>
    <t>Deffered Tax Asset</t>
  </si>
  <si>
    <t>Schedule 26</t>
  </si>
  <si>
    <t>S26</t>
  </si>
  <si>
    <t>Other Assets</t>
  </si>
  <si>
    <t>Schedule 27</t>
  </si>
  <si>
    <t>S27</t>
  </si>
  <si>
    <t>Actuarial Reserves</t>
  </si>
  <si>
    <t>Schedule 28</t>
  </si>
  <si>
    <t>S28</t>
  </si>
  <si>
    <t>Claims Payable</t>
  </si>
  <si>
    <t>Schedule 29</t>
  </si>
  <si>
    <t>S29</t>
  </si>
  <si>
    <t>Days Outstanding of Claims</t>
  </si>
  <si>
    <t>Schedule 30</t>
  </si>
  <si>
    <t>S30</t>
  </si>
  <si>
    <t>Administrative Services Only (ASO) Fund Liability</t>
  </si>
  <si>
    <t>Schedule 31</t>
  </si>
  <si>
    <t>S31</t>
  </si>
  <si>
    <t>Commissions Payable</t>
  </si>
  <si>
    <t>Schedule 32</t>
  </si>
  <si>
    <t>S32</t>
  </si>
  <si>
    <t>Accounts Payable</t>
  </si>
  <si>
    <t>Schedule 33</t>
  </si>
  <si>
    <t>S33</t>
  </si>
  <si>
    <t>Due to Related Parties</t>
  </si>
  <si>
    <t>Schedule 34</t>
  </si>
  <si>
    <t>S34</t>
  </si>
  <si>
    <t>Accrued Expenses</t>
  </si>
  <si>
    <t>Schedule 35</t>
  </si>
  <si>
    <t>S35</t>
  </si>
  <si>
    <t>VAT Payable</t>
  </si>
  <si>
    <t>Schedule 36</t>
  </si>
  <si>
    <t>S36</t>
  </si>
  <si>
    <t>Income Tax Payable</t>
  </si>
  <si>
    <t>Schedule 37</t>
  </si>
  <si>
    <t>S37</t>
  </si>
  <si>
    <t>Other Taxes Payable</t>
  </si>
  <si>
    <t>Schedule 38</t>
  </si>
  <si>
    <t>S38</t>
  </si>
  <si>
    <t>Dividends Payable</t>
  </si>
  <si>
    <t>Schedule 39</t>
  </si>
  <si>
    <t>S39</t>
  </si>
  <si>
    <t>Notes Payable</t>
  </si>
  <si>
    <t>Schedule 40</t>
  </si>
  <si>
    <t>S40</t>
  </si>
  <si>
    <t>Deferred Tax Liabilities</t>
  </si>
  <si>
    <t>Schedule 41</t>
  </si>
  <si>
    <t>S41</t>
  </si>
  <si>
    <t>Provisions</t>
  </si>
  <si>
    <t>Schedule 42</t>
  </si>
  <si>
    <t>S42</t>
  </si>
  <si>
    <t>Other Liabilities</t>
  </si>
  <si>
    <t>Schedule 43</t>
  </si>
  <si>
    <t>S43</t>
  </si>
  <si>
    <t>Stockholders' Equity</t>
  </si>
  <si>
    <t>Schedule 44</t>
  </si>
  <si>
    <t>S44</t>
  </si>
  <si>
    <t>Membership Fees</t>
  </si>
  <si>
    <t>Schedule 45</t>
  </si>
  <si>
    <t>S45</t>
  </si>
  <si>
    <t>Income Statement Per Line of Business</t>
  </si>
  <si>
    <t>Schedule 46</t>
  </si>
  <si>
    <t>S46</t>
  </si>
  <si>
    <t>Profit (Loss) from Clinic &amp; Other Operations</t>
  </si>
  <si>
    <t>Schedule 47</t>
  </si>
  <si>
    <t>S47</t>
  </si>
  <si>
    <t>Other Comprehensive Income</t>
  </si>
  <si>
    <t>Schedule 48</t>
  </si>
  <si>
    <t>S48</t>
  </si>
  <si>
    <t>Commissions Paid</t>
  </si>
  <si>
    <t>[NAME OF HMO]</t>
  </si>
  <si>
    <t>FOR THE YEAR ENDED DECEMBER 31, 20XX</t>
  </si>
  <si>
    <t xml:space="preserve">COMPANY PROFILE </t>
  </si>
  <si>
    <t>Submitted to the Philippine Insurance Commission Pursuant to the laws of the Republic of the Philippines.</t>
  </si>
  <si>
    <t>Certificate of Authority No.:</t>
  </si>
  <si>
    <t>Tax Acoount No.:</t>
  </si>
  <si>
    <t>Date Issued:</t>
  </si>
  <si>
    <t xml:space="preserve"> Date of Issue :</t>
  </si>
  <si>
    <t>Incorporated on:</t>
  </si>
  <si>
    <t>Incorporated in the Philippines as:</t>
  </si>
  <si>
    <t xml:space="preserve"> Domestic</t>
  </si>
  <si>
    <t>Commenced business on:</t>
  </si>
  <si>
    <t xml:space="preserve"> Domestically Incorporated</t>
  </si>
  <si>
    <t>SEC Certificate of Registration No.:</t>
  </si>
  <si>
    <t xml:space="preserve"> Foreign  Branch</t>
  </si>
  <si>
    <t>Home Office Address:</t>
  </si>
  <si>
    <t>Mailing Address:</t>
  </si>
  <si>
    <t>Telephone No.:</t>
  </si>
  <si>
    <t>Website:</t>
  </si>
  <si>
    <t>Fax No.:</t>
  </si>
  <si>
    <t>Email Address:</t>
  </si>
  <si>
    <t>Corporate Residence Certificate No.:</t>
  </si>
  <si>
    <t>Place Issued:</t>
  </si>
  <si>
    <t>Members of the Board,
Officers and Employees
Names</t>
  </si>
  <si>
    <t>Nationality</t>
  </si>
  <si>
    <t>Sex
(Male / Female)</t>
  </si>
  <si>
    <t>Term of Office</t>
  </si>
  <si>
    <t>From</t>
  </si>
  <si>
    <t>To</t>
  </si>
  <si>
    <t>Chairman</t>
  </si>
  <si>
    <t>Vice-Chairman</t>
  </si>
  <si>
    <r>
      <t>Directors:</t>
    </r>
    <r>
      <rPr>
        <i/>
        <sz val="10"/>
        <color rgb="FF008000"/>
        <rFont val="Times New Roman"/>
        <family val="1"/>
      </rPr>
      <t xml:space="preserve"> (refer to Note 1)</t>
    </r>
  </si>
  <si>
    <t>Member</t>
  </si>
  <si>
    <t>Independent Director</t>
  </si>
  <si>
    <t>President</t>
  </si>
  <si>
    <t>Chief Executive Officer</t>
  </si>
  <si>
    <t>Chief Operating Officer</t>
  </si>
  <si>
    <t>Chief Financial Officer</t>
  </si>
  <si>
    <t>Executive Vice President</t>
  </si>
  <si>
    <t>Secretary</t>
  </si>
  <si>
    <t>Treasurer</t>
  </si>
  <si>
    <r>
      <t xml:space="preserve">Department Heads: </t>
    </r>
    <r>
      <rPr>
        <i/>
        <sz val="10"/>
        <rFont val="Times New Roman"/>
        <family val="1"/>
      </rPr>
      <t>(refer to Note 2)</t>
    </r>
  </si>
  <si>
    <r>
      <t xml:space="preserve">Underwriters: </t>
    </r>
    <r>
      <rPr>
        <i/>
        <sz val="10"/>
        <rFont val="Times New Roman"/>
        <family val="1"/>
      </rPr>
      <t>(refer to Note 2)</t>
    </r>
  </si>
  <si>
    <t>Chief Accountant</t>
  </si>
  <si>
    <t>Auditor: Internal</t>
  </si>
  <si>
    <t>Auditor: External</t>
  </si>
  <si>
    <t>Actuary</t>
  </si>
  <si>
    <t>Compliance Officer:</t>
  </si>
  <si>
    <t>AMLA</t>
  </si>
  <si>
    <t>Corporate Governance</t>
  </si>
  <si>
    <r>
      <rPr>
        <b/>
        <sz val="10"/>
        <color rgb="FF000000"/>
        <rFont val="Times New Roman"/>
        <family val="1"/>
      </rPr>
      <t xml:space="preserve">NAMES AND CONTACT DETAILS OF THE COMPANY REPRESENTATIVE FROM ACCOUNTING UNIT/DIVISION/DEPARTMENT: </t>
    </r>
    <r>
      <rPr>
        <sz val="10"/>
        <color rgb="FF000000"/>
        <rFont val="Times New Roman"/>
        <family val="1"/>
      </rPr>
      <t>(</t>
    </r>
    <r>
      <rPr>
        <i/>
        <sz val="10"/>
        <color rgb="FF000000"/>
        <rFont val="Times New Roman"/>
        <family val="1"/>
      </rPr>
      <t>refer to Notes 1 &amp; 3)</t>
    </r>
  </si>
  <si>
    <t>Name</t>
  </si>
  <si>
    <t>Designation</t>
  </si>
  <si>
    <t>Telephone No.</t>
  </si>
  <si>
    <t>Contact No.</t>
  </si>
  <si>
    <t>Email Address</t>
  </si>
  <si>
    <r>
      <rPr>
        <b/>
        <sz val="10"/>
        <color rgb="FF000000"/>
        <rFont val="Times New Roman"/>
        <family val="1"/>
      </rPr>
      <t xml:space="preserve">NAMES AND CONTACT DETAILS OF THE COMPANY REPRESENTATIVE FROM ACTUARIAL UNIT/DIVISION/DEPARTMENT: </t>
    </r>
    <r>
      <rPr>
        <sz val="10"/>
        <color rgb="FF000000"/>
        <rFont val="Times New Roman"/>
        <family val="1"/>
      </rPr>
      <t>(</t>
    </r>
    <r>
      <rPr>
        <i/>
        <sz val="10"/>
        <color rgb="FF000000"/>
        <rFont val="Times New Roman"/>
        <family val="1"/>
      </rPr>
      <t>refer to Notes 1 &amp; 3)</t>
    </r>
  </si>
  <si>
    <r>
      <rPr>
        <b/>
        <sz val="10"/>
        <color rgb="FF000000"/>
        <rFont val="Times New Roman"/>
        <family val="1"/>
      </rPr>
      <t xml:space="preserve">NAMES AND CONTACT DETAILS OF THE COMPANY'S COMPLIANCE OFFICER: </t>
    </r>
    <r>
      <rPr>
        <sz val="10"/>
        <color rgb="FF000000"/>
        <rFont val="Times New Roman"/>
        <family val="1"/>
      </rPr>
      <t>(</t>
    </r>
    <r>
      <rPr>
        <i/>
        <sz val="10"/>
        <color rgb="FF000000"/>
        <rFont val="Times New Roman"/>
        <family val="1"/>
      </rPr>
      <t>refer to Notes 1 &amp; 3)</t>
    </r>
  </si>
  <si>
    <r>
      <rPr>
        <b/>
        <sz val="10"/>
        <color rgb="FF000000"/>
        <rFont val="Times New Roman"/>
        <family val="1"/>
      </rPr>
      <t xml:space="preserve">NAMES AND CONTACT DETAILS OF THE COMPANY REPRESENTATIVE FROM ANTI-MONEY LAUNDERING UNIT/DIVISION/DEPARTMENT: </t>
    </r>
    <r>
      <rPr>
        <sz val="10"/>
        <color rgb="FF000000"/>
        <rFont val="Times New Roman"/>
        <family val="1"/>
      </rPr>
      <t>(</t>
    </r>
    <r>
      <rPr>
        <i/>
        <sz val="10"/>
        <color rgb="FF000000"/>
        <rFont val="Times New Roman"/>
        <family val="1"/>
      </rPr>
      <t>refer to Notes 1 &amp; 3)</t>
    </r>
  </si>
  <si>
    <r>
      <rPr>
        <b/>
        <sz val="10"/>
        <color rgb="FF000000"/>
        <rFont val="Times New Roman"/>
        <family val="1"/>
      </rPr>
      <t xml:space="preserve">NUMBER OF BRANCHES:  </t>
    </r>
    <r>
      <rPr>
        <i/>
        <sz val="10"/>
        <color rgb="FF000000"/>
        <rFont val="Times New Roman"/>
        <family val="1"/>
      </rPr>
      <t>(refer to Notes 1 &amp; 3)</t>
    </r>
  </si>
  <si>
    <t>Total: ___</t>
  </si>
  <si>
    <t>Domestic: ___</t>
  </si>
  <si>
    <t>Foreign: ___</t>
  </si>
  <si>
    <t>Branch</t>
  </si>
  <si>
    <t>Office Address</t>
  </si>
  <si>
    <t>Name of Manager</t>
  </si>
  <si>
    <t>Domestic/Local</t>
  </si>
  <si>
    <t xml:space="preserve">   Foreign:</t>
  </si>
  <si>
    <r>
      <rPr>
        <b/>
        <sz val="10"/>
        <color rgb="FF000000"/>
        <rFont val="Times New Roman"/>
        <family val="1"/>
      </rPr>
      <t>NUMBER OF SHARES:</t>
    </r>
    <r>
      <rPr>
        <i/>
        <sz val="10"/>
        <color rgb="FF000000"/>
        <rFont val="Times New Roman"/>
        <family val="1"/>
      </rPr>
      <t xml:space="preserve"> (refer to Notes 1 &amp; 3)</t>
    </r>
  </si>
  <si>
    <t xml:space="preserve">     Subsidiaries &amp; Affiliates         </t>
  </si>
  <si>
    <t>Capital Stock</t>
  </si>
  <si>
    <t>Company Owned</t>
  </si>
  <si>
    <t>Percentage
of  Ownership</t>
  </si>
  <si>
    <t>Authorized</t>
  </si>
  <si>
    <t>Paid - Up</t>
  </si>
  <si>
    <t>Par Value per Share: ___________</t>
  </si>
  <si>
    <t>NOTES &amp; INSTRUCTIONS:</t>
  </si>
  <si>
    <t>1. Add rows if necessary.</t>
  </si>
  <si>
    <t>2. Add  rows if necessary: specifiy position in first column of the table.</t>
  </si>
  <si>
    <t>3. If presented in separate sheet, follow the information required.</t>
  </si>
  <si>
    <t>4. Fill up cells in light yellow color</t>
  </si>
  <si>
    <t>ANNEX to Company Profile</t>
  </si>
  <si>
    <t>Content</t>
  </si>
  <si>
    <t>PSGC Code</t>
  </si>
  <si>
    <t> </t>
  </si>
  <si>
    <t>N u m b e r    O f</t>
  </si>
  <si>
    <t>Region</t>
  </si>
  <si>
    <t>Province</t>
  </si>
  <si>
    <t>City/
Municipality</t>
  </si>
  <si>
    <t>Province/City</t>
  </si>
  <si>
    <t>Branches</t>
  </si>
  <si>
    <t>Health Service Providers/Help Desk</t>
  </si>
  <si>
    <t>Satellite Office</t>
  </si>
  <si>
    <t>Salaried Officers</t>
  </si>
  <si>
    <t>Salaried Employees</t>
  </si>
  <si>
    <t>Agents</t>
  </si>
  <si>
    <t xml:space="preserve"> General Agents</t>
  </si>
  <si>
    <t>Brokers</t>
  </si>
  <si>
    <t>By Region</t>
  </si>
  <si>
    <t>NCR</t>
  </si>
  <si>
    <t>CAR</t>
  </si>
  <si>
    <t>Region I</t>
  </si>
  <si>
    <t>Region II</t>
  </si>
  <si>
    <t>Region III</t>
  </si>
  <si>
    <t>Region IV-A</t>
  </si>
  <si>
    <t>MIMAROPA</t>
  </si>
  <si>
    <t>Region V</t>
  </si>
  <si>
    <t>Region VI</t>
  </si>
  <si>
    <t>Region VII</t>
  </si>
  <si>
    <t>Region VIII</t>
  </si>
  <si>
    <t>Region IX</t>
  </si>
  <si>
    <t>Region X</t>
  </si>
  <si>
    <t>Region XI</t>
  </si>
  <si>
    <t>Region XII</t>
  </si>
  <si>
    <t>Region XIII</t>
  </si>
  <si>
    <t>BARMM</t>
  </si>
  <si>
    <t>TOTAL</t>
  </si>
  <si>
    <t>By Province/ HUC/ Independent Component City</t>
  </si>
  <si>
    <t>City of Manila</t>
  </si>
  <si>
    <t>City of Mandaluyong</t>
  </si>
  <si>
    <t>City of Marikina</t>
  </si>
  <si>
    <t>City of Pasig</t>
  </si>
  <si>
    <t>Quezon City</t>
  </si>
  <si>
    <t>City of San Juan</t>
  </si>
  <si>
    <t>City of Caloocan</t>
  </si>
  <si>
    <t>City of Malabon</t>
  </si>
  <si>
    <t>City of Navotas</t>
  </si>
  <si>
    <t>City of Valenzuela</t>
  </si>
  <si>
    <t>City of Las Piñas</t>
  </si>
  <si>
    <t>City of Makati</t>
  </si>
  <si>
    <t>City of Muntinlupa</t>
  </si>
  <si>
    <t>City of Parañaque</t>
  </si>
  <si>
    <t>Pasay City</t>
  </si>
  <si>
    <t>City of Taguig</t>
  </si>
  <si>
    <t>Pateros</t>
  </si>
  <si>
    <t>Abra</t>
  </si>
  <si>
    <t>Apayao</t>
  </si>
  <si>
    <t>Benguet</t>
  </si>
  <si>
    <t>Ifugao</t>
  </si>
  <si>
    <t>Kalinga</t>
  </si>
  <si>
    <t>Mountain Province</t>
  </si>
  <si>
    <t>Baguio City</t>
  </si>
  <si>
    <t>Ilocos Norte</t>
  </si>
  <si>
    <t>Ilocos Sur</t>
  </si>
  <si>
    <t>La Union</t>
  </si>
  <si>
    <t>Pangasinan</t>
  </si>
  <si>
    <t>Dagupan City</t>
  </si>
  <si>
    <t>Batanes</t>
  </si>
  <si>
    <t>Cagayan</t>
  </si>
  <si>
    <t>Isabela</t>
  </si>
  <si>
    <t>Nueva Vizcaya</t>
  </si>
  <si>
    <t>Quirino</t>
  </si>
  <si>
    <t>Santiago City</t>
  </si>
  <si>
    <t>Aurora</t>
  </si>
  <si>
    <t>Bataan</t>
  </si>
  <si>
    <t>Bulacan</t>
  </si>
  <si>
    <t>Nueva Ecija</t>
  </si>
  <si>
    <t>Pampanga</t>
  </si>
  <si>
    <t>Tarlac</t>
  </si>
  <si>
    <t>Zambales</t>
  </si>
  <si>
    <t>City of Angeles</t>
  </si>
  <si>
    <t>City of Olongapo</t>
  </si>
  <si>
    <t>Batangas</t>
  </si>
  <si>
    <t>Cavite</t>
  </si>
  <si>
    <t>Laguna</t>
  </si>
  <si>
    <t>Quezon</t>
  </si>
  <si>
    <t>Rizal</t>
  </si>
  <si>
    <t>City of Lucena</t>
  </si>
  <si>
    <t>Marinduque</t>
  </si>
  <si>
    <t>Occidental Mindoro</t>
  </si>
  <si>
    <t>Oriental Mindoro</t>
  </si>
  <si>
    <t>Palawan</t>
  </si>
  <si>
    <t>Romblon</t>
  </si>
  <si>
    <t>City of Puerto Princesa</t>
  </si>
  <si>
    <t>Albay</t>
  </si>
  <si>
    <t>Camarines Norte</t>
  </si>
  <si>
    <t>Camarines Sur</t>
  </si>
  <si>
    <t>Catanduanes</t>
  </si>
  <si>
    <t>Masbate</t>
  </si>
  <si>
    <t>Sorsogon</t>
  </si>
  <si>
    <t>City of Naga</t>
  </si>
  <si>
    <t>Aklan</t>
  </si>
  <si>
    <t>Antique</t>
  </si>
  <si>
    <t>Capiz</t>
  </si>
  <si>
    <t>Guimaras</t>
  </si>
  <si>
    <t>Iloilo</t>
  </si>
  <si>
    <t>Negros Occidental</t>
  </si>
  <si>
    <t>City of Bacolod</t>
  </si>
  <si>
    <t>City of Iloilo</t>
  </si>
  <si>
    <t>Bohol</t>
  </si>
  <si>
    <t>Cebu</t>
  </si>
  <si>
    <t>Negros Oriental</t>
  </si>
  <si>
    <t>Siquijor</t>
  </si>
  <si>
    <t>City of Cebu</t>
  </si>
  <si>
    <t>City of Lapu-Lapu</t>
  </si>
  <si>
    <t>City of Mandaue</t>
  </si>
  <si>
    <t>Biliran</t>
  </si>
  <si>
    <t>Eastern Samar</t>
  </si>
  <si>
    <t>Leyte</t>
  </si>
  <si>
    <t>Northern Samar</t>
  </si>
  <si>
    <t>Samar</t>
  </si>
  <si>
    <t>Southern Leyte</t>
  </si>
  <si>
    <t>City of Tacloban</t>
  </si>
  <si>
    <t>Ormoc City</t>
  </si>
  <si>
    <t>Zamboanga del Norte</t>
  </si>
  <si>
    <t>Zamboanga del Sur</t>
  </si>
  <si>
    <t>Zamboanga Sibugay</t>
  </si>
  <si>
    <t>City of Isabela*</t>
  </si>
  <si>
    <t>City of Zamboanga</t>
  </si>
  <si>
    <t>Bukidnon</t>
  </si>
  <si>
    <t>Camiguin</t>
  </si>
  <si>
    <t>Lanao del Norte</t>
  </si>
  <si>
    <t>Misamis Occidental</t>
  </si>
  <si>
    <t>Misamis Oriental</t>
  </si>
  <si>
    <t>City of Cagayan de Oro</t>
  </si>
  <si>
    <t>City of Iligan</t>
  </si>
  <si>
    <t>Davao de Oro</t>
  </si>
  <si>
    <t>Davao del Norte</t>
  </si>
  <si>
    <t>Davao del Sur</t>
  </si>
  <si>
    <t>Davao Occidental</t>
  </si>
  <si>
    <t>Davao Oriental</t>
  </si>
  <si>
    <t>City of Davao</t>
  </si>
  <si>
    <t>Cotabato</t>
  </si>
  <si>
    <t>Sarangani</t>
  </si>
  <si>
    <t>South Cotabato</t>
  </si>
  <si>
    <t>Sultan Kudarat</t>
  </si>
  <si>
    <t>City of General Santos</t>
  </si>
  <si>
    <t>Agusan del Norte</t>
  </si>
  <si>
    <t>Agusan del Sur</t>
  </si>
  <si>
    <t>Dinagat Islands</t>
  </si>
  <si>
    <t>Surigao del Norte</t>
  </si>
  <si>
    <t>Surigao del Sur</t>
  </si>
  <si>
    <t>City of Butuan</t>
  </si>
  <si>
    <t>Basilan</t>
  </si>
  <si>
    <t>Lanao del Sur</t>
  </si>
  <si>
    <t>Maguindanao del Norte</t>
  </si>
  <si>
    <t>Maguindanao del Sur</t>
  </si>
  <si>
    <t>Sulu</t>
  </si>
  <si>
    <t>Tawi-tawi</t>
  </si>
  <si>
    <t>City of Cotabato</t>
  </si>
  <si>
    <t>NOTES</t>
  </si>
  <si>
    <t>PSGC - Philippine Standard Geographic Code</t>
  </si>
  <si>
    <t>HUC - Highly Urbanized Cities</t>
  </si>
  <si>
    <t>The PSGC is based on published information from the Philippine Statistics Authority as of 30 September 2023.</t>
  </si>
  <si>
    <t xml:space="preserve">PSGC source: https://psa.gov.ph/classification/psgc/summary </t>
  </si>
  <si>
    <t>Fill up cells in light yellow color</t>
  </si>
  <si>
    <t>EXTERNAL AUDIT</t>
  </si>
  <si>
    <t>current audit period</t>
  </si>
  <si>
    <t>Auditing Firm</t>
  </si>
  <si>
    <t>Signing Partner</t>
  </si>
  <si>
    <t>Opinion</t>
  </si>
  <si>
    <t>Basis for not unqualified opinion on Audited Financial Statement</t>
  </si>
  <si>
    <t>If Qualified, Adverse or Disclaimer write basis of qualification, adverse or disclaimer of Opinion</t>
  </si>
  <si>
    <t>NAMES AND ADDRESSES OF GENERAL AGENTS AND BROKERS:</t>
  </si>
  <si>
    <t>Address</t>
  </si>
  <si>
    <t>2. Fill up cells in light yellow color</t>
  </si>
  <si>
    <t>EXHIBIT 1</t>
  </si>
  <si>
    <t>STATEMENT OF FINANCIAL POSITION - ASSETS</t>
  </si>
  <si>
    <t>ACCOUNTS</t>
  </si>
  <si>
    <t>Ref.</t>
  </si>
  <si>
    <t>Current Year
(December 31, 20XX)</t>
  </si>
  <si>
    <t>Prior Year
(December 31, 20XX)</t>
  </si>
  <si>
    <t>Checking</t>
  </si>
  <si>
    <t>ASSETS</t>
  </si>
  <si>
    <t>Undeposited Collections</t>
  </si>
  <si>
    <t>Petty Cash Fund</t>
  </si>
  <si>
    <t>Commission Fund</t>
  </si>
  <si>
    <t>Revolving Fund</t>
  </si>
  <si>
    <t>Other Funds</t>
  </si>
  <si>
    <t>Cash in Banks - Current</t>
  </si>
  <si>
    <t>Cash in Banks - Savings</t>
  </si>
  <si>
    <t>Cash in Banks - Administrative Service Only (ASO) Fund</t>
  </si>
  <si>
    <t>Membership Fee Receivable, Net</t>
  </si>
  <si>
    <t>Membership Fee Receivable</t>
  </si>
  <si>
    <t>Expected Credit Loss</t>
  </si>
  <si>
    <t>Deposit to Healthcare Providers, Net</t>
  </si>
  <si>
    <t>Due from ASO Accounts, Net</t>
  </si>
  <si>
    <t xml:space="preserve">Due from ASO Accounts  </t>
  </si>
  <si>
    <t xml:space="preserve">Financial Assets at Amortized Cost </t>
  </si>
  <si>
    <t>Other Receivables</t>
  </si>
  <si>
    <t xml:space="preserve">Notes Receivable </t>
  </si>
  <si>
    <t xml:space="preserve">Advances to Officers and Employees </t>
  </si>
  <si>
    <t xml:space="preserve">Due from Officers and Employees </t>
  </si>
  <si>
    <t xml:space="preserve">Due from Related Parties </t>
  </si>
  <si>
    <t>Advances to Agents (Agents' Accounts)</t>
  </si>
  <si>
    <t>Operating Lease Receivables</t>
  </si>
  <si>
    <t xml:space="preserve">Others </t>
  </si>
  <si>
    <t xml:space="preserve">Debt Securities at Amortized Cost </t>
  </si>
  <si>
    <t>Debt Securities at Amortized Cost - Government</t>
  </si>
  <si>
    <t>Debt Securities at Amortized Cost - Private</t>
  </si>
  <si>
    <t>Financial Assets at Fair Value Through Other Comprehensive Income (FVOCI)</t>
  </si>
  <si>
    <t>Debt Securities Measured at FVOCI - Government</t>
  </si>
  <si>
    <t>Debt Securities Measured at FVOCI - Private</t>
  </si>
  <si>
    <t>Equity Securities Designated as at FVOCI</t>
  </si>
  <si>
    <t>Financial Assets at Fair Value Through Profit or Loss (FVPL)</t>
  </si>
  <si>
    <t>Debt Securities at FVPL</t>
  </si>
  <si>
    <t>Debt Securities - Government</t>
  </si>
  <si>
    <t>Debt Securities - Private</t>
  </si>
  <si>
    <t>Debt Securities Designated at FVPL</t>
  </si>
  <si>
    <t>Equity Securities Held for Trading</t>
  </si>
  <si>
    <t>Equity Securities at FVPL</t>
  </si>
  <si>
    <t>Derivative Assets</t>
  </si>
  <si>
    <t>Foreign Exchange Contracts</t>
  </si>
  <si>
    <t>Interest Rate Contracts</t>
  </si>
  <si>
    <t>Equity-linked Derivatives</t>
  </si>
  <si>
    <t xml:space="preserve">Fair Value Hedge </t>
  </si>
  <si>
    <t>Cash Flow Hedge</t>
  </si>
  <si>
    <t xml:space="preserve">Hedges of a Net Investment in Foreign Operation </t>
  </si>
  <si>
    <t>Accrued Interest Income</t>
  </si>
  <si>
    <t>Financial Assets at Amortized Cost</t>
  </si>
  <si>
    <t xml:space="preserve">Financial Assets at FVOCI </t>
  </si>
  <si>
    <t>Financial Assets at FVPL</t>
  </si>
  <si>
    <t>Others</t>
  </si>
  <si>
    <t>Accrued Dividend Income</t>
  </si>
  <si>
    <t>Supplies</t>
  </si>
  <si>
    <t>Prepaid Commissions</t>
  </si>
  <si>
    <t>Prepaid Taxes</t>
  </si>
  <si>
    <t>Other Prepaid Expenses</t>
  </si>
  <si>
    <t>Investment in Subsidiaries</t>
  </si>
  <si>
    <t>Investment in Associates</t>
  </si>
  <si>
    <t>Investment in Joint Ventures</t>
  </si>
  <si>
    <t>Property and Equipment</t>
  </si>
  <si>
    <t>Land - At Cost</t>
  </si>
  <si>
    <t>Building and Building Improvements - At Cost</t>
  </si>
  <si>
    <t>Accumulated Depreciation - Building and Building Improvements</t>
  </si>
  <si>
    <t>Leasehold Improvements - At Cost</t>
  </si>
  <si>
    <t>Accumulated Depreciation - Leasehold Improvements</t>
  </si>
  <si>
    <t>IT Equipment - At Cost</t>
  </si>
  <si>
    <t>Accumulated Depreciation - IT Equipment</t>
  </si>
  <si>
    <t>Transportation Equipment - At Cost</t>
  </si>
  <si>
    <t>Accumulated Depreciation - Transportation Equipment</t>
  </si>
  <si>
    <t>Office Furniture, Fixtures and Equipment - At Cost</t>
  </si>
  <si>
    <t>Accumulated Depreciation - Office Furniture, Fixtures and Equipemnt</t>
  </si>
  <si>
    <t>Medical Equipment</t>
  </si>
  <si>
    <t>Accumulated Depreciation - Medical Equipment</t>
  </si>
  <si>
    <t>Right-of-Use Asset - At Cost</t>
  </si>
  <si>
    <t>Accumulated Depreciation - Right-of-Use Asset - At Cost</t>
  </si>
  <si>
    <t>Revaluation Increment</t>
  </si>
  <si>
    <t>Accumulated Depreciation - Revaluation Increment</t>
  </si>
  <si>
    <t>Accumulated Impairment Losses</t>
  </si>
  <si>
    <t>Investment Property</t>
  </si>
  <si>
    <t>Land - At Fair Value</t>
  </si>
  <si>
    <t>Building and Building Improvements - At Fair Value</t>
  </si>
  <si>
    <t>Foreclosed Properties</t>
  </si>
  <si>
    <t>Non-current Assets Held for Sale</t>
  </si>
  <si>
    <t>Pension Assets</t>
  </si>
  <si>
    <t>Intangible Assets, Net</t>
  </si>
  <si>
    <t>Accumulated Amortization and Impairment Loss</t>
  </si>
  <si>
    <t>Deferred Tax Assets</t>
  </si>
  <si>
    <t>TOTAL ASSETS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</si>
  <si>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</si>
  <si>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EXHIBIT 2</t>
  </si>
  <si>
    <t>STATEMENT OF FINANCIAL POSITION - LIABILITIES AND EQUITY</t>
  </si>
  <si>
    <t>LIABILITIES</t>
  </si>
  <si>
    <t>Claims Reserve</t>
  </si>
  <si>
    <t xml:space="preserve">Due &amp; Unpaid (D&amp;U) Claims </t>
  </si>
  <si>
    <t>In Course of Settlement (ICOS)</t>
  </si>
  <si>
    <t>Resisted Claims</t>
  </si>
  <si>
    <t>Incurred But Not Reported (IBNR)</t>
  </si>
  <si>
    <t xml:space="preserve">Claims Handling Expense </t>
  </si>
  <si>
    <t>Membership Fee Reserves</t>
  </si>
  <si>
    <t>Aggregate Reserves for Long-Term Contracts</t>
  </si>
  <si>
    <t>Other Reserves</t>
  </si>
  <si>
    <t>Insurance Premium Reserves</t>
  </si>
  <si>
    <t>Expense Reserves</t>
  </si>
  <si>
    <t>Administrative Service Only (ASO) Reserves</t>
  </si>
  <si>
    <t xml:space="preserve">Unearned Administrative Fee Reserves (UAFR) </t>
  </si>
  <si>
    <t>Liabilities Due to Insurance and Providers</t>
  </si>
  <si>
    <t>Members' Deposit/Applicants' Deposit</t>
  </si>
  <si>
    <t>Members’ Dividends Due And Unpaid</t>
  </si>
  <si>
    <t>Members’ Dividends Accumulations/Dividends Held On Deposit</t>
  </si>
  <si>
    <t>Maturities and Endowment Payables</t>
  </si>
  <si>
    <t>Commission Payable</t>
  </si>
  <si>
    <t>SSS Premiums Payable</t>
  </si>
  <si>
    <t>SSS Loans Payable</t>
  </si>
  <si>
    <t xml:space="preserve">Pag-IBIG Premiums Payable </t>
  </si>
  <si>
    <t>Pag-IBIG Loans Payable</t>
  </si>
  <si>
    <t>PhilHealth Premiums Payable</t>
  </si>
  <si>
    <t>Other Accounts Payable</t>
  </si>
  <si>
    <t>Accrued Utilities</t>
  </si>
  <si>
    <t>Accrued Services</t>
  </si>
  <si>
    <t>Accrued Interest</t>
  </si>
  <si>
    <t>Taxes Payable</t>
  </si>
  <si>
    <t>Value-added Tax (VAT) Payable</t>
  </si>
  <si>
    <t>Withholding Taxes Payable</t>
  </si>
  <si>
    <t>Other Taxes &amp; Licenses Payable</t>
  </si>
  <si>
    <t>Financial Liabilities at Fair Value Through Profit or Loss (FVPL)</t>
  </si>
  <si>
    <t>Financial Liabilities Held for Trading</t>
  </si>
  <si>
    <t>Financial Liabilities Designated at FVPL</t>
  </si>
  <si>
    <t>Derivative Liabilities</t>
  </si>
  <si>
    <t>Derivative Liabilities Held for Hedging</t>
  </si>
  <si>
    <t>Lease Liability</t>
  </si>
  <si>
    <t>Pension Obligation</t>
  </si>
  <si>
    <t>Deferred Tax Liability</t>
  </si>
  <si>
    <t>Cash-settled Share-based Payment</t>
  </si>
  <si>
    <t>TOTAL LIABILITIES</t>
  </si>
  <si>
    <t>EQUITY</t>
  </si>
  <si>
    <t>Share Capital</t>
  </si>
  <si>
    <t>Preferred Share Capital</t>
  </si>
  <si>
    <t>Common Share Capital</t>
  </si>
  <si>
    <t>Subscribed Share Capital</t>
  </si>
  <si>
    <t>Subscribed Preferred - Shares</t>
  </si>
  <si>
    <t xml:space="preserve">Subscription Receivable - Preferred Shares </t>
  </si>
  <si>
    <t>Subscribed Common Share Capital</t>
  </si>
  <si>
    <t>Subscription Receivable - Common Shares</t>
  </si>
  <si>
    <t>Share Dividend Distributable</t>
  </si>
  <si>
    <t>Capital Paid In Excess of Par</t>
  </si>
  <si>
    <t>Retained Earnings (Deficit)</t>
  </si>
  <si>
    <t>Retained Earnings - Appropriated</t>
  </si>
  <si>
    <t>Retained Earnings - Unappropriated</t>
  </si>
  <si>
    <t>Cost of Share-based Payment</t>
  </si>
  <si>
    <t>Deposit for Future Subscription</t>
  </si>
  <si>
    <t>Reserve Accounts</t>
  </si>
  <si>
    <t>Reserve for Financial Assets at FVOCI</t>
  </si>
  <si>
    <t>Reserve for Credit Risk from Financial Liabilities at FVPL</t>
  </si>
  <si>
    <t xml:space="preserve">Reserve for Cash Flow Hedge </t>
  </si>
  <si>
    <t xml:space="preserve">Reserve for Hedge of a Net Investment in Foreign Operations </t>
  </si>
  <si>
    <t>Cumulative Foreign Currency Translation</t>
  </si>
  <si>
    <t>Remeasurement for Investment in Associates</t>
  </si>
  <si>
    <t>Reserve for Appraisal Increment - Property And Equipment</t>
  </si>
  <si>
    <t>Remeasurement Gains (Losses) on Retirement Pension Asset (Obligation)</t>
  </si>
  <si>
    <t>Treasury Shares</t>
  </si>
  <si>
    <t>TOTAL EQUITY</t>
  </si>
  <si>
    <t>TOTAL LIABILITIES AND EQUITY</t>
  </si>
  <si>
    <t>Check Digit</t>
  </si>
  <si>
    <t>EXHIBIT 3</t>
  </si>
  <si>
    <t>SCHEDULE OF CURRENT AND NON-CURRENT CLASSIFICATION OF ASSETS AND LIABILITIES</t>
  </si>
  <si>
    <t>Current Year (December 31, 20XX)</t>
  </si>
  <si>
    <t>Previous Year (December 31, 20XX)</t>
  </si>
  <si>
    <t>Current</t>
  </si>
  <si>
    <t>Non-current</t>
  </si>
  <si>
    <t>Total</t>
  </si>
  <si>
    <t xml:space="preserve"> </t>
  </si>
  <si>
    <t>EXHIBIT 4</t>
  </si>
  <si>
    <t>STATEMENT OF COMPREHENSIVE INCOME</t>
  </si>
  <si>
    <t>HMO Revenues</t>
  </si>
  <si>
    <t xml:space="preserve">Enrolment Fees </t>
  </si>
  <si>
    <t xml:space="preserve">Administrative Fees </t>
  </si>
  <si>
    <t>Handling Fees</t>
  </si>
  <si>
    <t>Decrease (Increase) in Membership Fee Reserves</t>
  </si>
  <si>
    <t>Decrease (Increase) in Unearned Administrative Fee Reserves (UAFR)</t>
  </si>
  <si>
    <t>Other Income</t>
  </si>
  <si>
    <t>Interest Income</t>
  </si>
  <si>
    <t>Dividend Income</t>
  </si>
  <si>
    <t>Gain(Loss) on Sale of Investments</t>
  </si>
  <si>
    <t>Foreign Exchange Gain (Loss)</t>
  </si>
  <si>
    <t>Gain(Loss) on Sale of Property and Equipment</t>
  </si>
  <si>
    <t>Unrealized Gain (Loss) on Investments</t>
  </si>
  <si>
    <t>Rental Income</t>
  </si>
  <si>
    <t>Miscellaneous Income</t>
  </si>
  <si>
    <t>TOTAL INCOME</t>
  </si>
  <si>
    <t>Underwriting Expenses</t>
  </si>
  <si>
    <t>Healthcare Benefits and Claims</t>
  </si>
  <si>
    <t>Out-patient Claims/Services</t>
  </si>
  <si>
    <t>In-patient Claims/Services</t>
  </si>
  <si>
    <t>Medical Professional fees</t>
  </si>
  <si>
    <t>Endowment Benefit</t>
  </si>
  <si>
    <t>Maturity Benefit</t>
  </si>
  <si>
    <t>Claims Handling Expenses</t>
  </si>
  <si>
    <t>Other Benefits and Claims</t>
  </si>
  <si>
    <t>Increase (Decrease) in Aggregate Reserves For Long-Term Contracts</t>
  </si>
  <si>
    <t>Increase (Decrease) In Other Reserves</t>
  </si>
  <si>
    <t>Commission Expense</t>
  </si>
  <si>
    <t>Other Marketing Expenses</t>
  </si>
  <si>
    <t>Other Underwriting Expenses</t>
  </si>
  <si>
    <t>Administrative Expenses</t>
  </si>
  <si>
    <t>Salaries And Wages</t>
  </si>
  <si>
    <t>SSS Contributions</t>
  </si>
  <si>
    <t>Philhealth Contributions</t>
  </si>
  <si>
    <t>Pag-Ibig Contribution</t>
  </si>
  <si>
    <t>Employees' Compensation (EC) Contributions</t>
  </si>
  <si>
    <t>Hospitalization Contributions</t>
  </si>
  <si>
    <t>Medical Supplies</t>
  </si>
  <si>
    <t>Employee Benefits and Welfare</t>
  </si>
  <si>
    <t>Post-Employment Benefit Cost</t>
  </si>
  <si>
    <t>Training and Development</t>
  </si>
  <si>
    <t>Representation and Entertainment</t>
  </si>
  <si>
    <t>Transportation and Travel Expenses</t>
  </si>
  <si>
    <t>Investment Management Fees</t>
  </si>
  <si>
    <t>Director's Fees and Allowances</t>
  </si>
  <si>
    <t>Management and Other Professional Fees</t>
  </si>
  <si>
    <t>Corporate Secretary's Fees</t>
  </si>
  <si>
    <t>Auditors' Fees</t>
  </si>
  <si>
    <t>Actuarial Fees</t>
  </si>
  <si>
    <t>Service Fees</t>
  </si>
  <si>
    <t>Legal Fees</t>
  </si>
  <si>
    <t>Membership Fees and Dues</t>
  </si>
  <si>
    <t>Power, Light and Water</t>
  </si>
  <si>
    <t>Telecommunication and Postage</t>
  </si>
  <si>
    <t>Printing, Stationery and Supplies</t>
  </si>
  <si>
    <t>Books and Periodicals</t>
  </si>
  <si>
    <t>Advertising and Promotions</t>
  </si>
  <si>
    <t>Information Technology (I.T.) Expense</t>
  </si>
  <si>
    <t>Contributions and Donations</t>
  </si>
  <si>
    <t>Insurance Expenses</t>
  </si>
  <si>
    <t>Taxes and Licenses</t>
  </si>
  <si>
    <t>Bank Charges</t>
  </si>
  <si>
    <t>Interest Expense</t>
  </si>
  <si>
    <t>Repairs and Maintenance</t>
  </si>
  <si>
    <t>Depreciation and Amortization</t>
  </si>
  <si>
    <t>Share in Profit/Loss of Associates and Joint Ventures</t>
  </si>
  <si>
    <t>Provision for Impairment Losses</t>
  </si>
  <si>
    <t>Miscellaneous Expenses</t>
  </si>
  <si>
    <t>TOTAL EXPENSES</t>
  </si>
  <si>
    <t>PROFIT (LOSS) FROM HMO OPERATIONS</t>
  </si>
  <si>
    <t>PROFIT (LOSS) BEFORE INCOME TAX</t>
  </si>
  <si>
    <t>Provision for Income Tax</t>
  </si>
  <si>
    <t xml:space="preserve">NET PROFIT (LOSS) </t>
  </si>
  <si>
    <t>OTHER COMPREHENSIVE INCOME (LOSS)</t>
  </si>
  <si>
    <t>TOTAL COMPREHENSIVE INCOME (LOSS)</t>
  </si>
  <si>
    <t>EXHIBIT 5</t>
  </si>
  <si>
    <t>SCHEDULE OF ENROLLMENT DATA</t>
  </si>
  <si>
    <t>Current Year End</t>
  </si>
  <si>
    <t>Previous Year End</t>
  </si>
  <si>
    <t>Increased
%</t>
  </si>
  <si>
    <t>Male</t>
  </si>
  <si>
    <t>Female</t>
  </si>
  <si>
    <t>(1)</t>
  </si>
  <si>
    <t>(2)</t>
  </si>
  <si>
    <t>(3)</t>
  </si>
  <si>
    <t>(4)</t>
  </si>
  <si>
    <t>(5)</t>
  </si>
  <si>
    <t>(6)</t>
  </si>
  <si>
    <t>(7)</t>
  </si>
  <si>
    <t>1. Full-Risk HMO Agreements</t>
  </si>
  <si>
    <t>1.1 Corporate/Group</t>
  </si>
  <si>
    <t>No. of Corporate Clients</t>
  </si>
  <si>
    <t>No. of Contracts/Policies</t>
  </si>
  <si>
    <t>No. of Members</t>
  </si>
  <si>
    <t>No. of Principals</t>
  </si>
  <si>
    <t>No. of Dependents</t>
  </si>
  <si>
    <t>1.2 Individual/Family</t>
  </si>
  <si>
    <t>1.3 Total</t>
  </si>
  <si>
    <t>2. Administrative Services Only (ASO)</t>
  </si>
  <si>
    <t>No. of Enrollees</t>
  </si>
  <si>
    <t>NOTES:</t>
  </si>
  <si>
    <t>1) Ensure that the sum of the number of principals and dependents is equal to the number of members/enrollees.</t>
  </si>
  <si>
    <t>2) Fill up cells in light yellow color</t>
  </si>
  <si>
    <t>3) Incorrect/Mismatched data entry will be subject to penalty</t>
  </si>
  <si>
    <t>EXHIBIT 6</t>
  </si>
  <si>
    <t>SCHEDULE OF CLAIMS DATA</t>
  </si>
  <si>
    <t>Table 1</t>
  </si>
  <si>
    <t>Number of Claims</t>
  </si>
  <si>
    <t>Current Year (December 31, 20xx)</t>
  </si>
  <si>
    <t>Prior Year (December 31, 20xx)</t>
  </si>
  <si>
    <t xml:space="preserve">Male </t>
  </si>
  <si>
    <t>Please provide counts of claims based on amount of Underwriting Expense declared in Exhibit 4 (Statement of Comprehensive Income).</t>
  </si>
  <si>
    <t>Table 2</t>
  </si>
  <si>
    <t>Claims of Members/Enrollees, Principals and Dependents</t>
  </si>
  <si>
    <t>1) Please provide counts of claims of individuals with submitted and paid claims for the applicable year.</t>
  </si>
  <si>
    <t>2) Number of claims reported in Table 1 must tally with Table 2 (Total Full-Risk HMO Agreements ).</t>
  </si>
  <si>
    <t>3) Fill up cells in light yellow color</t>
  </si>
  <si>
    <t>4) Incorrect/Mismatched data entry will be subject to penalty</t>
  </si>
  <si>
    <t>EXHIBIT 7</t>
  </si>
  <si>
    <t>SCHEDULE OF NETWORK</t>
  </si>
  <si>
    <t>Prior Year End</t>
  </si>
  <si>
    <t>1. Hospitals</t>
  </si>
  <si>
    <t>No. of Owned Hospitals</t>
  </si>
  <si>
    <t>No. of Affiliated Hospitals</t>
  </si>
  <si>
    <t>Sub-total</t>
  </si>
  <si>
    <t>2. Clinics</t>
  </si>
  <si>
    <t>No. of Owned Clinics</t>
  </si>
  <si>
    <t>No. of Affiliated Clinics</t>
  </si>
  <si>
    <t>3. Physicians</t>
  </si>
  <si>
    <t>No. of Employed Physicians</t>
  </si>
  <si>
    <t>No. of Affiliated Physicians</t>
  </si>
  <si>
    <r>
      <t xml:space="preserve">1) Please ensure that the figures above tallies with the total enumerated hospitals, clinics and physicians in </t>
    </r>
    <r>
      <rPr>
        <b/>
        <sz val="12"/>
        <color rgb="FFFF0000"/>
        <rFont val="Times New Roman"/>
        <family val="1"/>
      </rPr>
      <t>EXHIBIT 8.</t>
    </r>
  </si>
  <si>
    <t>EXHIBIT 8</t>
  </si>
  <si>
    <t>LIST OF ACCREDITED HOSPITALS AND HEALTHCARE PROVIDERS</t>
  </si>
  <si>
    <t>Name of Accredited Providers</t>
  </si>
  <si>
    <t>Location</t>
  </si>
  <si>
    <t>Add rows as needed</t>
  </si>
  <si>
    <r>
      <t xml:space="preserve">1) Ensure that the total number of hospitals, clinics and physicians enumerated above tallies with the figures in </t>
    </r>
    <r>
      <rPr>
        <b/>
        <sz val="12"/>
        <color rgb="FFFF0000"/>
        <rFont val="Times New Roman"/>
        <family val="1"/>
      </rPr>
      <t>EXHIBIT 7</t>
    </r>
    <r>
      <rPr>
        <sz val="12"/>
        <color rgb="FFFF0000"/>
        <rFont val="Times New Roman"/>
        <family val="1"/>
      </rPr>
      <t>.</t>
    </r>
  </si>
  <si>
    <t>2) Incorrect/Mismatched data entry will be subject to penalty</t>
  </si>
  <si>
    <t>EXHIBIT 9</t>
  </si>
  <si>
    <t>LIST OF APPROVED PRODUCTS</t>
  </si>
  <si>
    <r>
      <rPr>
        <b/>
        <sz val="11"/>
        <color theme="0"/>
        <rFont val="Times New Roman"/>
        <family val="1"/>
      </rPr>
      <t>Name of Product</t>
    </r>
    <r>
      <rPr>
        <b/>
        <i/>
        <sz val="11"/>
        <color theme="0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(Actual name of product approved by IC)</t>
    </r>
  </si>
  <si>
    <r>
      <rPr>
        <b/>
        <sz val="11"/>
        <color theme="0"/>
        <rFont val="Times New Roman"/>
        <family val="1"/>
      </rPr>
      <t>Description</t>
    </r>
    <r>
      <rPr>
        <b/>
        <sz val="10"/>
        <color theme="0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(Explanation or summary of the characteristics, features, and coverage scope of the product)</t>
    </r>
  </si>
  <si>
    <r>
      <t>No. of Agreements Sold for the Year</t>
    </r>
    <r>
      <rPr>
        <b/>
        <i/>
        <sz val="10"/>
        <color theme="0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(Total count of agreements issued and sold for the specified product for the year)</t>
    </r>
  </si>
  <si>
    <r>
      <t>No. of Agreements In-force at Year-end</t>
    </r>
    <r>
      <rPr>
        <b/>
        <i/>
        <sz val="10"/>
        <color theme="0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(Total count of outstanding agreements at year-end)</t>
    </r>
  </si>
  <si>
    <r>
      <t xml:space="preserve">Total Membership Fees
</t>
    </r>
    <r>
      <rPr>
        <b/>
        <i/>
        <sz val="10"/>
        <color rgb="FFFF0000"/>
        <rFont val="Times New Roman"/>
        <family val="1"/>
      </rPr>
      <t>(Aggregate amount of membership fees to be received per agreement/contract)</t>
    </r>
  </si>
  <si>
    <r>
      <t xml:space="preserve">Total Amount Covered
</t>
    </r>
    <r>
      <rPr>
        <b/>
        <i/>
        <sz val="10"/>
        <color rgb="FFFF0000"/>
        <rFont val="Times New Roman"/>
        <family val="1"/>
      </rPr>
      <t>(Cumulative monetary value that represents the total coverage provided per agreement/contract)</t>
    </r>
  </si>
  <si>
    <r>
      <t xml:space="preserve">Date of IC Approval
</t>
    </r>
    <r>
      <rPr>
        <b/>
        <i/>
        <sz val="10"/>
        <color rgb="FFFF0000"/>
        <rFont val="Times New Roman"/>
        <family val="1"/>
      </rPr>
      <t>(Specific date on which the IC officially approved the product for sale in the market)</t>
    </r>
  </si>
  <si>
    <r>
      <t>Status</t>
    </r>
    <r>
      <rPr>
        <b/>
        <i/>
        <sz val="10"/>
        <color theme="0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(Current condition or state of the product, indicating whether it is actively being sold in the market, temporarily suspended, or withdrawn)</t>
    </r>
  </si>
  <si>
    <r>
      <t>Remarks</t>
    </r>
    <r>
      <rPr>
        <b/>
        <i/>
        <sz val="10"/>
        <color theme="0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(Additional comments or notes that provide context, explanations, or details regarding the product)</t>
    </r>
  </si>
  <si>
    <t>The list should enumerate ALL products including cancelled and/or discontinued.</t>
  </si>
  <si>
    <t>EXHIBIT 10</t>
  </si>
  <si>
    <t>SCHEDULE OF DEPOSIT REQUIREMENT (IC CL No. 2019-74)</t>
  </si>
  <si>
    <t>DATE</t>
  </si>
  <si>
    <t>Annual
Rate</t>
  </si>
  <si>
    <t>CERTIFICATES</t>
  </si>
  <si>
    <t>Remarks</t>
  </si>
  <si>
    <t>Acquired/ Valued</t>
  </si>
  <si>
    <t>Issued</t>
  </si>
  <si>
    <t>Maturity</t>
  </si>
  <si>
    <t>Serial No.</t>
  </si>
  <si>
    <t>Face Value</t>
  </si>
  <si>
    <t>Per Cert.</t>
  </si>
  <si>
    <t>Total
(Pesos)</t>
  </si>
  <si>
    <t>(8)</t>
  </si>
  <si>
    <t>(9)</t>
  </si>
  <si>
    <t>xxxxxxxxxxx</t>
  </si>
  <si>
    <t>Required amount of Deposit per IC CL No. 2019-74</t>
  </si>
  <si>
    <t>NOTES AND INSTRUCTIONS:</t>
  </si>
  <si>
    <t>1) INSERT or DELETE rows before the TOTAL to avoid errors in the calculation of balances, you may refer to the arrows indicated.</t>
  </si>
  <si>
    <t>2) Fill-up completely the template, indicate N/A for the items not applicable or not needed or no corresponding asset was invested.</t>
  </si>
  <si>
    <t>3) The SERIAL No. should be properly filled-up. This should match with the indicated ISIN number in the NROSS Statement.</t>
  </si>
  <si>
    <t>5) Fill up cells in light yellow color</t>
  </si>
  <si>
    <t>CASH ON HAND</t>
  </si>
  <si>
    <t>SFP-Asset</t>
  </si>
  <si>
    <t>SFP-Liab and NW</t>
  </si>
  <si>
    <t>SCI</t>
  </si>
  <si>
    <t>DESCRIPTION</t>
  </si>
  <si>
    <t>Document Index No.</t>
  </si>
  <si>
    <t>Balance per Company (original currency)</t>
  </si>
  <si>
    <t>Conversion Rate</t>
  </si>
  <si>
    <t>Balance per Company 
(as translated)</t>
  </si>
  <si>
    <t>With Supporting Documents?</t>
  </si>
  <si>
    <t>Balance per Examiner</t>
  </si>
  <si>
    <t>Unaccounted</t>
  </si>
  <si>
    <t>Accounted</t>
  </si>
  <si>
    <t>1.</t>
  </si>
  <si>
    <t>Yes</t>
  </si>
  <si>
    <t>2.</t>
  </si>
  <si>
    <t>3.</t>
  </si>
  <si>
    <t>No</t>
  </si>
  <si>
    <t>4.</t>
  </si>
  <si>
    <t>Other Fund</t>
  </si>
  <si>
    <t>Total Cash on Hand</t>
  </si>
  <si>
    <t>For Acid Test Ratio:</t>
  </si>
  <si>
    <t>1) INSERT or DELETE rows before the SUBTOTAL to avoid errors in the calculation of balances.</t>
  </si>
  <si>
    <t>2) Fill-up completely the template, indicate N/A for the items not applicable or not needed.</t>
  </si>
  <si>
    <t xml:space="preserve">3) Document Index No. should match to reference no. in the Supporting Document. </t>
  </si>
  <si>
    <t>4) It should be arranged in accordance with the supporting documents submitted</t>
  </si>
  <si>
    <t>5) Incorrect/Mismatched data entry will be subject to penalty</t>
  </si>
  <si>
    <t>6) Fill up cells in light yellow color</t>
  </si>
  <si>
    <t>CASH IN BANKS</t>
  </si>
  <si>
    <t>Balance per Company (as translated)</t>
  </si>
  <si>
    <t>BANK RECONCILIATION</t>
  </si>
  <si>
    <t>INVESTMENT INCOME DUE AND ACCRUED</t>
  </si>
  <si>
    <t>Deposit in Transit</t>
  </si>
  <si>
    <t>Outstanding Checks</t>
  </si>
  <si>
    <t>Balance per Company
per bank reconciliation</t>
  </si>
  <si>
    <t>Collected During The Year</t>
  </si>
  <si>
    <t>Accrued Previous Year</t>
  </si>
  <si>
    <t>Accrued Current Year</t>
  </si>
  <si>
    <t>Earned During The Year</t>
  </si>
  <si>
    <t>Cash in Bank</t>
  </si>
  <si>
    <t>Name of Bank, Branch</t>
  </si>
  <si>
    <t>Account No.</t>
  </si>
  <si>
    <t>Current-Peso:</t>
  </si>
  <si>
    <t>Current-Foreign:</t>
  </si>
  <si>
    <t>Savings-Peso:</t>
  </si>
  <si>
    <t>Savings-Foreign:</t>
  </si>
  <si>
    <t>Administrative Services Only (ASO)</t>
  </si>
  <si>
    <t>Total Cash in Bank</t>
  </si>
  <si>
    <t>CASH EQUIVALENTS</t>
  </si>
  <si>
    <t>Description</t>
  </si>
  <si>
    <t>CTD No.</t>
  </si>
  <si>
    <t>Principal</t>
  </si>
  <si>
    <t>Rate (%)</t>
  </si>
  <si>
    <t>Term (days)</t>
  </si>
  <si>
    <t>Maturity Value</t>
  </si>
  <si>
    <t>Balance as of 31 December 20XX</t>
  </si>
  <si>
    <t>INTEREST</t>
  </si>
  <si>
    <t>Acquired/ Issued</t>
  </si>
  <si>
    <t>Name and Location of the Bank</t>
  </si>
  <si>
    <t>(10)</t>
  </si>
  <si>
    <t>(11)</t>
  </si>
  <si>
    <t>(12)</t>
  </si>
  <si>
    <t>(13)</t>
  </si>
  <si>
    <t>(14)</t>
  </si>
  <si>
    <t>(15)</t>
  </si>
  <si>
    <t>(16)</t>
  </si>
  <si>
    <t>TIME DEPOSIT:</t>
  </si>
  <si>
    <t>A.</t>
  </si>
  <si>
    <t>Peso Currency</t>
  </si>
  <si>
    <t>5.</t>
  </si>
  <si>
    <t>Sub-Total</t>
  </si>
  <si>
    <t>B.</t>
  </si>
  <si>
    <t>Foreign Currency (Converted at Peso)</t>
  </si>
  <si>
    <t>Sub-Total - Time Deposit</t>
  </si>
  <si>
    <t>OTHERS:</t>
  </si>
  <si>
    <t>Sub-Total - Others</t>
  </si>
  <si>
    <t>GRAND TOTAL</t>
  </si>
  <si>
    <t>MEMBERSHIP FEE RECEIVABLES (MFR)</t>
  </si>
  <si>
    <t>Not Yet Due</t>
  </si>
  <si>
    <t>Billed and Due</t>
  </si>
  <si>
    <t>VAT</t>
  </si>
  <si>
    <t>Other Charges</t>
  </si>
  <si>
    <t>1-30 Days</t>
  </si>
  <si>
    <t>31-60 Days</t>
  </si>
  <si>
    <t>61-90 Days</t>
  </si>
  <si>
    <t>91-180 Days</t>
  </si>
  <si>
    <t>181-360 Days</t>
  </si>
  <si>
    <t>Over 360 Days</t>
  </si>
  <si>
    <t>Direct</t>
  </si>
  <si>
    <t>Individual/Family Group</t>
  </si>
  <si>
    <t>Sub-Total-Individual/Family Group</t>
  </si>
  <si>
    <t>Corporate</t>
  </si>
  <si>
    <t>Sub-Total-Corporate</t>
  </si>
  <si>
    <t>Sub-Total-Direct</t>
  </si>
  <si>
    <t>Due From Agents</t>
  </si>
  <si>
    <t>Sub-Total-Due from Agents</t>
  </si>
  <si>
    <t>Due From Brokers</t>
  </si>
  <si>
    <t>Sub-Total-Due from Brokers</t>
  </si>
  <si>
    <t>Less: Expected Credit Loss</t>
  </si>
  <si>
    <t>MEMBERSHIP FEE RECEIVABLES, NET</t>
  </si>
  <si>
    <t>2) Itemize all Individual/Family and Corporate Clients.</t>
  </si>
  <si>
    <t>3) Fill-up completely the template, indicate N/A for the items not applicable or not needed.</t>
  </si>
  <si>
    <t>DEPOSIT TO HEALTHCARE PROVIDERS</t>
  </si>
  <si>
    <t>Balance 
Previous Year</t>
  </si>
  <si>
    <t>Additional</t>
  </si>
  <si>
    <t>Deductions</t>
  </si>
  <si>
    <t>Balance 
Current Year</t>
  </si>
  <si>
    <t>Name of Healthcare Provider</t>
  </si>
  <si>
    <t>A. Deposit to Hospitals</t>
  </si>
  <si>
    <r>
      <t xml:space="preserve">Less: </t>
    </r>
    <r>
      <rPr>
        <sz val="12"/>
        <rFont val="Times New Roman"/>
        <family val="1"/>
      </rPr>
      <t>Expected Credit Loss</t>
    </r>
  </si>
  <si>
    <t>B. Deposit to Clinics</t>
  </si>
  <si>
    <r>
      <t>C. Others</t>
    </r>
    <r>
      <rPr>
        <b/>
        <sz val="11"/>
        <color rgb="FFFF0000"/>
        <rFont val="Times New Roman"/>
        <family val="1"/>
      </rPr>
      <t xml:space="preserve"> </t>
    </r>
    <r>
      <rPr>
        <b/>
        <i/>
        <sz val="11"/>
        <color rgb="FFFF0000"/>
        <rFont val="Times New Roman"/>
        <family val="1"/>
      </rPr>
      <t>(Specify)</t>
    </r>
  </si>
  <si>
    <t>DEPOSIT TO HEALTHCARE PROVIDERS, NET</t>
  </si>
  <si>
    <t>DUE FROM ASO ACCOUNTS</t>
  </si>
  <si>
    <t>A. Billings for Fund Replenishment</t>
  </si>
  <si>
    <t>B. Excess Utilizations</t>
  </si>
  <si>
    <t xml:space="preserve">Sub-Total </t>
  </si>
  <si>
    <t>C. Enrollment Fees</t>
  </si>
  <si>
    <r>
      <t xml:space="preserve">D. Others </t>
    </r>
    <r>
      <rPr>
        <b/>
        <i/>
        <sz val="12"/>
        <color rgb="FFFF0000"/>
        <rFont val="Times New Roman"/>
        <family val="1"/>
      </rPr>
      <t>(Specify)</t>
    </r>
  </si>
  <si>
    <t>DUE FROM ASO CLIENTS, NET</t>
  </si>
  <si>
    <t>4) Fill up cells in light yellow color</t>
  </si>
  <si>
    <t>OTHER RECEIVABLE</t>
  </si>
  <si>
    <t>Description/
Nature of the Account</t>
  </si>
  <si>
    <t>Date Granted/Issued</t>
  </si>
  <si>
    <t>Term of Payments
(if applicable)</t>
  </si>
  <si>
    <t>Loaned 
During the Year</t>
  </si>
  <si>
    <t>Collected 
During the Year</t>
  </si>
  <si>
    <t>A. Notes Receivable</t>
  </si>
  <si>
    <r>
      <t xml:space="preserve">Less: </t>
    </r>
    <r>
      <rPr>
        <sz val="11"/>
        <rFont val="Times New Roman"/>
        <family val="1"/>
      </rPr>
      <t>Expected Credit Loss</t>
    </r>
  </si>
  <si>
    <t xml:space="preserve">B. Advances to Officers and Employees </t>
  </si>
  <si>
    <t>C. Due from Officers and Employees</t>
  </si>
  <si>
    <t>D. Due From Related Parties</t>
  </si>
  <si>
    <t>E. Advances to Agents (Agents' Accounts)</t>
  </si>
  <si>
    <t>F. Operating Lease Receivables</t>
  </si>
  <si>
    <r>
      <t>G. Others</t>
    </r>
    <r>
      <rPr>
        <b/>
        <sz val="11"/>
        <color rgb="FFFF0000"/>
        <rFont val="Times New Roman"/>
        <family val="1"/>
      </rPr>
      <t xml:space="preserve"> </t>
    </r>
    <r>
      <rPr>
        <b/>
        <i/>
        <sz val="11"/>
        <color rgb="FFFF0000"/>
        <rFont val="Times New Roman"/>
        <family val="1"/>
      </rPr>
      <t>(Itemize)</t>
    </r>
  </si>
  <si>
    <t>OTHER RECEIVABLES, NET</t>
  </si>
  <si>
    <t>DEBT SECURITIES AT AMORTIZED COST</t>
  </si>
  <si>
    <t>CATEGORY</t>
  </si>
  <si>
    <t>Underwriting
Discount / (Premium)</t>
  </si>
  <si>
    <t>Acquisition Cost</t>
  </si>
  <si>
    <t>INVESTMENT INCOME</t>
  </si>
  <si>
    <t>Unearned</t>
  </si>
  <si>
    <t xml:space="preserve">          Current Year</t>
  </si>
  <si>
    <t>Collected</t>
  </si>
  <si>
    <t>Earned</t>
  </si>
  <si>
    <t>Earned during the year but not collected</t>
  </si>
  <si>
    <t>Rate @ acquisition date</t>
  </si>
  <si>
    <t>Foreign Currency, if applicable</t>
  </si>
  <si>
    <t>Peso</t>
  </si>
  <si>
    <t xml:space="preserve">Discount / </t>
  </si>
  <si>
    <t>Balance as of</t>
  </si>
  <si>
    <t>Due</t>
  </si>
  <si>
    <t>but earned</t>
  </si>
  <si>
    <t>Total (Foreign Currency)</t>
  </si>
  <si>
    <t>(Premium)</t>
  </si>
  <si>
    <t>31 December 20XX</t>
  </si>
  <si>
    <t>During the</t>
  </si>
  <si>
    <t>and</t>
  </si>
  <si>
    <t>but not yet</t>
  </si>
  <si>
    <t>Previous</t>
  </si>
  <si>
    <t>Year</t>
  </si>
  <si>
    <t>on Dec 31</t>
  </si>
  <si>
    <t>Uncollected</t>
  </si>
  <si>
    <t>due</t>
  </si>
  <si>
    <t>Years</t>
  </si>
  <si>
    <t>22=17-18+19+20-21</t>
  </si>
  <si>
    <t>(17)</t>
  </si>
  <si>
    <t>(18)</t>
  </si>
  <si>
    <t>(19)</t>
  </si>
  <si>
    <t>(20)</t>
  </si>
  <si>
    <t>(21)</t>
  </si>
  <si>
    <t>(22)</t>
  </si>
  <si>
    <t>(23)</t>
  </si>
  <si>
    <t>(24)</t>
  </si>
  <si>
    <t>Debt Securities at Amortized Cost  - Government</t>
  </si>
  <si>
    <t>SUB-TOTAL - Debt Securities at Amortized Cost  - Government</t>
  </si>
  <si>
    <t>SUB-TOTAL - Debt Securities at Amortized Cost  - Private</t>
  </si>
  <si>
    <t>3) The SERIAL No. should be properly filled-up. This should match with the indicated ISIN number in the NROSS Statement and PDTC Report.</t>
  </si>
  <si>
    <t xml:space="preserve">FINANCIAL ASSETS AT FAIR VALUE THROUGH OTHER COMPREHENSIVE INCOME (FVOCI) - DEBT SECURITIES </t>
  </si>
  <si>
    <t>Fair Market/ Book value</t>
  </si>
  <si>
    <t xml:space="preserve">Rate </t>
  </si>
  <si>
    <t>Price</t>
  </si>
  <si>
    <t>25=20-21+22+23-24</t>
  </si>
  <si>
    <t>(25)</t>
  </si>
  <si>
    <t>(26)</t>
  </si>
  <si>
    <t>(27)</t>
  </si>
  <si>
    <t>Debt Securities at FVOCI  - Government</t>
  </si>
  <si>
    <t>SUB-TOTAL - Debt Securities at FVOCI  - Government</t>
  </si>
  <si>
    <t>Debt Securities at FVOCI - Private</t>
  </si>
  <si>
    <t>SUB-TOTAL - Debt Securities at FVOCI  - Private</t>
  </si>
  <si>
    <t>DEBT SECURITIES MEASURED AT FVOCI</t>
  </si>
  <si>
    <t xml:space="preserve">FINANCIAL ASSETS AT FAIR VALUE THROUGH OTHER COMPREHENSIVE INCOME (FVOCI) - EQUITY SECURITIES </t>
  </si>
  <si>
    <t>Certificate No.</t>
  </si>
  <si>
    <t>Date Acquired</t>
  </si>
  <si>
    <t>How Acquired</t>
  </si>
  <si>
    <t>Number of Shares</t>
  </si>
  <si>
    <t>Par Value</t>
  </si>
  <si>
    <t>Rate used to obtain MV/ BV</t>
  </si>
  <si>
    <t>Lower Market Value/ Book Value</t>
  </si>
  <si>
    <t>Value per Company</t>
  </si>
  <si>
    <t>DIVIDEND</t>
  </si>
  <si>
    <t>Balance 
31 December 20XX</t>
  </si>
  <si>
    <t>(14-15+16+17-18)</t>
  </si>
  <si>
    <t xml:space="preserve"> Investments in Stocks/ Equities - Common/ Ordinary</t>
  </si>
  <si>
    <t>SUB-TOTAL - Investments in Stocks/ Equities - Common/ Ordinary</t>
  </si>
  <si>
    <t xml:space="preserve"> Investment in Stocks/ Equities - Preferred/ Preference</t>
  </si>
  <si>
    <t>SUB-TOTAL -  'Investment in Stocks/ Equities - Preferred/ Preference</t>
  </si>
  <si>
    <t xml:space="preserve"> Investment in Stocks/ Equities - Others (i.e Foreign)</t>
  </si>
  <si>
    <t>SUB-TOTAL - Investment in Stocks/ Equities - Others (i.e Foreign)</t>
  </si>
  <si>
    <t>EQUITY SECURITIES DESIGNATED AS AT FVOCI</t>
  </si>
  <si>
    <t>FINANCIAL ASSETS AT FAIR VALUE THROUGH PROFIT OR LOSS - DEBT SECURITIES</t>
  </si>
  <si>
    <t>23=18-19+20+21-22</t>
  </si>
  <si>
    <t>DEBT SECURITIES AT FVPL</t>
  </si>
  <si>
    <t>SUB-TOTAL - Debt Securities - Government</t>
  </si>
  <si>
    <t>SUB-TOTAL - Debt Securities - Private</t>
  </si>
  <si>
    <t>DEBT SECURITIES DESIGNATED AT FAIR VALUE THROUGH PROFIT OR LOSS (FVPL)</t>
  </si>
  <si>
    <t>DEBT SECURITIES DESIGNATED AT FVPL</t>
  </si>
  <si>
    <t xml:space="preserve">FINANCIAL ASSETS AT FAIR VALUE THROUGH PROFIT OR LOSS - EQUITY SECURITIES </t>
  </si>
  <si>
    <t>(12-13+14+15-16)</t>
  </si>
  <si>
    <t>FINANCIAL ASSETS AT FAIR VALUE THROUGH PROFIT OR LOSS - DERIVATIVE ASSETS</t>
  </si>
  <si>
    <t>DERIVATIVE</t>
  </si>
  <si>
    <t>Asset to Hedge</t>
  </si>
  <si>
    <t>Counterparty</t>
  </si>
  <si>
    <t>Notional Amount</t>
  </si>
  <si>
    <t>Date</t>
  </si>
  <si>
    <t>Market Value</t>
  </si>
  <si>
    <t>Change in Market Value</t>
  </si>
  <si>
    <t>Acquired</t>
  </si>
  <si>
    <t xml:space="preserve">SUB-TOTAL </t>
  </si>
  <si>
    <t>DERIVATIVE ASSETS AND LIABILITIES HELD FOR HEDGING</t>
  </si>
  <si>
    <t>COUNTERPARTY</t>
  </si>
  <si>
    <t>Type of Derivative Contract</t>
  </si>
  <si>
    <t>Net Asset Position</t>
  </si>
  <si>
    <t>Net Liability Position</t>
  </si>
  <si>
    <t>Principal Amount</t>
  </si>
  <si>
    <t>Fair Value</t>
  </si>
  <si>
    <t xml:space="preserve"> Fair Value Hedge </t>
  </si>
  <si>
    <t>Hedges of a Net Investment in Foreign Operation</t>
  </si>
  <si>
    <t>KIND OF INVESTMENTS</t>
  </si>
  <si>
    <t>Reference</t>
  </si>
  <si>
    <t>GROSS</t>
  </si>
  <si>
    <t>Net
Earned</t>
  </si>
  <si>
    <t xml:space="preserve">Accrued </t>
  </si>
  <si>
    <t xml:space="preserve">Collected </t>
  </si>
  <si>
    <t xml:space="preserve">Current </t>
  </si>
  <si>
    <t>During the Year</t>
  </si>
  <si>
    <t xml:space="preserve">Previous </t>
  </si>
  <si>
    <t>During</t>
  </si>
  <si>
    <t>Final Tax</t>
  </si>
  <si>
    <t>(3)+(6)-(5)</t>
  </si>
  <si>
    <t>the Year</t>
  </si>
  <si>
    <t>A</t>
  </si>
  <si>
    <t>S8A</t>
  </si>
  <si>
    <t>S9A</t>
  </si>
  <si>
    <t>B</t>
  </si>
  <si>
    <t>S8B</t>
  </si>
  <si>
    <t>S9B</t>
  </si>
  <si>
    <t>TOTAL INVESTMENT INCOME DUE AND ACCRUED</t>
  </si>
  <si>
    <t>PREPAYMENTS</t>
  </si>
  <si>
    <t>Account Name</t>
  </si>
  <si>
    <t>Nature</t>
  </si>
  <si>
    <t>Balance
Previous Year</t>
  </si>
  <si>
    <t>Acquisitions 
During the Year</t>
  </si>
  <si>
    <t>Dispositions
During the Year</t>
  </si>
  <si>
    <t>Balance Current Year</t>
  </si>
  <si>
    <t>Company Remarks</t>
  </si>
  <si>
    <t>Itemize</t>
  </si>
  <si>
    <r>
      <t>Others</t>
    </r>
    <r>
      <rPr>
        <b/>
        <sz val="11"/>
        <color rgb="FFFF0000"/>
        <rFont val="Times New Roman"/>
        <family val="1"/>
      </rPr>
      <t xml:space="preserve"> </t>
    </r>
    <r>
      <rPr>
        <b/>
        <i/>
        <sz val="11"/>
        <color rgb="FFFF0000"/>
        <rFont val="Times New Roman"/>
        <family val="1"/>
      </rPr>
      <t>(Specify)</t>
    </r>
  </si>
  <si>
    <t>3) It should be arranged based on the presentation of supporting documents attached to the Detailed Schedule "Annex D"</t>
  </si>
  <si>
    <t>INVESTMENTS  IN SUBSIDIARIES, ASSOCIATES AND JOINT VENTURES</t>
  </si>
  <si>
    <t>Cert.
No.</t>
  </si>
  <si>
    <t>State if "Listed" or "Unlisted"</t>
  </si>
  <si>
    <t>Rate Used
to Obtain MV</t>
  </si>
  <si>
    <t>Market Value
(in pesos)</t>
  </si>
  <si>
    <t>Acquisition
(in pesos)</t>
  </si>
  <si>
    <t>Dividend</t>
  </si>
  <si>
    <t>In(De)crease
Adjustment in
BV During 
the Year
(in pesos)</t>
  </si>
  <si>
    <t>Collected
During the Year
(in pesos)</t>
  </si>
  <si>
    <t>Accrued
Previous Year
(in pesos)</t>
  </si>
  <si>
    <t>Current Year
(in pesos)</t>
  </si>
  <si>
    <t>Earned
During the Year
(in pesos)</t>
  </si>
  <si>
    <t>CY</t>
  </si>
  <si>
    <t>PY</t>
  </si>
  <si>
    <t>Per Share
(in pesos)</t>
  </si>
  <si>
    <t>Total
(in pesos)</t>
  </si>
  <si>
    <t>Subsidiary1</t>
  </si>
  <si>
    <t>Subsidiary2</t>
  </si>
  <si>
    <t>Subsidiary3</t>
  </si>
  <si>
    <t>Total Investment in Subsidiaries</t>
  </si>
  <si>
    <t>Associate1</t>
  </si>
  <si>
    <t>Associate2</t>
  </si>
  <si>
    <t>Associate3</t>
  </si>
  <si>
    <t>Total Investment in Associates</t>
  </si>
  <si>
    <t>C</t>
  </si>
  <si>
    <t>Joint Venture1</t>
  </si>
  <si>
    <t>Joint Venture2</t>
  </si>
  <si>
    <t>Joint Venture3</t>
  </si>
  <si>
    <t>Total Investment in Joint Ventures</t>
  </si>
  <si>
    <t>TOTAL INVESTMENTS  IN SUBSIDIARIES, ASSOCIATES AND JOINT VENTURES</t>
  </si>
  <si>
    <t>1) INSERT or DELETE rows before the SUBTOTAL to avoid errors in the calculation of balances, you may refer to the arrows indicated.</t>
  </si>
  <si>
    <t>3) It should be arranged in accordance with the presentation made in the inventory template</t>
  </si>
  <si>
    <t>PROPERTY AND EQUIPMENT - LAND, BUILDING &amp; BUILDING IMPROVEMENTS AND LEASEHOLD IMPROVEMENT</t>
  </si>
  <si>
    <t>Title No.</t>
  </si>
  <si>
    <t>Amount of Incumbrances,
if any</t>
  </si>
  <si>
    <t>Amount of 
Insurance on Building</t>
  </si>
  <si>
    <t>Estimated
Life
(in years)</t>
  </si>
  <si>
    <t>Accumulated</t>
  </si>
  <si>
    <t>Accumulated Impairment Loss</t>
  </si>
  <si>
    <t>Balance per Company, Net</t>
  </si>
  <si>
    <t>Lot No., Area and Location of Lands,</t>
  </si>
  <si>
    <t>Actual</t>
  </si>
  <si>
    <t xml:space="preserve">Depreciation </t>
  </si>
  <si>
    <t>Book Value</t>
  </si>
  <si>
    <t>Appraised</t>
  </si>
  <si>
    <t>Revaluation Method Used
(Market, Income, Cost or Replacement Approach)</t>
  </si>
  <si>
    <t>Name of SEC  Accredited Appraiser</t>
  </si>
  <si>
    <t>Accumulated Depreciation</t>
  </si>
  <si>
    <t>Size and Description of Buildings</t>
  </si>
  <si>
    <t>Cost</t>
  </si>
  <si>
    <t>Built</t>
  </si>
  <si>
    <t>on Building</t>
  </si>
  <si>
    <t>Current Year</t>
  </si>
  <si>
    <t>Previous Year</t>
  </si>
  <si>
    <t>Value</t>
  </si>
  <si>
    <t>Increment</t>
  </si>
  <si>
    <t>(if any)</t>
  </si>
  <si>
    <t>Land</t>
  </si>
  <si>
    <t>Total Land</t>
  </si>
  <si>
    <t>Building and Building Improvements</t>
  </si>
  <si>
    <t>B.1 Building</t>
  </si>
  <si>
    <t>Total Building</t>
  </si>
  <si>
    <t>B.2 Building Improvements</t>
  </si>
  <si>
    <t>Total Building Improvements</t>
  </si>
  <si>
    <t>Total Building and Building Improvements</t>
  </si>
  <si>
    <t>Total Leasehold Improvements - At Cost</t>
  </si>
  <si>
    <t>PROPERTY AND EQUIPMENT - IT EQUIPMENT, TRANSPORTATION EQUIPMENT,</t>
  </si>
  <si>
    <t>OFFICE FURNITURE, FIXTURES and EQUIPMENT &amp; MEDICAL EQUIPMENT</t>
  </si>
  <si>
    <t>Particulars/ Description</t>
  </si>
  <si>
    <t>OR/ Invoice Number</t>
  </si>
  <si>
    <t xml:space="preserve">Acquisition </t>
  </si>
  <si>
    <t>Estimated</t>
  </si>
  <si>
    <t xml:space="preserve">Accumulated </t>
  </si>
  <si>
    <t>Net</t>
  </si>
  <si>
    <t>of Purchase</t>
  </si>
  <si>
    <t>Life</t>
  </si>
  <si>
    <t>Depreciation</t>
  </si>
  <si>
    <t>IT Equipment</t>
  </si>
  <si>
    <t>Balance Forwarded, Previous Year</t>
  </si>
  <si>
    <t>Acquisitions:</t>
  </si>
  <si>
    <t>Disposals:</t>
  </si>
  <si>
    <t>Total IT Equipment</t>
  </si>
  <si>
    <t>Transportation Equipment</t>
  </si>
  <si>
    <t>Total Transportation Equipment</t>
  </si>
  <si>
    <t>Office Furnitures, Fixtures and Equipment</t>
  </si>
  <si>
    <t>Total Office Furnitures, Fixtures and Equipment</t>
  </si>
  <si>
    <t>D</t>
  </si>
  <si>
    <t>Total Medical Equipment</t>
  </si>
  <si>
    <t>RIGHT OF USE ASSET / LEASE LIABILITY</t>
  </si>
  <si>
    <t>Right of Use Asset</t>
  </si>
  <si>
    <t>Term of Lease Agreement</t>
  </si>
  <si>
    <t>Present Value of Right of Use Asset</t>
  </si>
  <si>
    <t>Carrying Amount</t>
  </si>
  <si>
    <t>Lease Liability - Beginning Balance</t>
  </si>
  <si>
    <t>Lease Liability - Movement During the Year</t>
  </si>
  <si>
    <t>Lease Liability - Ending Balance</t>
  </si>
  <si>
    <t>Start</t>
  </si>
  <si>
    <t>End</t>
  </si>
  <si>
    <t>PROPERTY &amp; EQUIPMENT</t>
  </si>
  <si>
    <t xml:space="preserve">Building </t>
  </si>
  <si>
    <t xml:space="preserve">Total Building </t>
  </si>
  <si>
    <t>C.</t>
  </si>
  <si>
    <t>Equipment</t>
  </si>
  <si>
    <t>Total Equipment</t>
  </si>
  <si>
    <r>
      <t xml:space="preserve">INVESTMENT PROPERTY </t>
    </r>
    <r>
      <rPr>
        <b/>
        <i/>
        <sz val="12"/>
        <color rgb="FFFF0000"/>
        <rFont val="Times New Roman"/>
        <family val="1"/>
      </rPr>
      <t>(reported also in Schedule 16)</t>
    </r>
  </si>
  <si>
    <t xml:space="preserve">INVESTMENT PROPERTY </t>
  </si>
  <si>
    <t>Lot No., Area and Location of Lands, 
Size and Description of Buildings</t>
  </si>
  <si>
    <t>Amount of 
Incumbrances,
if any</t>
  </si>
  <si>
    <t>Amount of 
Insurance
on Building</t>
  </si>
  <si>
    <t>Actual
Cost</t>
  </si>
  <si>
    <t>Book Value
Current Year</t>
  </si>
  <si>
    <t>Book Value
Previous Year</t>
  </si>
  <si>
    <t>Reserve for Appraisal Increment</t>
  </si>
  <si>
    <t>R E N T A L  I N C O M E</t>
  </si>
  <si>
    <t xml:space="preserve"> Collected During the Year</t>
  </si>
  <si>
    <t>Income Accrued Previous Year</t>
  </si>
  <si>
    <t xml:space="preserve"> Accrued Current Year</t>
  </si>
  <si>
    <t>Earned During the Year</t>
  </si>
  <si>
    <t>Impairment Loss</t>
  </si>
  <si>
    <t>Total Building Improvement</t>
  </si>
  <si>
    <t>Total Foreclosed Properties</t>
  </si>
  <si>
    <t xml:space="preserve">TOTAL INVESTMENT PROPERTY </t>
  </si>
  <si>
    <t>NON-CURRENT ASSETS HELD FOR SALE</t>
  </si>
  <si>
    <t>Lot No., Area and Location of Lands, 
Size and Description of Buildings/ Equipments</t>
  </si>
  <si>
    <t>Acquisition
Cost</t>
  </si>
  <si>
    <t>Land1</t>
  </si>
  <si>
    <t>Land2</t>
  </si>
  <si>
    <t>Land3</t>
  </si>
  <si>
    <t>Building1</t>
  </si>
  <si>
    <t>Building2</t>
  </si>
  <si>
    <t>Building3</t>
  </si>
  <si>
    <t>Equipment1</t>
  </si>
  <si>
    <t>Equipment2</t>
  </si>
  <si>
    <t>Equipment3</t>
  </si>
  <si>
    <t>TOTAL NON-CURRENT ASSET HELD FOR SALE</t>
  </si>
  <si>
    <t>PENSION ASSET(OBLIGATION) (ARISING FROM RETIREMENT AND POST-EMPLOYMENT BENEFITS)</t>
  </si>
  <si>
    <t>Particulars</t>
  </si>
  <si>
    <t>Amount (PHP)</t>
  </si>
  <si>
    <t>Fair value of plan assets at reporting date</t>
  </si>
  <si>
    <t>LESS: Present value of defined benefit obligation at reporting date</t>
  </si>
  <si>
    <t>Particular(s)</t>
  </si>
  <si>
    <t>Amount</t>
  </si>
  <si>
    <t>NLL/NLA</t>
  </si>
  <si>
    <t>NAA</t>
  </si>
  <si>
    <t>Admitted</t>
  </si>
  <si>
    <t>Remark(s)</t>
  </si>
  <si>
    <t>PENSION ASSET (LIABILITY)</t>
  </si>
  <si>
    <t>Traced from AVR and AFS</t>
  </si>
  <si>
    <t>LESS:Present value of defined benefit obligation at reporting date</t>
  </si>
  <si>
    <t>Pension Asset</t>
  </si>
  <si>
    <t>Pension Liability</t>
  </si>
  <si>
    <t>Fair value of plan assets (FVPA)</t>
  </si>
  <si>
    <t>Balance per WBS</t>
  </si>
  <si>
    <t>Present value of defined benefit obligation (PVDBO)</t>
  </si>
  <si>
    <t>Difference</t>
  </si>
  <si>
    <t>Pension benefit asset (Liability)</t>
  </si>
  <si>
    <t>FVPA, beginning of year</t>
  </si>
  <si>
    <t>Interest income</t>
  </si>
  <si>
    <t>AVR</t>
  </si>
  <si>
    <t>AFS</t>
  </si>
  <si>
    <t>Employer Contribution</t>
  </si>
  <si>
    <t>Screenshot of AVR</t>
  </si>
  <si>
    <t>Screenshot of AFS from Bank</t>
  </si>
  <si>
    <t>Participant Contribution</t>
  </si>
  <si>
    <t>Benefits Paid</t>
  </si>
  <si>
    <t>Gain (Loss) on Plan Asset</t>
  </si>
  <si>
    <t>FVPA, end of year</t>
  </si>
  <si>
    <t>PVDBO, beginning of year</t>
  </si>
  <si>
    <t>Current Service Cost</t>
  </si>
  <si>
    <t>Interest cost</t>
  </si>
  <si>
    <t>Past Service Cost</t>
  </si>
  <si>
    <t>Settlement benefit payments</t>
  </si>
  <si>
    <t>Benefits paid (other than settlement)</t>
  </si>
  <si>
    <t>Settlement (gain) loss</t>
  </si>
  <si>
    <t>Loss (Gain) arising from:</t>
  </si>
  <si>
    <t>changes in demographic assumptions</t>
  </si>
  <si>
    <t>changes in financial assumptions</t>
  </si>
  <si>
    <t>deviations of experience from assumptions</t>
  </si>
  <si>
    <t>PVDBO, end of year</t>
  </si>
  <si>
    <t>INTANGIBLE ASSETS</t>
  </si>
  <si>
    <t>Nature of Account</t>
  </si>
  <si>
    <t xml:space="preserve">Current Assets </t>
  </si>
  <si>
    <t xml:space="preserve">Non-Current Assets </t>
  </si>
  <si>
    <t>DEFERRED TAX ASSET</t>
  </si>
  <si>
    <t>OTHER ASSETS</t>
  </si>
  <si>
    <t>ACTUARIAL RESERVES</t>
  </si>
  <si>
    <t>Line*</t>
  </si>
  <si>
    <t>Class of Business / Plan Type</t>
  </si>
  <si>
    <t>Individual/Family</t>
  </si>
  <si>
    <t>Group/Corporate**</t>
  </si>
  <si>
    <t>Long Term Contracts</t>
  </si>
  <si>
    <t>Others (specify)</t>
  </si>
  <si>
    <t>Due &amp; Unpaid (D&amp;U) Claims</t>
  </si>
  <si>
    <t>Incurred But not Reported (IBNR)</t>
  </si>
  <si>
    <t>Claims Handling Expense</t>
  </si>
  <si>
    <t>Total Claims Reserves</t>
  </si>
  <si>
    <t>Margin for Adverse Deviation (MfAD)</t>
  </si>
  <si>
    <t>*Lines 1 to 6 are inclusive of the MfAD</t>
  </si>
  <si>
    <t>**Excluding ASO account</t>
  </si>
  <si>
    <t>Line</t>
  </si>
  <si>
    <t>Membership Fee Reserve</t>
  </si>
  <si>
    <t>Group/Corporate*</t>
  </si>
  <si>
    <r>
      <t>Unearned Membership Fee Reserves (UMFR)</t>
    </r>
    <r>
      <rPr>
        <b/>
        <vertAlign val="superscript"/>
        <sz val="12"/>
        <color theme="1"/>
        <rFont val="Times New Roman"/>
        <family val="1"/>
      </rPr>
      <t>1</t>
    </r>
  </si>
  <si>
    <r>
      <t>Unexpired Risk Reserve (URR)</t>
    </r>
    <r>
      <rPr>
        <b/>
        <vertAlign val="superscript"/>
        <sz val="12"/>
        <color theme="1"/>
        <rFont val="Times New Roman"/>
        <family val="1"/>
      </rPr>
      <t>2</t>
    </r>
  </si>
  <si>
    <r>
      <t>Best Estimate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of Future Claims</t>
    </r>
  </si>
  <si>
    <r>
      <t>Best Estimate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of Future Expense</t>
    </r>
  </si>
  <si>
    <t>Total Membership Fee Reserves</t>
  </si>
  <si>
    <t>*Excluding ASO account</t>
  </si>
  <si>
    <t>UMFR shall be computed, net of tax and commission, using the 24th or 365th method as applicable.</t>
  </si>
  <si>
    <t>Total UMFR is the sum of UMFR for all types of HMO Products.</t>
  </si>
  <si>
    <t>URR shall be computed for each class of business / plan type.</t>
  </si>
  <si>
    <t>Total URR is the sum of URR for all types of HMO Products.</t>
  </si>
  <si>
    <t>Best Estimate is an estimate for the unexpired period of the coverage for which Membership Fee (MF) revenue has been reported.</t>
  </si>
  <si>
    <t>Reserves for Long-Term Contracts</t>
  </si>
  <si>
    <t>Aggregate Reserves</t>
  </si>
  <si>
    <t>Expense Reserve</t>
  </si>
  <si>
    <t>Total Reserves</t>
  </si>
  <si>
    <t>CLAIMS PAYABLE</t>
  </si>
  <si>
    <t>PARTICULARS</t>
  </si>
  <si>
    <t>Due Date</t>
  </si>
  <si>
    <t>Balance Previous Year</t>
  </si>
  <si>
    <t>Incurred During the Year</t>
  </si>
  <si>
    <t>Paid During the Year</t>
  </si>
  <si>
    <t>Amount Unpaid Current Year</t>
  </si>
  <si>
    <t>REMARKS</t>
  </si>
  <si>
    <t>1. Due and Unpaid Claims</t>
  </si>
  <si>
    <t>A. Payable to Doctors and Hospitals:</t>
  </si>
  <si>
    <t>3</t>
  </si>
  <si>
    <t>B. Payable to Members:</t>
  </si>
  <si>
    <t>C. Payable to Others (HMO Related):</t>
  </si>
  <si>
    <t>Total Claims Due and Unpaid</t>
  </si>
  <si>
    <t>2. In Course of Settlement (ICOS)</t>
  </si>
  <si>
    <t>Total Claims In Course of Settlement</t>
  </si>
  <si>
    <t>3. Resisted Claims</t>
  </si>
  <si>
    <t>Total Resisted Claims</t>
  </si>
  <si>
    <t>Total Reported Claims</t>
  </si>
  <si>
    <t xml:space="preserve">2) Fill-up completely the template, indicate N/A for the items not applicable or not needed or </t>
  </si>
  <si>
    <t>no corresponding asset was invested.</t>
  </si>
  <si>
    <t>DAYS OUTSTANDING OF CLAIMS</t>
  </si>
  <si>
    <t xml:space="preserve">
PARTICULARS
</t>
  </si>
  <si>
    <t>191-360 Days</t>
  </si>
  <si>
    <t>Claim Count</t>
  </si>
  <si>
    <t>Peso Value</t>
  </si>
  <si>
    <t>Group/Corporate</t>
  </si>
  <si>
    <t>Total Reported Claims Unpaid</t>
  </si>
  <si>
    <t>`</t>
  </si>
  <si>
    <t>ADMINISTRATIVE SERVICE ONLY (ASO) FUND LIABILITY</t>
  </si>
  <si>
    <t>Contract/
Policy No.</t>
  </si>
  <si>
    <t>Contract/ Policy Effective Date</t>
  </si>
  <si>
    <t>Contract/ Policy Expiry Date</t>
  </si>
  <si>
    <t>Number of Enrollees/ Members</t>
  </si>
  <si>
    <t>ASO Fund Liability</t>
  </si>
  <si>
    <t>Administrative Fees (in pesos)</t>
  </si>
  <si>
    <t>Original Fund Maintained 
(in pesos)</t>
  </si>
  <si>
    <t>Where Kept (Bank and Account No.)</t>
  </si>
  <si>
    <t>Additional Contribution to the Fund 
(in pesos)</t>
  </si>
  <si>
    <t>Fund Withdrawals
(in pesos)</t>
  </si>
  <si>
    <t>Projected Fund Withdrawals
(in pesos)</t>
  </si>
  <si>
    <t>Fund Balance
(in pesos)</t>
  </si>
  <si>
    <t>Unearned Previous Year</t>
  </si>
  <si>
    <t>Collected During the Year</t>
  </si>
  <si>
    <t>Unearned During the Year</t>
  </si>
  <si>
    <t>2) Fill-up completely the template, indicate N/A for the items not applicable or not needed or no corresponding liability was set up</t>
  </si>
  <si>
    <t>COMMISSIONS PAYABLE</t>
  </si>
  <si>
    <t>PARTICULARS 
(Name and Adress of Creditor)</t>
  </si>
  <si>
    <t>A. Direct</t>
  </si>
  <si>
    <t>B. Agents</t>
  </si>
  <si>
    <t>C. Brokers</t>
  </si>
  <si>
    <t>2) Fill-up completely the template, indicate N/A for the items not applicable or not needed or no corresponding liability was set up.</t>
  </si>
  <si>
    <t xml:space="preserve">ACCOUNTS PAYABLE </t>
  </si>
  <si>
    <t>Nature/ Description of Account</t>
  </si>
  <si>
    <t>Amount Unpaid
Current Year</t>
  </si>
  <si>
    <r>
      <t xml:space="preserve">Other Accounts Payable </t>
    </r>
    <r>
      <rPr>
        <i/>
        <sz val="12"/>
        <color rgb="FFFF0000"/>
        <rFont val="Times New Roman"/>
        <family val="1"/>
      </rPr>
      <t>(Itemize)</t>
    </r>
  </si>
  <si>
    <t>DUE FROM RELATED PARTIES</t>
  </si>
  <si>
    <t>ACCRUED EXPENSES</t>
  </si>
  <si>
    <t>Nature and Description</t>
  </si>
  <si>
    <t xml:space="preserve"> Accrued Services</t>
  </si>
  <si>
    <t>Other Accrued Expenses</t>
  </si>
  <si>
    <t xml:space="preserve">GRAND TOTAL </t>
  </si>
  <si>
    <t>VALUE ADDED TAX PAYABLE</t>
  </si>
  <si>
    <t>Output VAT</t>
  </si>
  <si>
    <t>Input VAT</t>
  </si>
  <si>
    <t>Amount Paid 
Current Year</t>
  </si>
  <si>
    <t>Taxable Base</t>
  </si>
  <si>
    <t>Rate</t>
  </si>
  <si>
    <t>Value Added Tax Payable</t>
  </si>
  <si>
    <t>Period</t>
  </si>
  <si>
    <t>Prior Input VAT</t>
  </si>
  <si>
    <t>Current Input VAT</t>
  </si>
  <si>
    <t>Total Input VAT</t>
  </si>
  <si>
    <t>Tax Due</t>
  </si>
  <si>
    <t>Date Filed/Paid</t>
  </si>
  <si>
    <t>December Prior Year</t>
  </si>
  <si>
    <t>1st Quarter Current Year</t>
  </si>
  <si>
    <t>2nd Quarter Current Year</t>
  </si>
  <si>
    <t>3rd Quarter Current Year</t>
  </si>
  <si>
    <t>4th Quarter Current Year</t>
  </si>
  <si>
    <t>Less: Amount Paid Following Year</t>
  </si>
  <si>
    <t>TOTAL AMOUNT PAID Current Year</t>
  </si>
  <si>
    <t>INCOME TAX PAYABLE</t>
  </si>
  <si>
    <t>Payments During the Year</t>
  </si>
  <si>
    <t>Income Tax Due</t>
  </si>
  <si>
    <t>Total Tax Credits/Payments</t>
  </si>
  <si>
    <t>Net Tax Payable (Overpayment)</t>
  </si>
  <si>
    <t>Annual</t>
  </si>
  <si>
    <t>OTHER TAXES PAYABLE</t>
  </si>
  <si>
    <t>Withholding Tax Payable</t>
  </si>
  <si>
    <t>DIVIDENDS PAYABLE</t>
  </si>
  <si>
    <t>NAME OF STOCKHOLDER</t>
  </si>
  <si>
    <t>Type of Dividend (Cash,  Stock, Property)</t>
  </si>
  <si>
    <t>Declared During the Year</t>
  </si>
  <si>
    <t>Date of Declaration</t>
  </si>
  <si>
    <t>Date Paid</t>
  </si>
  <si>
    <t xml:space="preserve">TOTAL </t>
  </si>
  <si>
    <t>NOTES PAYABLE</t>
  </si>
  <si>
    <t>Term of Payment</t>
  </si>
  <si>
    <t>Name of Creditor</t>
  </si>
  <si>
    <t>Nature and Description of Account</t>
  </si>
  <si>
    <t>Balance in
 Previous Year</t>
  </si>
  <si>
    <t>DEFERRED TAX LIABILITY</t>
  </si>
  <si>
    <t>Current Liabilities</t>
  </si>
  <si>
    <t xml:space="preserve">Non-Current Liabilities </t>
  </si>
  <si>
    <t>PROVISIONS</t>
  </si>
  <si>
    <t>OTHER LIABILITIES</t>
  </si>
  <si>
    <t>Non-current Liabilities</t>
  </si>
  <si>
    <t>STOCKHOLDERS' EQUITY</t>
  </si>
  <si>
    <t>AUTHORIZED CAPITAL STOCK:</t>
  </si>
  <si>
    <t>Common Stocks:</t>
  </si>
  <si>
    <t>Preferred Stocks</t>
  </si>
  <si>
    <t>Number of Shares:</t>
  </si>
  <si>
    <t>Amount:</t>
  </si>
  <si>
    <t>₱</t>
  </si>
  <si>
    <t>Name of Stockholders</t>
  </si>
  <si>
    <t>Citizenship</t>
  </si>
  <si>
    <t>Par Value per Share</t>
  </si>
  <si>
    <t>Paid-Up Capital</t>
  </si>
  <si>
    <t>Subscription Receivable</t>
  </si>
  <si>
    <t>Percentage (%) of Ownership</t>
  </si>
  <si>
    <t>Dividends Paid During the Year</t>
  </si>
  <si>
    <t>Dividends Payable     Current Year</t>
  </si>
  <si>
    <t>Grand Total</t>
  </si>
  <si>
    <t>MEMBERSHIP FEES</t>
  </si>
  <si>
    <t>Collections w/ VAT</t>
  </si>
  <si>
    <t>VAT on Collected Fees</t>
  </si>
  <si>
    <t>Collections, net of VAT</t>
  </si>
  <si>
    <t>Individual/Family: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</si>
  <si>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</si>
  <si>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</si>
  <si>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</si>
  <si>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</si>
  <si>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</si>
  <si>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</si>
  <si>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</si>
  <si>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</si>
  <si>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</si>
  <si>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</si>
  <si>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</si>
  <si>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</si>
  <si>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Group/Corporate:</t>
  </si>
  <si>
    <t>Others:</t>
  </si>
  <si>
    <t>INCOME STATEMENT PER LINE OF BUSINESS</t>
  </si>
  <si>
    <t>Full-Risk HMO Agreements</t>
  </si>
  <si>
    <t>ASO</t>
  </si>
  <si>
    <t>UNDERWRITING GAIN (LOSS)</t>
  </si>
  <si>
    <t>PROFIT (LOSS) FROM CLINIC &amp; OTHER OPERATIONS</t>
  </si>
  <si>
    <t>Operating Income from Clinic &amp; Other Operations</t>
  </si>
  <si>
    <r>
      <t xml:space="preserve">1. </t>
    </r>
    <r>
      <rPr>
        <i/>
        <sz val="12"/>
        <color rgb="FFFF0000"/>
        <rFont val="Times New Roman"/>
        <family val="1"/>
      </rPr>
      <t>(Itemize)</t>
    </r>
  </si>
  <si>
    <t>Add rows if necessary</t>
  </si>
  <si>
    <t>Cost of Sales/Services from Clinic &amp; Other Operations*</t>
  </si>
  <si>
    <t>6.</t>
  </si>
  <si>
    <t>7.</t>
  </si>
  <si>
    <t>8.</t>
  </si>
  <si>
    <t>9.</t>
  </si>
  <si>
    <t>10.</t>
  </si>
  <si>
    <t>OTHER COMPREHENSIVE INCOME</t>
  </si>
  <si>
    <t>(Add rows if necessary)</t>
  </si>
  <si>
    <t>TOTAL COMPREHENSIVE INCOME</t>
  </si>
  <si>
    <t>Income Tax Relating to these Items</t>
  </si>
  <si>
    <t>TOTAL COMPREHENSIVE INCOME, Net of Tax Effect</t>
  </si>
  <si>
    <t>COMMISSIONS PAID</t>
  </si>
  <si>
    <t>Reference No.</t>
  </si>
  <si>
    <t>Amount Paid</t>
  </si>
  <si>
    <t>add rows as necessary</t>
  </si>
  <si>
    <t>Sub Total</t>
  </si>
  <si>
    <t>TOTAL 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</si>
</sst>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[$-1409]d\ mmmm\ yyyy;@"/>
    <numFmt numFmtId="168" formatCode="0_);\(0\)"/>
    <numFmt numFmtId="169" formatCode="#,##0.00\ ;&quot; (&quot;#,##0.00\);&quot; -&quot;#\ ;@\ "/>
    <numFmt numFmtId="170" formatCode="#,##0\ ;&quot; (&quot;#,##0\);&quot; -&quot;#\ ;@\ "/>
    <numFmt numFmtId="171" formatCode="_(* #,##0_);_(* \(#,##0\);_(* \-??_);_(@_)"/>
    <numFmt numFmtId="172" formatCode="_(* #,##0.0000_);_(* \(#,##0.0000\);_(* &quot;-&quot;??_);_(@_)"/>
    <numFmt numFmtId="173" formatCode="_(* #,##0.00_);_(* \(#,##0.00\);_(* \-??_);_(@_)"/>
    <numFmt numFmtId="174" formatCode="_(* #,##0_);_(* \(#,##0\);_(* &quot;-&quot;??_);_(@_)"/>
    <numFmt numFmtId="175" formatCode="0.0"/>
    <numFmt numFmtId="176" formatCode="[$-409]mmmm\ d\,\ yyyy;@"/>
    <numFmt numFmtId="177" formatCode="_(* #,##0.0_);_(* \(#,##0.0\);_(* &quot;-&quot;??_);_(@_)"/>
    <numFmt numFmtId="178" formatCode="[$-409]dd\-mmm\-yy;@"/>
    <numFmt numFmtId="179" formatCode="0.0000%"/>
    <numFmt numFmtId="180" formatCode="[$-409]mmm\-yy;@"/>
    <numFmt numFmtId="181" formatCode="[Green]\ \▲\ 0.00%;[Red]\▼\ \(0.00%\);[Blue]\=\(0.00%\)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_ "/>
    <numFmt numFmtId="185" formatCode="General_)"/>
    <numFmt numFmtId="186" formatCode="0.0%"/>
    <numFmt numFmtId="187" formatCode="_-[$€-2]* #,##0.00_-;\-[$€-2]* #,##0.00_-;_-[$€-2]* &quot;-&quot;??_-"/>
    <numFmt numFmtId="188" formatCode="#,##0.0_);\(#,##0.0\)"/>
    <numFmt numFmtId="189" formatCode="_-* #,##0\ _D_M_-;\-* #,##0\ _D_M_-;_-* &quot;-&quot;\ _D_M_-;_-@_-"/>
    <numFmt numFmtId="190" formatCode="&quot;$&quot;#,##0.0000_);[Red]\(&quot;$&quot;#,##0.0000\)"/>
    <numFmt numFmtId="191" formatCode="#,##0.0_);[Red]\(&quot;$&quot;#,##0.0\)"/>
    <numFmt numFmtId="192" formatCode="_-* #,##0\ &quot;DM&quot;_-;\-* #,##0\ &quot;DM&quot;_-;_-* &quot;-&quot;\ &quot;DM&quot;_-;_-@_-"/>
    <numFmt numFmtId="193" formatCode="#,##0&quot;?&quot;;[Red]\-#,##0&quot;?&quot;"/>
    <numFmt numFmtId="194" formatCode="0."/>
    <numFmt numFmtId="195" formatCode="#."/>
    <numFmt numFmtId="196" formatCode="&quot;$&quot;#,##0.000000_);\(&quot;$&quot;#,##0.000000\)"/>
    <numFmt numFmtId="197" formatCode="_ * #,##0.00_ ;_ * \-#,##0.00_ ;_ * &quot;-&quot;??_ ;_ @_ "/>
    <numFmt numFmtId="198" formatCode="_-* #,##0.00\ &quot;DM&quot;_-;\-* #,##0.00\ &quot;DM&quot;_-;_-* &quot;-&quot;??\ &quot;DM&quot;_-;_-@_-"/>
    <numFmt numFmtId="199" formatCode="_-* #,##0.00\ _D_M_-;\-* #,##0.00\ _D_M_-;_-* &quot;-&quot;??\ _D_M_-;_-@_-"/>
    <numFmt numFmtId="200" formatCode="&quot;$&quot;#,##0.0"/>
    <numFmt numFmtId="201" formatCode="_ * #,##0_ ;_ * \-#,##0_ ;_ * &quot;-&quot;_ ;_ @_ "/>
    <numFmt numFmtId="202" formatCode="#,##0&quot;円&quot;;[Red]\-#,##0&quot;円&quot;"/>
    <numFmt numFmtId="203" formatCode="* #,##0_%;* \-#,##0_%;* #,##0_%;@_%"/>
    <numFmt numFmtId="204" formatCode="#,##0_ "/>
    <numFmt numFmtId="205" formatCode="00"/>
    <numFmt numFmtId="206" formatCode="&quot;$&quot;#,##0.000"/>
    <numFmt numFmtId="207" formatCode="0.00_)"/>
    <numFmt numFmtId="208" formatCode="##,##0.00;\(##,##0.00\)"/>
  </numFmts>
  <fonts count="2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Arial"/>
      <family val="2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i/>
      <sz val="10"/>
      <name val="Times New Roman"/>
      <family val="1"/>
    </font>
    <font>
      <u/>
      <sz val="11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2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9"/>
      <color theme="10"/>
      <name val="Arial"/>
      <family val="2"/>
    </font>
    <font>
      <b/>
      <i/>
      <sz val="11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Times New Roman"/>
      <family val="1"/>
    </font>
    <font>
      <b/>
      <u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1"/>
      <name val="Times timNew Roman"/>
    </font>
    <font>
      <b/>
      <u/>
      <sz val="12"/>
      <name val="Times timNew Roman"/>
    </font>
    <font>
      <sz val="11"/>
      <color theme="1"/>
      <name val="Times timNew Roman"/>
    </font>
    <font>
      <sz val="10"/>
      <color theme="1"/>
      <name val="Times timNew Roman"/>
    </font>
    <font>
      <b/>
      <sz val="12"/>
      <color theme="1"/>
      <name val="Times timNew Roman"/>
    </font>
    <font>
      <sz val="12"/>
      <color theme="1"/>
      <name val="Times timNew Roman"/>
    </font>
    <font>
      <i/>
      <sz val="12"/>
      <color rgb="FFFF0000"/>
      <name val="Times timNew Roman"/>
    </font>
    <font>
      <sz val="8"/>
      <name val="Calibri"/>
      <family val="2"/>
      <scheme val="minor"/>
    </font>
    <font>
      <i/>
      <sz val="11"/>
      <name val="Times New Roman"/>
      <family val="1"/>
    </font>
    <font>
      <i/>
      <u/>
      <sz val="11"/>
      <color theme="10"/>
      <name val="Times New Roman"/>
      <family val="1"/>
    </font>
    <font>
      <b/>
      <u/>
      <sz val="12"/>
      <color theme="10"/>
      <name val="Times New Roman"/>
      <family val="1"/>
    </font>
    <font>
      <i/>
      <sz val="12"/>
      <name val="Times New Roman"/>
      <family val="1"/>
    </font>
    <font>
      <i/>
      <u/>
      <sz val="12"/>
      <color theme="10"/>
      <name val="Times New Roman"/>
      <family val="1"/>
    </font>
    <font>
      <b/>
      <i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1"/>
      <color theme="10"/>
      <name val="Times New Roman"/>
      <family val="1"/>
    </font>
    <font>
      <b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sz val="15"/>
      <color indexed="8"/>
      <name val="Times New Roman"/>
      <family val="1"/>
    </font>
    <font>
      <b/>
      <sz val="13"/>
      <color rgb="FF0000FF"/>
      <name val="Times New Roman"/>
      <family val="1"/>
    </font>
    <font>
      <b/>
      <sz val="15"/>
      <color indexed="8"/>
      <name val="Times New Roman"/>
      <family val="1"/>
    </font>
    <font>
      <sz val="15"/>
      <name val="Times New Roman"/>
      <family val="1"/>
    </font>
    <font>
      <b/>
      <i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1"/>
      <color theme="0"/>
      <name val="Arial"/>
      <family val="2"/>
    </font>
    <font>
      <b/>
      <u/>
      <sz val="12"/>
      <color theme="1"/>
      <name val="Times New Roman"/>
      <family val="1"/>
    </font>
    <font>
      <sz val="10"/>
      <color theme="1"/>
      <name val="Tahoma"/>
      <family val="2"/>
    </font>
    <font>
      <u/>
      <sz val="8.8000000000000007"/>
      <color theme="10"/>
      <name val="Calibri"/>
      <family val="2"/>
    </font>
    <font>
      <b/>
      <i/>
      <sz val="10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1"/>
      <name val="Arial"/>
      <family val="2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1"/>
      <color rgb="FFFF0000"/>
      <name val="Times New Roman"/>
      <family val="1"/>
    </font>
    <font>
      <sz val="10"/>
      <color theme="0"/>
      <name val="Times New Roman"/>
      <family val="1"/>
    </font>
    <font>
      <i/>
      <sz val="10"/>
      <color rgb="FFFF0000"/>
      <name val="Times New Roman"/>
      <family val="1"/>
    </font>
    <font>
      <sz val="12"/>
      <color theme="0"/>
      <name val="Times New Roman"/>
      <family val="1"/>
    </font>
    <font>
      <b/>
      <sz val="14"/>
      <name val="Times New Roman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?? ?????"/>
      <charset val="128"/>
    </font>
    <font>
      <sz val="1"/>
      <color indexed="16"/>
      <name val="Courier"/>
      <charset val="134"/>
    </font>
    <font>
      <sz val="12"/>
      <color indexed="8"/>
      <name val="新細明體"/>
      <charset val="136"/>
    </font>
    <font>
      <sz val="11"/>
      <color indexed="9"/>
      <name val="Calibri"/>
      <family val="2"/>
    </font>
    <font>
      <b/>
      <sz val="10"/>
      <name val="MS Sans Serif"/>
      <charset val="134"/>
    </font>
    <font>
      <u/>
      <sz val="10"/>
      <color indexed="12"/>
      <name val="Arial"/>
      <family val="2"/>
    </font>
    <font>
      <sz val="11"/>
      <name val="?? ?????"/>
      <charset val="128"/>
    </font>
    <font>
      <b/>
      <sz val="11"/>
      <color indexed="56"/>
      <name val="Calibri"/>
      <family val="2"/>
    </font>
    <font>
      <sz val="12"/>
      <color indexed="9"/>
      <name val="新細明體"/>
      <charset val="136"/>
    </font>
    <font>
      <b/>
      <sz val="15"/>
      <color indexed="56"/>
      <name val="新細明體"/>
      <charset val="136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2"/>
      <name val="CordiaUPC"/>
      <family val="2"/>
      <charset val="222"/>
    </font>
    <font>
      <sz val="11"/>
      <color indexed="8"/>
      <name val="Minion Pro"/>
      <charset val="134"/>
    </font>
    <font>
      <b/>
      <i/>
      <sz val="12"/>
      <color indexed="8"/>
      <name val="Arial"/>
      <family val="2"/>
    </font>
    <font>
      <sz val="10"/>
      <name val="Trebuchet MS"/>
      <family val="2"/>
    </font>
    <font>
      <b/>
      <sz val="18"/>
      <color indexed="56"/>
      <name val="Cambria"/>
      <family val="1"/>
    </font>
    <font>
      <sz val="14"/>
      <name val="?? ??"/>
      <charset val="128"/>
    </font>
    <font>
      <sz val="8"/>
      <name val="Arial MT"/>
      <charset val="134"/>
    </font>
    <font>
      <b/>
      <i/>
      <sz val="16"/>
      <name val="Helv"/>
      <charset val="134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6"/>
    </font>
    <font>
      <sz val="11"/>
      <name val="?? ??"/>
      <charset val="128"/>
    </font>
    <font>
      <u/>
      <sz val="10"/>
      <color indexed="36"/>
      <name val="Arial"/>
      <family val="2"/>
    </font>
    <font>
      <b/>
      <sz val="10"/>
      <name val="Helv"/>
      <charset val="134"/>
    </font>
    <font>
      <sz val="11"/>
      <name val="ＭＳ Ｐゴシック"/>
      <charset val="128"/>
    </font>
    <font>
      <sz val="10"/>
      <name val="?? ??"/>
      <charset val="128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52"/>
      <name val="Calibri"/>
      <family val="2"/>
    </font>
    <font>
      <sz val="10"/>
      <color indexed="39"/>
      <name val="Arial"/>
      <family val="2"/>
    </font>
    <font>
      <sz val="10"/>
      <name val="MS Sans Serif"/>
      <charset val="134"/>
    </font>
    <font>
      <sz val="9"/>
      <name val="Arial"/>
      <family val="2"/>
    </font>
    <font>
      <b/>
      <sz val="10"/>
      <color indexed="39"/>
      <name val="Arial"/>
      <family val="2"/>
    </font>
    <font>
      <sz val="12"/>
      <name val="바탕체"/>
      <charset val="129"/>
    </font>
    <font>
      <sz val="11"/>
      <name val="돋움"/>
      <charset val="129"/>
    </font>
    <font>
      <sz val="11"/>
      <color indexed="20"/>
      <name val="Calibri"/>
      <family val="2"/>
    </font>
    <font>
      <sz val="8"/>
      <name val="Arial"/>
      <family val="2"/>
    </font>
    <font>
      <b/>
      <sz val="12"/>
      <color indexed="9"/>
      <name val="新細明體"/>
      <charset val="136"/>
    </font>
    <font>
      <sz val="12"/>
      <color indexed="17"/>
      <name val="新細明體"/>
      <charset val="136"/>
    </font>
    <font>
      <b/>
      <sz val="24"/>
      <name val="Arial"/>
      <family val="2"/>
    </font>
    <font>
      <b/>
      <sz val="13"/>
      <color indexed="56"/>
      <name val="Calibri"/>
      <family val="2"/>
    </font>
    <font>
      <b/>
      <sz val="12"/>
      <name val="Helv"/>
      <charset val="134"/>
    </font>
    <font>
      <b/>
      <sz val="15"/>
      <color indexed="56"/>
      <name val="Calibri"/>
      <family val="2"/>
    </font>
    <font>
      <sz val="10"/>
      <name val="Book Antiqua"/>
      <family val="1"/>
    </font>
    <font>
      <b/>
      <sz val="16"/>
      <color indexed="10"/>
      <name val="Times New Roman"/>
      <family val="1"/>
    </font>
    <font>
      <sz val="14"/>
      <name val="AngsanaUPC"/>
      <family val="1"/>
      <charset val="222"/>
    </font>
    <font>
      <sz val="11"/>
      <color indexed="62"/>
      <name val="Calibri"/>
      <family val="2"/>
    </font>
    <font>
      <b/>
      <sz val="12"/>
      <color indexed="8"/>
      <name val="新細明體"/>
      <charset val="136"/>
    </font>
    <font>
      <sz val="11"/>
      <color indexed="8"/>
      <name val="Tahoma"/>
      <family val="2"/>
    </font>
    <font>
      <sz val="12"/>
      <name val="宋体"/>
      <charset val="134"/>
    </font>
    <font>
      <sz val="14"/>
      <name val="ＭＳ 明朝"/>
      <charset val="128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新細明體"/>
      <charset val="136"/>
    </font>
    <font>
      <b/>
      <sz val="11"/>
      <name val="Helv"/>
      <charset val="134"/>
    </font>
    <font>
      <sz val="8"/>
      <name val="Helv"/>
      <charset val="134"/>
    </font>
    <font>
      <sz val="11"/>
      <color indexed="60"/>
      <name val="Calibri"/>
      <family val="2"/>
    </font>
    <font>
      <sz val="8"/>
      <name val="Courier New"/>
      <family val="3"/>
    </font>
    <font>
      <sz val="10"/>
      <name val="Courier"/>
      <charset val="134"/>
    </font>
    <font>
      <b/>
      <sz val="14"/>
      <name val="Arial"/>
      <family val="2"/>
    </font>
    <font>
      <sz val="12"/>
      <color indexed="60"/>
      <name val="新細明體"/>
      <charset val="136"/>
    </font>
    <font>
      <b/>
      <sz val="18"/>
      <color indexed="56"/>
      <name val="新細明體"/>
      <charset val="136"/>
    </font>
    <font>
      <b/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11"/>
      <color indexed="10"/>
      <name val="Calibri"/>
      <family val="2"/>
    </font>
    <font>
      <sz val="11"/>
      <name val="ＭＳ 明朝"/>
      <charset val="128"/>
    </font>
    <font>
      <sz val="12"/>
      <color indexed="20"/>
      <name val="新細明體"/>
      <charset val="136"/>
    </font>
    <font>
      <sz val="10"/>
      <name val="ＭＳ 明朝"/>
      <charset val="128"/>
    </font>
    <font>
      <sz val="9"/>
      <color indexed="8"/>
      <name val="ＭＳ Ｐゴシック"/>
      <charset val="128"/>
    </font>
    <font>
      <b/>
      <sz val="12"/>
      <color indexed="52"/>
      <name val="新細明體"/>
      <charset val="136"/>
    </font>
    <font>
      <i/>
      <sz val="12"/>
      <color indexed="23"/>
      <name val="新細明體"/>
      <charset val="136"/>
    </font>
    <font>
      <sz val="12"/>
      <color indexed="10"/>
      <name val="新細明體"/>
      <charset val="136"/>
    </font>
    <font>
      <sz val="12"/>
      <color indexed="62"/>
      <name val="新細明體"/>
      <charset val="136"/>
    </font>
    <font>
      <b/>
      <sz val="12"/>
      <color indexed="63"/>
      <name val="新細明體"/>
      <charset val="136"/>
    </font>
    <font>
      <sz val="12"/>
      <color indexed="52"/>
      <name val="新細明體"/>
      <charset val="136"/>
    </font>
    <font>
      <sz val="11"/>
      <color theme="1"/>
      <name val="Book Antiqua"/>
      <family val="2"/>
    </font>
    <font>
      <sz val="11"/>
      <color theme="1"/>
      <name val="Book Antiqua"/>
      <family val="1"/>
    </font>
    <font>
      <sz val="11"/>
      <name val="Calibri"/>
      <family val="2"/>
    </font>
    <font>
      <sz val="9.5"/>
      <name val="Helvetica"/>
      <family val="2"/>
    </font>
    <font>
      <sz val="10"/>
      <color theme="1"/>
      <name val="Dax-Regular"/>
      <family val="2"/>
    </font>
    <font>
      <sz val="12"/>
      <name val="Arial"/>
      <family val="2"/>
    </font>
    <font>
      <b/>
      <sz val="12"/>
      <color theme="0"/>
      <name val="Times timNew Roman"/>
    </font>
    <font>
      <sz val="11"/>
      <color theme="1" tint="4.9989318521683403E-2"/>
      <name val="Times New Roman"/>
      <family val="1"/>
    </font>
    <font>
      <b/>
      <u/>
      <sz val="10"/>
      <color rgb="FFFF0000"/>
      <name val="Times New Roman"/>
      <family val="1"/>
    </font>
    <font>
      <i/>
      <sz val="10"/>
      <color rgb="FF008000"/>
      <name val="Times New Roman"/>
      <family val="1"/>
    </font>
    <font>
      <b/>
      <sz val="10"/>
      <color rgb="FF008000"/>
      <name val="Times New Roman"/>
      <family val="1"/>
    </font>
    <font>
      <sz val="12"/>
      <color theme="1"/>
      <name val="Arial"/>
      <family val="2"/>
    </font>
    <font>
      <sz val="11"/>
      <color theme="0"/>
      <name val="Times New Roman"/>
      <family val="1"/>
    </font>
    <font>
      <sz val="11"/>
      <color rgb="FF008000"/>
      <name val="Times New Roman"/>
      <family val="1"/>
    </font>
    <font>
      <i/>
      <sz val="11"/>
      <color rgb="FF008000"/>
      <name val="Times New Roman"/>
      <family val="1"/>
    </font>
    <font>
      <sz val="11"/>
      <color theme="0"/>
      <name val="Calibri"/>
      <family val="2"/>
      <scheme val="minor"/>
    </font>
    <font>
      <sz val="12"/>
      <name val="Times timNew Roman"/>
    </font>
    <font>
      <b/>
      <sz val="10"/>
      <color theme="0"/>
      <name val="Times timNew Roman"/>
    </font>
    <font>
      <b/>
      <sz val="10"/>
      <name val="Times timNew Roman"/>
    </font>
    <font>
      <sz val="10"/>
      <name val="Times timNew Roman"/>
    </font>
    <font>
      <i/>
      <sz val="10"/>
      <name val="Times timNew Roman"/>
    </font>
    <font>
      <sz val="10"/>
      <color indexed="8"/>
      <name val="Times timNew Roman"/>
    </font>
    <font>
      <sz val="10"/>
      <color rgb="FFFF0000"/>
      <name val="Times New Roman"/>
      <family val="1"/>
    </font>
    <font>
      <sz val="10"/>
      <color theme="5"/>
      <name val="Times New Roman"/>
      <family val="1"/>
    </font>
    <font>
      <b/>
      <u/>
      <sz val="16"/>
      <name val="Times New Roman"/>
      <family val="1"/>
    </font>
    <font>
      <b/>
      <u/>
      <sz val="12"/>
      <color theme="0"/>
      <name val="Times New Roman"/>
      <family val="1"/>
    </font>
    <font>
      <b/>
      <u/>
      <sz val="11"/>
      <color theme="0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i/>
      <sz val="10"/>
      <color rgb="FF000000"/>
      <name val="Times New Roman"/>
      <family val="1"/>
    </font>
    <font>
      <sz val="10"/>
      <color rgb="FFFF0000"/>
      <name val="Calibri"/>
      <family val="2"/>
      <scheme val="minor"/>
    </font>
    <font>
      <sz val="11"/>
      <color rgb="FFFF0000"/>
      <name val="Times New Roman"/>
      <family val="1"/>
    </font>
    <font>
      <i/>
      <sz val="11"/>
      <color rgb="FF002060"/>
      <name val="Times New Roman"/>
      <family val="1"/>
    </font>
    <font>
      <u/>
      <sz val="11"/>
      <color theme="1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12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4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lightUp"/>
    </fill>
    <fill>
      <patternFill patternType="gray0625">
        <fgColor theme="0" tint="-0.14993743705557422"/>
        <bgColor indexed="65"/>
      </patternFill>
    </fill>
    <fill>
      <patternFill patternType="lightUp">
        <fgColor theme="0" tint="-0.14993743705557422"/>
        <bgColor indexed="65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rgb="FF000000"/>
      </patternFill>
    </fill>
  </fills>
  <borders count="3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double">
        <color indexed="64"/>
      </bottom>
      <diagonal/>
    </border>
    <border>
      <left style="thin">
        <color indexed="55"/>
      </left>
      <right style="medium">
        <color theme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theme="2" tint="-9.9978637043366805E-2"/>
      </bottom>
      <diagonal/>
    </border>
    <border>
      <left style="thin">
        <color auto="1"/>
      </left>
      <right style="medium">
        <color indexed="64"/>
      </right>
      <top/>
      <bottom style="thin">
        <color theme="2" tint="-9.9978637043366805E-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theme="2" tint="-9.9978637043366805E-2"/>
      </bottom>
      <diagonal/>
    </border>
    <border>
      <left style="medium">
        <color rgb="FF000000"/>
      </left>
      <right style="medium">
        <color rgb="FF000000"/>
      </right>
      <top/>
      <bottom style="thin">
        <color theme="2" tint="-9.9978637043366805E-2"/>
      </bottom>
      <diagonal/>
    </border>
    <border>
      <left style="medium">
        <color rgb="FF000000"/>
      </left>
      <right style="medium">
        <color rgb="FF000000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rgb="FF000000"/>
      </left>
      <right style="medium">
        <color rgb="FF000000"/>
      </right>
      <top style="thin">
        <color theme="2" tint="-9.9978637043366805E-2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theme="2" tint="-9.9978637043366805E-2"/>
      </bottom>
      <diagonal/>
    </border>
    <border>
      <left style="medium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/>
      <top style="thin">
        <color theme="2" tint="-9.9978637043366805E-2"/>
      </top>
      <bottom/>
      <diagonal/>
    </border>
    <border>
      <left style="medium">
        <color indexed="64"/>
      </left>
      <right/>
      <top style="thin">
        <color theme="2" tint="-9.9978637043366805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 style="double">
        <color indexed="64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55"/>
      </right>
      <top/>
      <bottom style="medium">
        <color indexed="8"/>
      </bottom>
      <diagonal/>
    </border>
    <border>
      <left style="thin">
        <color indexed="55"/>
      </left>
      <right style="thin">
        <color indexed="55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rgb="FF000000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34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169" fontId="4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173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79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3" fillId="0" borderId="0"/>
    <xf numFmtId="165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44" fontId="101" fillId="0" borderId="0" applyFont="0" applyFill="0" applyBorder="0" applyAlignment="0" applyProtection="0"/>
    <xf numFmtId="0" fontId="3" fillId="0" borderId="0"/>
    <xf numFmtId="0" fontId="3" fillId="0" borderId="0"/>
    <xf numFmtId="0" fontId="100" fillId="15" borderId="76" applyNumberFormat="0" applyProtection="0">
      <alignment horizontal="left" vertical="top" indent="1"/>
    </xf>
    <xf numFmtId="0" fontId="99" fillId="10" borderId="76" applyNumberFormat="0" applyProtection="0">
      <alignment horizontal="left" vertical="top" indent="1"/>
    </xf>
    <xf numFmtId="0" fontId="3" fillId="0" borderId="0"/>
    <xf numFmtId="0" fontId="106" fillId="0" borderId="0" applyNumberFormat="0" applyFill="0" applyBorder="0" applyAlignment="0" applyProtection="0">
      <alignment vertical="top"/>
      <protection locked="0"/>
    </xf>
    <xf numFmtId="204" fontId="10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" fillId="0" borderId="0"/>
    <xf numFmtId="0" fontId="104" fillId="21" borderId="0" applyNumberFormat="0" applyBorder="0" applyAlignment="0" applyProtection="0"/>
    <xf numFmtId="0" fontId="3" fillId="0" borderId="0" applyNumberFormat="0" applyFill="0" applyBorder="0" applyAlignment="0" applyProtection="0"/>
    <xf numFmtId="0" fontId="110" fillId="0" borderId="78" applyNumberFormat="0" applyFill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3" fillId="0" borderId="0"/>
    <xf numFmtId="0" fontId="96" fillId="0" borderId="0"/>
    <xf numFmtId="0" fontId="4" fillId="14" borderId="0" applyNumberFormat="0" applyBorder="0" applyAlignment="0" applyProtection="0"/>
    <xf numFmtId="0" fontId="3" fillId="0" borderId="0"/>
    <xf numFmtId="0" fontId="4" fillId="14" borderId="0" applyNumberFormat="0" applyBorder="0" applyAlignment="0" applyProtection="0"/>
    <xf numFmtId="9" fontId="4" fillId="0" borderId="0" applyFont="0" applyFill="0" applyBorder="0" applyAlignment="0" applyProtection="0"/>
    <xf numFmtId="0" fontId="109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8" borderId="0" applyNumberFormat="0" applyBorder="0" applyAlignment="0" applyProtection="0"/>
    <xf numFmtId="0" fontId="105" fillId="0" borderId="68">
      <alignment horizontal="center"/>
    </xf>
    <xf numFmtId="165" fontId="115" fillId="0" borderId="0" applyFont="0" applyFill="0" applyBorder="0" applyAlignment="0" applyProtection="0"/>
    <xf numFmtId="0" fontId="104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26" borderId="0" applyNumberFormat="0" applyBorder="0" applyAlignment="0" applyProtection="0"/>
    <xf numFmtId="0" fontId="3" fillId="0" borderId="0" applyNumberFormat="0" applyFill="0" applyBorder="0" applyAlignment="0" applyProtection="0"/>
    <xf numFmtId="38" fontId="107" fillId="0" borderId="0" applyFont="0" applyFill="0" applyBorder="0" applyAlignment="0" applyProtection="0"/>
    <xf numFmtId="0" fontId="3" fillId="0" borderId="0"/>
    <xf numFmtId="4" fontId="100" fillId="21" borderId="76" applyNumberFormat="0" applyProtection="0">
      <alignment horizontal="right" vertical="center"/>
    </xf>
    <xf numFmtId="9" fontId="4" fillId="0" borderId="0" applyFont="0" applyFill="0" applyBorder="0" applyAlignment="0" applyProtection="0"/>
    <xf numFmtId="0" fontId="3" fillId="0" borderId="0"/>
    <xf numFmtId="0" fontId="117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18" fillId="0" borderId="0" applyNumberFormat="0" applyFill="0" applyBorder="0" applyAlignment="0" applyProtection="0"/>
    <xf numFmtId="9" fontId="2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04" fillId="30" borderId="0" applyNumberFormat="0" applyBorder="0" applyAlignment="0" applyProtection="0"/>
    <xf numFmtId="0" fontId="119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" fontId="100" fillId="31" borderId="76" applyNumberFormat="0" applyProtection="0">
      <alignment horizontal="right" vertical="center"/>
    </xf>
    <xf numFmtId="4" fontId="100" fillId="11" borderId="76" applyNumberFormat="0" applyProtection="0">
      <alignment horizontal="right" vertical="center"/>
    </xf>
    <xf numFmtId="0" fontId="120" fillId="0" borderId="0"/>
    <xf numFmtId="207" fontId="121" fillId="0" borderId="0"/>
    <xf numFmtId="0" fontId="3" fillId="0" borderId="0" applyNumberFormat="0" applyFill="0" applyBorder="0" applyAlignment="0" applyProtection="0"/>
    <xf numFmtId="189" fontId="3" fillId="0" borderId="0" applyFont="0" applyFill="0" applyBorder="0" applyAlignment="0" applyProtection="0"/>
    <xf numFmtId="0" fontId="3" fillId="0" borderId="0"/>
    <xf numFmtId="0" fontId="122" fillId="0" borderId="81" applyNumberFormat="0" applyFill="0" applyAlignment="0" applyProtection="0">
      <alignment vertical="center"/>
    </xf>
    <xf numFmtId="0" fontId="104" fillId="19" borderId="0" applyNumberFormat="0" applyBorder="0" applyAlignment="0" applyProtection="0"/>
    <xf numFmtId="0" fontId="123" fillId="0" borderId="77" applyNumberFormat="0" applyFill="0" applyAlignment="0" applyProtection="0">
      <alignment vertical="center"/>
    </xf>
    <xf numFmtId="193" fontId="124" fillId="0" borderId="0" applyFont="0" applyFill="0" applyBorder="0" applyProtection="0">
      <alignment vertical="center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6" fillId="0" borderId="0"/>
    <xf numFmtId="204" fontId="127" fillId="0" borderId="0" applyFont="0" applyFill="0" applyBorder="0" applyAlignment="0" applyProtection="0"/>
    <xf numFmtId="200" fontId="3" fillId="0" borderId="0" applyFill="0" applyBorder="0" applyAlignment="0"/>
    <xf numFmtId="0" fontId="128" fillId="0" borderId="0">
      <alignment vertical="center"/>
    </xf>
    <xf numFmtId="0" fontId="3" fillId="0" borderId="0"/>
    <xf numFmtId="0" fontId="3" fillId="0" borderId="0"/>
    <xf numFmtId="0" fontId="11" fillId="0" borderId="0"/>
    <xf numFmtId="0" fontId="3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112" fillId="0" borderId="0" applyNumberFormat="0" applyFill="0" applyBorder="0" applyAlignment="0" applyProtection="0"/>
    <xf numFmtId="0" fontId="130" fillId="0" borderId="0"/>
    <xf numFmtId="0" fontId="103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4" fontId="100" fillId="25" borderId="76" applyNumberFormat="0" applyProtection="0">
      <alignment horizontal="left" vertical="center" indent="1"/>
    </xf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26" borderId="0" applyNumberFormat="0" applyFont="0" applyBorder="0" applyAlignment="0"/>
    <xf numFmtId="1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7" fillId="0" borderId="73">
      <alignment horizontal="left" wrapText="1"/>
    </xf>
    <xf numFmtId="0" fontId="4" fillId="2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0" fillId="0" borderId="0"/>
    <xf numFmtId="200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195" fontId="102" fillId="0" borderId="0">
      <protection locked="0"/>
    </xf>
    <xf numFmtId="0" fontId="3" fillId="0" borderId="0"/>
    <xf numFmtId="190" fontId="3" fillId="0" borderId="0" applyFill="0" applyBorder="0" applyAlignment="0"/>
    <xf numFmtId="0" fontId="3" fillId="0" borderId="0"/>
    <xf numFmtId="0" fontId="3" fillId="0" borderId="0"/>
    <xf numFmtId="0" fontId="10" fillId="25" borderId="10">
      <alignment horizontal="center" vertical="center" wrapText="1"/>
    </xf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4" fillId="31" borderId="0" applyNumberFormat="0" applyBorder="0" applyAlignment="0" applyProtection="0"/>
    <xf numFmtId="0" fontId="3" fillId="0" borderId="0"/>
    <xf numFmtId="0" fontId="3" fillId="0" borderId="0"/>
    <xf numFmtId="0" fontId="131" fillId="0" borderId="83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04" fillId="39" borderId="0" applyNumberFormat="0" applyBorder="0" applyAlignment="0" applyProtection="0"/>
    <xf numFmtId="0" fontId="96" fillId="0" borderId="0"/>
    <xf numFmtId="0" fontId="3" fillId="0" borderId="0"/>
    <xf numFmtId="0" fontId="96" fillId="0" borderId="0"/>
    <xf numFmtId="1" fontId="114" fillId="0" borderId="0" applyFont="0" applyFill="0" applyBorder="0" applyAlignment="0" applyProtection="0"/>
    <xf numFmtId="0" fontId="3" fillId="0" borderId="0"/>
    <xf numFmtId="190" fontId="3" fillId="0" borderId="0" applyFill="0" applyBorder="0" applyAlignment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2" borderId="0">
      <alignment vertical="top"/>
    </xf>
    <xf numFmtId="0" fontId="3" fillId="0" borderId="0"/>
    <xf numFmtId="0" fontId="3" fillId="0" borderId="0"/>
    <xf numFmtId="0" fontId="109" fillId="40" borderId="0" applyNumberFormat="0" applyBorder="0" applyAlignment="0" applyProtection="0">
      <alignment vertical="center"/>
    </xf>
    <xf numFmtId="20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136" fillId="0" borderId="0" applyFont="0" applyFill="0" applyBorder="0" applyAlignment="0" applyProtection="0"/>
    <xf numFmtId="0" fontId="3" fillId="0" borderId="0"/>
    <xf numFmtId="0" fontId="3" fillId="0" borderId="0"/>
    <xf numFmtId="9" fontId="9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" fontId="100" fillId="16" borderId="76" applyNumberFormat="0" applyProtection="0">
      <alignment horizontal="right" vertical="center"/>
    </xf>
    <xf numFmtId="0" fontId="11" fillId="0" borderId="0"/>
    <xf numFmtId="9" fontId="96" fillId="0" borderId="0" applyFont="0" applyFill="0" applyBorder="0" applyAlignment="0" applyProtection="0"/>
    <xf numFmtId="191" fontId="3" fillId="0" borderId="0" applyFill="0" applyBorder="0" applyAlignment="0"/>
    <xf numFmtId="0" fontId="3" fillId="0" borderId="0" applyNumberFormat="0" applyFill="0" applyBorder="0" applyAlignment="0" applyProtection="0"/>
    <xf numFmtId="0" fontId="104" fillId="4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6" fontId="2" fillId="41" borderId="85">
      <alignment horizontal="center"/>
    </xf>
    <xf numFmtId="0" fontId="3" fillId="0" borderId="0"/>
    <xf numFmtId="0" fontId="3" fillId="0" borderId="0" applyNumberFormat="0" applyFill="0" applyBorder="0" applyAlignment="0" applyProtection="0"/>
    <xf numFmtId="0" fontId="138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0" fillId="42" borderId="86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113" fillId="43" borderId="0" applyNumberFormat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" fontId="100" fillId="32" borderId="76" applyNumberFormat="0" applyProtection="0">
      <alignment horizontal="right" vertical="center"/>
    </xf>
    <xf numFmtId="1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116" fillId="22" borderId="0">
      <alignment horizont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6" fillId="0" borderId="0"/>
    <xf numFmtId="190" fontId="3" fillId="0" borderId="0" applyFill="0" applyBorder="0" applyAlignment="0"/>
    <xf numFmtId="0" fontId="3" fillId="0" borderId="0"/>
    <xf numFmtId="0" fontId="142" fillId="0" borderId="0" applyBorder="0">
      <alignment horizontal="centerContinuous"/>
    </xf>
    <xf numFmtId="0" fontId="3" fillId="0" borderId="0"/>
    <xf numFmtId="0" fontId="4" fillId="12" borderId="0" applyNumberFormat="0" applyBorder="0" applyAlignment="0" applyProtection="0"/>
    <xf numFmtId="0" fontId="3" fillId="0" borderId="0"/>
    <xf numFmtId="0" fontId="3" fillId="0" borderId="0"/>
    <xf numFmtId="0" fontId="104" fillId="34" borderId="0" applyNumberFormat="0" applyBorder="0" applyAlignment="0" applyProtection="0"/>
    <xf numFmtId="0" fontId="3" fillId="0" borderId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4" fontId="100" fillId="18" borderId="76" applyNumberFormat="0" applyProtection="0">
      <alignment horizontal="right" vertical="center"/>
    </xf>
    <xf numFmtId="4" fontId="99" fillId="10" borderId="76" applyNumberFormat="0" applyProtection="0">
      <alignment vertical="center"/>
    </xf>
    <xf numFmtId="0" fontId="104" fillId="45" borderId="0" applyNumberFormat="0" applyBorder="0" applyAlignment="0" applyProtection="0"/>
    <xf numFmtId="0" fontId="3" fillId="0" borderId="0"/>
    <xf numFmtId="4" fontId="100" fillId="18" borderId="0" applyNumberFormat="0" applyProtection="0">
      <alignment horizontal="left" vertical="center" indent="1"/>
    </xf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1" borderId="0" applyNumberFormat="0" applyBorder="0" applyAlignment="0" applyProtection="0"/>
    <xf numFmtId="0" fontId="3" fillId="0" borderId="0"/>
    <xf numFmtId="4" fontId="99" fillId="15" borderId="0" applyNumberFormat="0" applyProtection="0">
      <alignment horizontal="left" vertical="center" indent="1"/>
    </xf>
    <xf numFmtId="0" fontId="3" fillId="0" borderId="0" applyNumberFormat="0" applyFill="0" applyBorder="0" applyAlignment="0" applyProtection="0"/>
    <xf numFmtId="0" fontId="146" fillId="0" borderId="1" applyNumberFormat="0" applyFont="0" applyFill="0" applyBorder="0" applyAlignment="0"/>
    <xf numFmtId="0" fontId="4" fillId="38" borderId="0" applyNumberFormat="0" applyBorder="0" applyAlignment="0" applyProtection="0"/>
    <xf numFmtId="188" fontId="117" fillId="0" borderId="0">
      <alignment horizontal="right"/>
    </xf>
    <xf numFmtId="0" fontId="4" fillId="38" borderId="0" applyNumberFormat="0" applyBorder="0" applyAlignment="0" applyProtection="0"/>
    <xf numFmtId="197" fontId="136" fillId="0" borderId="0" applyFont="0" applyFill="0" applyBorder="0" applyAlignment="0" applyProtection="0"/>
    <xf numFmtId="185" fontId="147" fillId="0" borderId="0">
      <alignment horizontal="centerContinuous"/>
    </xf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3" fillId="0" borderId="0" applyFont="0" applyFill="0" applyBorder="0" applyAlignment="0" applyProtection="0"/>
    <xf numFmtId="0" fontId="103" fillId="31" borderId="0" applyNumberFormat="0" applyBorder="0" applyAlignment="0" applyProtection="0">
      <alignment vertical="center"/>
    </xf>
    <xf numFmtId="3" fontId="148" fillId="0" borderId="73"/>
    <xf numFmtId="0" fontId="103" fillId="14" borderId="0" applyNumberFormat="0" applyBorder="0" applyAlignment="0" applyProtection="0">
      <alignment vertical="center"/>
    </xf>
    <xf numFmtId="0" fontId="149" fillId="26" borderId="89" applyNumberFormat="0" applyAlignment="0" applyProtection="0"/>
    <xf numFmtId="196" fontId="3" fillId="0" borderId="0" applyFill="0" applyBorder="0" applyAlignment="0"/>
    <xf numFmtId="0" fontId="103" fillId="27" borderId="0" applyNumberFormat="0" applyBorder="0" applyAlignment="0" applyProtection="0">
      <alignment vertical="center"/>
    </xf>
    <xf numFmtId="0" fontId="103" fillId="37" borderId="0" applyNumberFormat="0" applyBorder="0" applyAlignment="0" applyProtection="0">
      <alignment vertical="center"/>
    </xf>
    <xf numFmtId="0" fontId="150" fillId="0" borderId="90" applyNumberFormat="0" applyFill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03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/>
    <xf numFmtId="0" fontId="10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9" fontId="3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3" fillId="12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144" fillId="0" borderId="0">
      <alignment horizontal="left"/>
    </xf>
    <xf numFmtId="0" fontId="104" fillId="24" borderId="0" applyNumberFormat="0" applyBorder="0" applyAlignment="0" applyProtection="0"/>
    <xf numFmtId="44" fontId="3" fillId="0" borderId="0" applyFont="0" applyFill="0" applyBorder="0" applyAlignment="0" applyProtection="0"/>
    <xf numFmtId="0" fontId="104" fillId="11" borderId="0" applyNumberFormat="0" applyBorder="0" applyAlignment="0" applyProtection="0"/>
    <xf numFmtId="0" fontId="104" fillId="19" borderId="0" applyNumberFormat="0" applyBorder="0" applyAlignment="0" applyProtection="0"/>
    <xf numFmtId="0" fontId="104" fillId="17" borderId="0" applyNumberFormat="0" applyBorder="0" applyAlignment="0" applyProtection="0"/>
    <xf numFmtId="9" fontId="151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9" fillId="24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195" fontId="102" fillId="0" borderId="0">
      <protection locked="0"/>
    </xf>
    <xf numFmtId="0" fontId="104" fillId="39" borderId="0" applyNumberFormat="0" applyBorder="0" applyAlignment="0" applyProtection="0"/>
    <xf numFmtId="0" fontId="109" fillId="17" borderId="0" applyNumberFormat="0" applyBorder="0" applyAlignment="0" applyProtection="0">
      <alignment vertical="center"/>
    </xf>
    <xf numFmtId="0" fontId="152" fillId="0" borderId="0"/>
    <xf numFmtId="0" fontId="137" fillId="0" borderId="0"/>
    <xf numFmtId="0" fontId="109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104" fillId="48" borderId="0" applyNumberFormat="0" applyBorder="0" applyAlignment="0" applyProtection="0"/>
    <xf numFmtId="0" fontId="3" fillId="0" borderId="0"/>
    <xf numFmtId="0" fontId="104" fillId="17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4" fontId="100" fillId="29" borderId="76" applyNumberFormat="0" applyProtection="0">
      <alignment horizontal="right" vertical="center"/>
    </xf>
    <xf numFmtId="0" fontId="4" fillId="51" borderId="0" applyNumberFormat="0" applyBorder="0" applyAlignment="0" applyProtection="0"/>
    <xf numFmtId="0" fontId="104" fillId="20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4" fontId="99" fillId="36" borderId="82" applyNumberFormat="0" applyProtection="0">
      <alignment horizontal="left" vertical="center" indent="1"/>
    </xf>
    <xf numFmtId="1" fontId="3" fillId="0" borderId="0" applyFont="0" applyFill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104" fillId="29" borderId="0" applyNumberFormat="0" applyBorder="0" applyAlignment="0" applyProtection="0"/>
    <xf numFmtId="200" fontId="3" fillId="0" borderId="0" applyFill="0" applyBorder="0" applyAlignment="0"/>
    <xf numFmtId="206" fontId="3" fillId="0" borderId="0" applyFill="0" applyBorder="0" applyAlignment="0"/>
    <xf numFmtId="190" fontId="3" fillId="0" borderId="0" applyFill="0" applyBorder="0" applyAlignment="0"/>
    <xf numFmtId="190" fontId="3" fillId="0" borderId="0" applyFill="0" applyBorder="0" applyAlignment="0"/>
    <xf numFmtId="0" fontId="153" fillId="0" borderId="0"/>
    <xf numFmtId="200" fontId="3" fillId="0" borderId="0" applyFill="0" applyBorder="0" applyAlignment="0"/>
    <xf numFmtId="0" fontId="154" fillId="22" borderId="89" applyNumberFormat="0" applyAlignment="0" applyProtection="0"/>
    <xf numFmtId="0" fontId="96" fillId="0" borderId="0"/>
    <xf numFmtId="0" fontId="155" fillId="42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9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3" fillId="25" borderId="80" applyNumberFormat="0" applyFont="0" applyAlignment="0" applyProtection="0"/>
    <xf numFmtId="165" fontId="3" fillId="0" borderId="0" applyFont="0" applyFill="0" applyBorder="0" applyAlignment="0" applyProtection="0"/>
    <xf numFmtId="0" fontId="3" fillId="25" borderId="80" applyNumberFormat="0" applyFont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129" fillId="14" borderId="0" applyNumberFormat="0" applyBorder="0" applyAlignment="0" applyProtection="0"/>
    <xf numFmtId="165" fontId="2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5" fontId="102" fillId="0" borderId="0">
      <protection locked="0"/>
    </xf>
    <xf numFmtId="174" fontId="98" fillId="0" borderId="0">
      <protection locked="0"/>
    </xf>
    <xf numFmtId="9" fontId="3" fillId="0" borderId="0" applyFont="0" applyFill="0" applyBorder="0" applyAlignment="0" applyProtection="0"/>
    <xf numFmtId="14" fontId="100" fillId="0" borderId="0" applyFill="0" applyBorder="0" applyAlignment="0"/>
    <xf numFmtId="38" fontId="133" fillId="0" borderId="87">
      <alignment vertical="center"/>
    </xf>
    <xf numFmtId="203" fontId="3" fillId="0" borderId="0"/>
    <xf numFmtId="9" fontId="2" fillId="0" borderId="0" applyFont="0" applyFill="0" applyBorder="0" applyAlignment="0" applyProtection="0"/>
    <xf numFmtId="0" fontId="113" fillId="44" borderId="0" applyNumberFormat="0" applyBorder="0" applyAlignment="0" applyProtection="0"/>
    <xf numFmtId="164" fontId="3" fillId="0" borderId="0" applyFont="0" applyFill="0" applyBorder="0" applyAlignment="0" applyProtection="0"/>
    <xf numFmtId="0" fontId="113" fillId="23" borderId="0" applyNumberFormat="0" applyBorder="0" applyAlignment="0" applyProtection="0"/>
    <xf numFmtId="4" fontId="132" fillId="18" borderId="76" applyNumberFormat="0" applyProtection="0">
      <alignment horizontal="right" vertical="center"/>
    </xf>
    <xf numFmtId="4" fontId="135" fillId="10" borderId="76" applyNumberFormat="0" applyProtection="0">
      <alignment vertical="center"/>
    </xf>
    <xf numFmtId="190" fontId="3" fillId="0" borderId="0" applyFill="0" applyBorder="0" applyAlignment="0"/>
    <xf numFmtId="194" fontId="114" fillId="0" borderId="75" applyFont="0" applyFill="0" applyBorder="0" applyAlignment="0" applyProtection="0"/>
    <xf numFmtId="190" fontId="3" fillId="0" borderId="0" applyFill="0" applyBorder="0" applyAlignment="0"/>
    <xf numFmtId="187" fontId="137" fillId="0" borderId="0" applyFont="0" applyFill="0" applyBorder="0" applyAlignment="0" applyProtection="0">
      <alignment vertical="center"/>
    </xf>
    <xf numFmtId="195" fontId="102" fillId="0" borderId="0">
      <protection locked="0"/>
    </xf>
    <xf numFmtId="38" fontId="139" fillId="22" borderId="0" applyNumberFormat="0" applyBorder="0" applyAlignment="0" applyProtection="0"/>
    <xf numFmtId="0" fontId="21" fillId="0" borderId="28" applyNumberFormat="0" applyAlignment="0" applyProtection="0">
      <alignment horizontal="left" vertical="center"/>
    </xf>
    <xf numFmtId="0" fontId="21" fillId="0" borderId="88">
      <alignment horizontal="left" vertical="center"/>
    </xf>
    <xf numFmtId="0" fontId="145" fillId="0" borderId="78" applyNumberFormat="0" applyFill="0" applyAlignment="0" applyProtection="0"/>
    <xf numFmtId="0" fontId="143" fillId="0" borderId="81" applyNumberFormat="0" applyFill="0" applyAlignment="0" applyProtection="0"/>
    <xf numFmtId="0" fontId="108" fillId="0" borderId="77" applyNumberFormat="0" applyFill="0" applyAlignment="0" applyProtection="0"/>
    <xf numFmtId="192" fontId="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95" fillId="0" borderId="0" applyAlignment="0">
      <alignment wrapText="1"/>
    </xf>
    <xf numFmtId="0" fontId="10" fillId="0" borderId="84">
      <alignment vertical="top"/>
    </xf>
    <xf numFmtId="10" fontId="139" fillId="25" borderId="73" applyNumberFormat="0" applyBorder="0" applyAlignment="0" applyProtection="0"/>
    <xf numFmtId="0" fontId="156" fillId="0" borderId="0">
      <alignment vertical="center"/>
    </xf>
    <xf numFmtId="1" fontId="3" fillId="0" borderId="0" applyFont="0" applyFill="0" applyBorder="0" applyAlignment="0" applyProtection="0"/>
    <xf numFmtId="4" fontId="100" fillId="15" borderId="76" applyNumberFormat="0" applyProtection="0">
      <alignment horizontal="right" vertical="center"/>
    </xf>
    <xf numFmtId="199" fontId="3" fillId="0" borderId="0" applyFont="0" applyFill="0" applyBorder="0" applyAlignment="0" applyProtection="0"/>
    <xf numFmtId="0" fontId="157" fillId="0" borderId="68"/>
    <xf numFmtId="198" fontId="3" fillId="0" borderId="0" applyFont="0" applyFill="0" applyBorder="0" applyAlignment="0" applyProtection="0"/>
    <xf numFmtId="0" fontId="158" fillId="0" borderId="0"/>
    <xf numFmtId="0" fontId="159" fillId="10" borderId="0" applyNumberFormat="0" applyBorder="0" applyAlignment="0" applyProtection="0"/>
    <xf numFmtId="0" fontId="3" fillId="12" borderId="76" applyNumberFormat="0" applyProtection="0">
      <alignment horizontal="left" vertical="top" indent="1"/>
    </xf>
    <xf numFmtId="205" fontId="160" fillId="0" borderId="91" applyBorder="0">
      <alignment horizontal="center" vertical="center" wrapText="1"/>
    </xf>
    <xf numFmtId="0" fontId="161" fillId="0" borderId="0"/>
    <xf numFmtId="0" fontId="3" fillId="25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96" fillId="0" borderId="0"/>
    <xf numFmtId="0" fontId="2" fillId="0" borderId="0"/>
    <xf numFmtId="0" fontId="3" fillId="0" borderId="0"/>
    <xf numFmtId="0" fontId="96" fillId="0" borderId="0"/>
    <xf numFmtId="0" fontId="3" fillId="0" borderId="0"/>
    <xf numFmtId="0" fontId="3" fillId="0" borderId="0"/>
    <xf numFmtId="0" fontId="111" fillId="22" borderId="79" applyNumberFormat="0" applyAlignment="0" applyProtection="0"/>
    <xf numFmtId="37" fontId="100" fillId="0" borderId="0">
      <alignment horizontal="right"/>
    </xf>
    <xf numFmtId="0" fontId="21" fillId="0" borderId="0"/>
    <xf numFmtId="0" fontId="162" fillId="0" borderId="0" applyBorder="0">
      <alignment horizontal="centerContinuous"/>
    </xf>
    <xf numFmtId="10" fontId="3" fillId="0" borderId="0" applyFont="0" applyFill="0" applyBorder="0" applyAlignment="0" applyProtection="0"/>
    <xf numFmtId="0" fontId="3" fillId="25" borderId="80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0" fillId="15" borderId="0" applyNumberFormat="0" applyProtection="0">
      <alignment horizontal="left" vertical="center" indent="1"/>
    </xf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63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64" fillId="0" borderId="0" applyNumberFormat="0" applyFill="0" applyBorder="0" applyAlignment="0" applyProtection="0">
      <alignment vertical="center"/>
    </xf>
    <xf numFmtId="4" fontId="100" fillId="15" borderId="76" applyNumberFormat="0" applyProtection="0">
      <alignment horizontal="left" vertical="center" indent="1"/>
    </xf>
    <xf numFmtId="4" fontId="99" fillId="10" borderId="76" applyNumberFormat="0" applyProtection="0">
      <alignment horizontal="left" vertical="center" indent="1"/>
    </xf>
    <xf numFmtId="0" fontId="133" fillId="0" borderId="0" applyNumberFormat="0" applyFont="0" applyFill="0" applyBorder="0" applyAlignment="0" applyProtection="0">
      <alignment horizontal="left"/>
    </xf>
    <xf numFmtId="0" fontId="134" fillId="25" borderId="0" applyNumberFormat="0" applyBorder="0">
      <alignment horizontal="right"/>
      <protection locked="0"/>
    </xf>
    <xf numFmtId="4" fontId="100" fillId="33" borderId="76" applyNumberFormat="0" applyProtection="0">
      <alignment horizontal="right" vertical="center"/>
    </xf>
    <xf numFmtId="165" fontId="3" fillId="0" borderId="0" applyFont="0" applyFill="0" applyBorder="0" applyAlignment="0" applyProtection="0"/>
    <xf numFmtId="4" fontId="100" fillId="34" borderId="76" applyNumberFormat="0" applyProtection="0">
      <alignment horizontal="right" vertical="center"/>
    </xf>
    <xf numFmtId="4" fontId="100" fillId="35" borderId="76" applyNumberFormat="0" applyProtection="0">
      <alignment horizontal="right" vertical="center"/>
    </xf>
    <xf numFmtId="4" fontId="7" fillId="13" borderId="0" applyNumberFormat="0" applyProtection="0">
      <alignment horizontal="left" vertical="center" indent="1"/>
    </xf>
    <xf numFmtId="4" fontId="100" fillId="18" borderId="0" applyNumberFormat="0" applyProtection="0">
      <alignment horizontal="left" vertical="center" indent="1"/>
    </xf>
    <xf numFmtId="0" fontId="3" fillId="13" borderId="76" applyNumberFormat="0" applyProtection="0">
      <alignment horizontal="left" vertical="center" indent="1"/>
    </xf>
    <xf numFmtId="0" fontId="3" fillId="13" borderId="76" applyNumberFormat="0" applyProtection="0">
      <alignment horizontal="left" vertical="top" indent="1"/>
    </xf>
    <xf numFmtId="0" fontId="3" fillId="15" borderId="76" applyNumberFormat="0" applyProtection="0">
      <alignment horizontal="left" vertical="center" indent="1"/>
    </xf>
    <xf numFmtId="0" fontId="3" fillId="15" borderId="76" applyNumberFormat="0" applyProtection="0">
      <alignment horizontal="left" vertical="top" indent="1"/>
    </xf>
    <xf numFmtId="0" fontId="3" fillId="12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top" indent="1"/>
    </xf>
    <xf numFmtId="0" fontId="3" fillId="56" borderId="73" applyNumberFormat="0">
      <protection locked="0"/>
    </xf>
    <xf numFmtId="0" fontId="165" fillId="13" borderId="92" applyBorder="0"/>
    <xf numFmtId="4" fontId="100" fillId="25" borderId="76" applyNumberFormat="0" applyProtection="0">
      <alignment vertical="center"/>
    </xf>
    <xf numFmtId="4" fontId="132" fillId="25" borderId="76" applyNumberFormat="0" applyProtection="0">
      <alignment vertical="center"/>
    </xf>
    <xf numFmtId="0" fontId="100" fillId="25" borderId="76" applyNumberFormat="0" applyProtection="0">
      <alignment horizontal="left" vertical="top" indent="1"/>
    </xf>
    <xf numFmtId="4" fontId="166" fillId="57" borderId="0" applyNumberFormat="0" applyProtection="0">
      <alignment horizontal="left" vertical="center" indent="1"/>
    </xf>
    <xf numFmtId="0" fontId="139" fillId="58" borderId="73"/>
    <xf numFmtId="4" fontId="167" fillId="18" borderId="76" applyNumberFormat="0" applyProtection="0">
      <alignment horizontal="right" vertical="center"/>
    </xf>
    <xf numFmtId="0" fontId="168" fillId="0" borderId="0" applyNumberFormat="0" applyFill="0" applyBorder="0" applyAlignment="0" applyProtection="0"/>
    <xf numFmtId="0" fontId="2" fillId="59" borderId="93" applyFont="0" applyAlignment="0">
      <alignment horizontal="left" indent="2"/>
    </xf>
    <xf numFmtId="165" fontId="2" fillId="60" borderId="47"/>
    <xf numFmtId="0" fontId="3" fillId="0" borderId="0" applyNumberFormat="0" applyFill="0" applyBorder="0" applyAlignment="0" applyProtection="0"/>
    <xf numFmtId="0" fontId="2" fillId="61" borderId="93" applyFont="0" applyAlignment="0">
      <alignment horizontal="left" indent="2"/>
    </xf>
    <xf numFmtId="186" fontId="2" fillId="62" borderId="94">
      <alignment horizontal="center"/>
    </xf>
    <xf numFmtId="0" fontId="157" fillId="0" borderId="0"/>
    <xf numFmtId="40" fontId="16" fillId="0" borderId="0"/>
    <xf numFmtId="0" fontId="113" fillId="0" borderId="90" applyNumberFormat="0" applyFill="0" applyAlignment="0" applyProtection="0"/>
    <xf numFmtId="0" fontId="169" fillId="0" borderId="0" applyNumberForma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202" fontId="170" fillId="0" borderId="0" applyFont="0" applyFill="0" applyBorder="0" applyProtection="0">
      <alignment vertical="center"/>
      <protection locked="0"/>
    </xf>
    <xf numFmtId="165" fontId="3" fillId="0" borderId="0" applyFont="0" applyFill="0" applyBorder="0" applyAlignment="0" applyProtection="0"/>
    <xf numFmtId="0" fontId="171" fillId="31" borderId="0" applyNumberFormat="0" applyBorder="0" applyAlignment="0" applyProtection="0">
      <alignment vertical="center"/>
    </xf>
    <xf numFmtId="165" fontId="3" fillId="0" borderId="0" applyFont="0" applyFill="0" applyBorder="0" applyAlignment="0" applyProtection="0"/>
    <xf numFmtId="184" fontId="127" fillId="0" borderId="0" applyFont="0" applyFill="0" applyBorder="0" applyAlignment="0" applyProtection="0"/>
    <xf numFmtId="0" fontId="120" fillId="0" borderId="0"/>
    <xf numFmtId="0" fontId="172" fillId="0" borderId="0">
      <alignment vertical="center"/>
    </xf>
    <xf numFmtId="44" fontId="173" fillId="0" borderId="0" applyFont="0" applyFill="0" applyBorder="0" applyAlignment="0" applyProtection="0"/>
    <xf numFmtId="42" fontId="173" fillId="0" borderId="0" applyFont="0" applyFill="0" applyBorder="0" applyAlignment="0" applyProtection="0"/>
    <xf numFmtId="0" fontId="174" fillId="22" borderId="89" applyNumberFormat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2" fontId="156" fillId="0" borderId="0" applyFont="0" applyFill="0" applyBorder="0" applyAlignment="0" applyProtection="0"/>
    <xf numFmtId="0" fontId="109" fillId="21" borderId="0" applyNumberFormat="0" applyBorder="0" applyAlignment="0" applyProtection="0">
      <alignment vertical="center"/>
    </xf>
    <xf numFmtId="0" fontId="109" fillId="34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29" borderId="0" applyNumberFormat="0" applyBorder="0" applyAlignment="0" applyProtection="0">
      <alignment vertical="center"/>
    </xf>
    <xf numFmtId="0" fontId="177" fillId="26" borderId="89" applyNumberFormat="0" applyAlignment="0" applyProtection="0">
      <alignment vertical="center"/>
    </xf>
    <xf numFmtId="0" fontId="178" fillId="22" borderId="79" applyNumberFormat="0" applyAlignment="0" applyProtection="0">
      <alignment vertical="center"/>
    </xf>
    <xf numFmtId="0" fontId="179" fillId="0" borderId="83" applyNumberFormat="0" applyFill="0" applyAlignment="0" applyProtection="0">
      <alignment vertical="center"/>
    </xf>
    <xf numFmtId="0" fontId="100" fillId="15" borderId="76" applyNumberFormat="0" applyProtection="0">
      <alignment horizontal="left" vertical="top" indent="1"/>
    </xf>
    <xf numFmtId="0" fontId="99" fillId="10" borderId="76" applyNumberFormat="0" applyProtection="0">
      <alignment horizontal="left" vertical="top" indent="1"/>
    </xf>
    <xf numFmtId="0" fontId="105" fillId="0" borderId="68">
      <alignment horizontal="center"/>
    </xf>
    <xf numFmtId="4" fontId="100" fillId="21" borderId="76" applyNumberFormat="0" applyProtection="0">
      <alignment horizontal="right" vertical="center"/>
    </xf>
    <xf numFmtId="4" fontId="100" fillId="31" borderId="76" applyNumberFormat="0" applyProtection="0">
      <alignment horizontal="right" vertical="center"/>
    </xf>
    <xf numFmtId="4" fontId="100" fillId="11" borderId="76" applyNumberFormat="0" applyProtection="0">
      <alignment horizontal="right" vertical="center"/>
    </xf>
    <xf numFmtId="4" fontId="100" fillId="25" borderId="76" applyNumberFormat="0" applyProtection="0">
      <alignment horizontal="left" vertical="center" indent="1"/>
    </xf>
    <xf numFmtId="0" fontId="97" fillId="0" borderId="73">
      <alignment horizontal="left" wrapText="1"/>
    </xf>
    <xf numFmtId="4" fontId="100" fillId="16" borderId="76" applyNumberFormat="0" applyProtection="0">
      <alignment horizontal="right" vertical="center"/>
    </xf>
    <xf numFmtId="4" fontId="100" fillId="32" borderId="76" applyNumberFormat="0" applyProtection="0">
      <alignment horizontal="right" vertical="center"/>
    </xf>
    <xf numFmtId="4" fontId="100" fillId="18" borderId="76" applyNumberFormat="0" applyProtection="0">
      <alignment horizontal="right" vertical="center"/>
    </xf>
    <xf numFmtId="4" fontId="99" fillId="10" borderId="76" applyNumberFormat="0" applyProtection="0">
      <alignment vertical="center"/>
    </xf>
    <xf numFmtId="3" fontId="148" fillId="0" borderId="73"/>
    <xf numFmtId="0" fontId="149" fillId="26" borderId="89" applyNumberFormat="0" applyAlignment="0" applyProtection="0"/>
    <xf numFmtId="0" fontId="150" fillId="0" borderId="90" applyNumberFormat="0" applyFill="0" applyAlignment="0" applyProtection="0">
      <alignment vertical="center"/>
    </xf>
    <xf numFmtId="4" fontId="100" fillId="29" borderId="76" applyNumberFormat="0" applyProtection="0">
      <alignment horizontal="right" vertical="center"/>
    </xf>
    <xf numFmtId="0" fontId="154" fillId="22" borderId="89" applyNumberFormat="0" applyAlignment="0" applyProtection="0"/>
    <xf numFmtId="0" fontId="3" fillId="25" borderId="80" applyNumberFormat="0" applyFont="0" applyAlignment="0" applyProtection="0"/>
    <xf numFmtId="0" fontId="3" fillId="25" borderId="80" applyNumberFormat="0" applyFont="0" applyAlignment="0" applyProtection="0"/>
    <xf numFmtId="4" fontId="132" fillId="18" borderId="76" applyNumberFormat="0" applyProtection="0">
      <alignment horizontal="right" vertical="center"/>
    </xf>
    <xf numFmtId="4" fontId="135" fillId="10" borderId="76" applyNumberFormat="0" applyProtection="0">
      <alignment vertical="center"/>
    </xf>
    <xf numFmtId="0" fontId="21" fillId="0" borderId="95" applyNumberFormat="0" applyAlignment="0" applyProtection="0">
      <alignment horizontal="left" vertical="center"/>
    </xf>
    <xf numFmtId="10" fontId="139" fillId="25" borderId="73" applyNumberFormat="0" applyBorder="0" applyAlignment="0" applyProtection="0"/>
    <xf numFmtId="4" fontId="100" fillId="15" borderId="76" applyNumberFormat="0" applyProtection="0">
      <alignment horizontal="right" vertical="center"/>
    </xf>
    <xf numFmtId="0" fontId="157" fillId="0" borderId="68"/>
    <xf numFmtId="0" fontId="3" fillId="12" borderId="76" applyNumberFormat="0" applyProtection="0">
      <alignment horizontal="left" vertical="top" indent="1"/>
    </xf>
    <xf numFmtId="0" fontId="111" fillId="22" borderId="79" applyNumberFormat="0" applyAlignment="0" applyProtection="0"/>
    <xf numFmtId="0" fontId="3" fillId="25" borderId="80" applyNumberFormat="0" applyFont="0" applyAlignment="0" applyProtection="0">
      <alignment vertical="center"/>
    </xf>
    <xf numFmtId="4" fontId="100" fillId="15" borderId="76" applyNumberFormat="0" applyProtection="0">
      <alignment horizontal="left" vertical="center" indent="1"/>
    </xf>
    <xf numFmtId="4" fontId="99" fillId="10" borderId="76" applyNumberFormat="0" applyProtection="0">
      <alignment horizontal="left" vertical="center" indent="1"/>
    </xf>
    <xf numFmtId="4" fontId="100" fillId="33" borderId="76" applyNumberFormat="0" applyProtection="0">
      <alignment horizontal="right" vertical="center"/>
    </xf>
    <xf numFmtId="4" fontId="100" fillId="34" borderId="76" applyNumberFormat="0" applyProtection="0">
      <alignment horizontal="right" vertical="center"/>
    </xf>
    <xf numFmtId="4" fontId="100" fillId="35" borderId="76" applyNumberFormat="0" applyProtection="0">
      <alignment horizontal="right" vertical="center"/>
    </xf>
    <xf numFmtId="0" fontId="3" fillId="13" borderId="76" applyNumberFormat="0" applyProtection="0">
      <alignment horizontal="left" vertical="center" indent="1"/>
    </xf>
    <xf numFmtId="0" fontId="3" fillId="13" borderId="76" applyNumberFormat="0" applyProtection="0">
      <alignment horizontal="left" vertical="top" indent="1"/>
    </xf>
    <xf numFmtId="0" fontId="3" fillId="15" borderId="76" applyNumberFormat="0" applyProtection="0">
      <alignment horizontal="left" vertical="center" indent="1"/>
    </xf>
    <xf numFmtId="0" fontId="3" fillId="15" borderId="76" applyNumberFormat="0" applyProtection="0">
      <alignment horizontal="left" vertical="top" indent="1"/>
    </xf>
    <xf numFmtId="0" fontId="3" fillId="12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top" indent="1"/>
    </xf>
    <xf numFmtId="0" fontId="3" fillId="56" borderId="73" applyNumberFormat="0">
      <protection locked="0"/>
    </xf>
    <xf numFmtId="0" fontId="165" fillId="13" borderId="92" applyBorder="0"/>
    <xf numFmtId="4" fontId="100" fillId="25" borderId="76" applyNumberFormat="0" applyProtection="0">
      <alignment vertical="center"/>
    </xf>
    <xf numFmtId="4" fontId="132" fillId="25" borderId="76" applyNumberFormat="0" applyProtection="0">
      <alignment vertical="center"/>
    </xf>
    <xf numFmtId="0" fontId="100" fillId="25" borderId="76" applyNumberFormat="0" applyProtection="0">
      <alignment horizontal="left" vertical="top" indent="1"/>
    </xf>
    <xf numFmtId="0" fontId="139" fillId="58" borderId="73"/>
    <xf numFmtId="4" fontId="167" fillId="18" borderId="76" applyNumberFormat="0" applyProtection="0">
      <alignment horizontal="right" vertical="center"/>
    </xf>
    <xf numFmtId="0" fontId="2" fillId="59" borderId="93" applyFont="0" applyAlignment="0">
      <alignment horizontal="left" indent="2"/>
    </xf>
    <xf numFmtId="165" fontId="2" fillId="60" borderId="96"/>
    <xf numFmtId="0" fontId="2" fillId="61" borderId="93" applyFont="0" applyAlignment="0">
      <alignment horizontal="left" indent="2"/>
    </xf>
    <xf numFmtId="0" fontId="113" fillId="0" borderId="90" applyNumberFormat="0" applyFill="0" applyAlignment="0" applyProtection="0"/>
    <xf numFmtId="0" fontId="174" fillId="22" borderId="89" applyNumberFormat="0" applyAlignment="0" applyProtection="0">
      <alignment vertical="center"/>
    </xf>
    <xf numFmtId="0" fontId="177" fillId="26" borderId="89" applyNumberFormat="0" applyAlignment="0" applyProtection="0">
      <alignment vertical="center"/>
    </xf>
    <xf numFmtId="0" fontId="178" fillId="22" borderId="79" applyNumberFormat="0" applyAlignment="0" applyProtection="0">
      <alignment vertical="center"/>
    </xf>
    <xf numFmtId="0" fontId="13" fillId="0" borderId="0"/>
    <xf numFmtId="165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79" fillId="0" borderId="0"/>
    <xf numFmtId="0" fontId="2" fillId="0" borderId="0"/>
    <xf numFmtId="165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9" fontId="4" fillId="0" borderId="0"/>
    <xf numFmtId="0" fontId="4" fillId="0" borderId="0"/>
    <xf numFmtId="4" fontId="100" fillId="21" borderId="99" applyNumberFormat="0" applyProtection="0">
      <alignment horizontal="right" vertical="center"/>
    </xf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0" fontId="100" fillId="15" borderId="76" applyNumberFormat="0" applyProtection="0">
      <alignment horizontal="left" vertical="top" indent="1"/>
    </xf>
    <xf numFmtId="0" fontId="99" fillId="10" borderId="76" applyNumberFormat="0" applyProtection="0">
      <alignment horizontal="left" vertical="top" indent="1"/>
    </xf>
    <xf numFmtId="4" fontId="135" fillId="10" borderId="99" applyNumberFormat="0" applyProtection="0">
      <alignment vertical="center"/>
    </xf>
    <xf numFmtId="4" fontId="100" fillId="31" borderId="99" applyNumberFormat="0" applyProtection="0">
      <alignment horizontal="right" vertical="center"/>
    </xf>
    <xf numFmtId="0" fontId="100" fillId="15" borderId="107" applyNumberFormat="0" applyProtection="0">
      <alignment horizontal="left" vertical="top" indent="1"/>
    </xf>
    <xf numFmtId="0" fontId="105" fillId="0" borderId="97">
      <alignment horizontal="center"/>
    </xf>
    <xf numFmtId="0" fontId="3" fillId="25" borderId="101" applyNumberFormat="0" applyFont="0" applyAlignment="0" applyProtection="0"/>
    <xf numFmtId="165" fontId="115" fillId="0" borderId="0" applyFont="0" applyFill="0" applyBorder="0" applyAlignment="0" applyProtection="0"/>
    <xf numFmtId="3" fontId="148" fillId="0" borderId="98"/>
    <xf numFmtId="4" fontId="100" fillId="21" borderId="76" applyNumberFormat="0" applyProtection="0">
      <alignment horizontal="right" vertical="center"/>
    </xf>
    <xf numFmtId="4" fontId="100" fillId="31" borderId="76" applyNumberFormat="0" applyProtection="0">
      <alignment horizontal="right" vertical="center"/>
    </xf>
    <xf numFmtId="4" fontId="100" fillId="11" borderId="76" applyNumberFormat="0" applyProtection="0">
      <alignment horizontal="right" vertical="center"/>
    </xf>
    <xf numFmtId="4" fontId="100" fillId="25" borderId="99" applyNumberFormat="0" applyProtection="0">
      <alignment horizontal="left" vertical="center" indent="1"/>
    </xf>
    <xf numFmtId="0" fontId="123" fillId="0" borderId="77" applyNumberFormat="0" applyFill="0" applyAlignment="0" applyProtection="0">
      <alignment vertical="center"/>
    </xf>
    <xf numFmtId="4" fontId="132" fillId="18" borderId="99" applyNumberFormat="0" applyProtection="0">
      <alignment horizontal="right" vertical="center"/>
    </xf>
    <xf numFmtId="0" fontId="154" fillId="22" borderId="115" applyNumberFormat="0" applyAlignment="0" applyProtection="0"/>
    <xf numFmtId="4" fontId="100" fillId="25" borderId="107" applyNumberFormat="0" applyProtection="0">
      <alignment horizontal="left" vertical="center" indent="1"/>
    </xf>
    <xf numFmtId="4" fontId="100" fillId="25" borderId="76" applyNumberFormat="0" applyProtection="0">
      <alignment horizontal="left" vertical="center" indent="1"/>
    </xf>
    <xf numFmtId="0" fontId="3" fillId="25" borderId="101" applyNumberFormat="0" applyFont="0" applyAlignment="0" applyProtection="0"/>
    <xf numFmtId="0" fontId="97" fillId="0" borderId="73">
      <alignment horizontal="left" wrapText="1"/>
    </xf>
    <xf numFmtId="0" fontId="154" fillId="22" borderId="102" applyNumberFormat="0" applyAlignment="0" applyProtection="0"/>
    <xf numFmtId="0" fontId="10" fillId="25" borderId="10">
      <alignment horizontal="center" vertical="center" wrapText="1"/>
    </xf>
    <xf numFmtId="0" fontId="149" fillId="26" borderId="115" applyNumberFormat="0" applyAlignment="0" applyProtection="0"/>
    <xf numFmtId="4" fontId="135" fillId="10" borderId="107" applyNumberFormat="0" applyProtection="0">
      <alignment vertical="center"/>
    </xf>
    <xf numFmtId="4" fontId="100" fillId="29" borderId="99" applyNumberFormat="0" applyProtection="0">
      <alignment horizontal="right" vertical="center"/>
    </xf>
    <xf numFmtId="4" fontId="100" fillId="16" borderId="76" applyNumberFormat="0" applyProtection="0">
      <alignment horizontal="right" vertical="center"/>
    </xf>
    <xf numFmtId="4" fontId="100" fillId="16" borderId="99" applyNumberFormat="0" applyProtection="0">
      <alignment horizontal="right" vertical="center"/>
    </xf>
    <xf numFmtId="0" fontId="3" fillId="0" borderId="0"/>
    <xf numFmtId="4" fontId="100" fillId="32" borderId="76" applyNumberFormat="0" applyProtection="0">
      <alignment horizontal="right" vertical="center"/>
    </xf>
    <xf numFmtId="0" fontId="3" fillId="25" borderId="109" applyNumberFormat="0" applyFont="0" applyAlignment="0" applyProtection="0"/>
    <xf numFmtId="0" fontId="150" fillId="0" borderId="103" applyNumberFormat="0" applyFill="0" applyAlignment="0" applyProtection="0">
      <alignment vertical="center"/>
    </xf>
    <xf numFmtId="0" fontId="149" fillId="26" borderId="102" applyNumberFormat="0" applyAlignment="0" applyProtection="0"/>
    <xf numFmtId="4" fontId="100" fillId="18" borderId="76" applyNumberFormat="0" applyProtection="0">
      <alignment horizontal="right" vertical="center"/>
    </xf>
    <xf numFmtId="4" fontId="99" fillId="10" borderId="76" applyNumberFormat="0" applyProtection="0">
      <alignment vertical="center"/>
    </xf>
    <xf numFmtId="4" fontId="99" fillId="10" borderId="99" applyNumberFormat="0" applyProtection="0">
      <alignment vertical="center"/>
    </xf>
    <xf numFmtId="4" fontId="100" fillId="18" borderId="99" applyNumberFormat="0" applyProtection="0">
      <alignment horizontal="right" vertical="center"/>
    </xf>
    <xf numFmtId="165" fontId="3" fillId="0" borderId="0" applyFont="0" applyFill="0" applyBorder="0" applyAlignment="0" applyProtection="0"/>
    <xf numFmtId="4" fontId="100" fillId="32" borderId="107" applyNumberFormat="0" applyProtection="0">
      <alignment horizontal="right" vertical="center"/>
    </xf>
    <xf numFmtId="0" fontId="146" fillId="0" borderId="1" applyNumberFormat="0" applyFont="0" applyFill="0" applyBorder="0" applyAlignment="0"/>
    <xf numFmtId="3" fontId="148" fillId="0" borderId="73"/>
    <xf numFmtId="3" fontId="148" fillId="0" borderId="114"/>
    <xf numFmtId="0" fontId="149" fillId="26" borderId="89" applyNumberFormat="0" applyAlignment="0" applyProtection="0"/>
    <xf numFmtId="0" fontId="150" fillId="0" borderId="90" applyNumberFormat="0" applyFill="0" applyAlignment="0" applyProtection="0">
      <alignment vertical="center"/>
    </xf>
    <xf numFmtId="4" fontId="100" fillId="32" borderId="99" applyNumberFormat="0" applyProtection="0">
      <alignment horizontal="right" vertical="center"/>
    </xf>
    <xf numFmtId="0" fontId="150" fillId="0" borderId="116" applyNumberFormat="0" applyFill="0" applyAlignment="0" applyProtection="0">
      <alignment vertical="center"/>
    </xf>
    <xf numFmtId="4" fontId="100" fillId="18" borderId="107" applyNumberFormat="0" applyProtection="0">
      <alignment horizontal="right" vertical="center"/>
    </xf>
    <xf numFmtId="4" fontId="100" fillId="16" borderId="107" applyNumberFormat="0" applyProtection="0">
      <alignment horizontal="right" vertical="center"/>
    </xf>
    <xf numFmtId="4" fontId="100" fillId="29" borderId="76" applyNumberFormat="0" applyProtection="0">
      <alignment horizontal="right" vertical="center"/>
    </xf>
    <xf numFmtId="4" fontId="100" fillId="29" borderId="107" applyNumberFormat="0" applyProtection="0">
      <alignment horizontal="right" vertical="center"/>
    </xf>
    <xf numFmtId="0" fontId="154" fillId="22" borderId="89" applyNumberFormat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3" fillId="25" borderId="80" applyNumberFormat="0" applyFont="0" applyAlignment="0" applyProtection="0"/>
    <xf numFmtId="165" fontId="3" fillId="0" borderId="0" applyFont="0" applyFill="0" applyBorder="0" applyAlignment="0" applyProtection="0"/>
    <xf numFmtId="0" fontId="3" fillId="25" borderId="80" applyNumberFormat="0" applyFont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132" fillId="18" borderId="76" applyNumberFormat="0" applyProtection="0">
      <alignment horizontal="right" vertical="center"/>
    </xf>
    <xf numFmtId="4" fontId="135" fillId="10" borderId="76" applyNumberFormat="0" applyProtection="0">
      <alignment vertical="center"/>
    </xf>
    <xf numFmtId="0" fontId="97" fillId="0" borderId="98">
      <alignment horizontal="left" wrapText="1"/>
    </xf>
    <xf numFmtId="0" fontId="21" fillId="0" borderId="74">
      <alignment horizontal="left" vertical="center"/>
    </xf>
    <xf numFmtId="0" fontId="108" fillId="0" borderId="77" applyNumberFormat="0" applyFill="0" applyAlignment="0" applyProtection="0"/>
    <xf numFmtId="4" fontId="132" fillId="18" borderId="107" applyNumberFormat="0" applyProtection="0">
      <alignment horizontal="right" vertical="center"/>
    </xf>
    <xf numFmtId="10" fontId="139" fillId="25" borderId="73" applyNumberFormat="0" applyBorder="0" applyAlignment="0" applyProtection="0"/>
    <xf numFmtId="0" fontId="3" fillId="25" borderId="109" applyNumberFormat="0" applyFont="0" applyAlignment="0" applyProtection="0"/>
    <xf numFmtId="4" fontId="100" fillId="15" borderId="76" applyNumberFormat="0" applyProtection="0">
      <alignment horizontal="right" vertical="center"/>
    </xf>
    <xf numFmtId="0" fontId="3" fillId="12" borderId="76" applyNumberFormat="0" applyProtection="0">
      <alignment horizontal="left" vertical="top" indent="1"/>
    </xf>
    <xf numFmtId="205" fontId="160" fillId="0" borderId="91" applyBorder="0">
      <alignment horizontal="center" vertical="center" wrapText="1"/>
    </xf>
    <xf numFmtId="4" fontId="99" fillId="10" borderId="107" applyNumberFormat="0" applyProtection="0">
      <alignment vertical="center"/>
    </xf>
    <xf numFmtId="0" fontId="2" fillId="0" borderId="0"/>
    <xf numFmtId="4" fontId="100" fillId="11" borderId="99" applyNumberFormat="0" applyProtection="0">
      <alignment horizontal="right" vertical="center"/>
    </xf>
    <xf numFmtId="0" fontId="111" fillId="22" borderId="79" applyNumberFormat="0" applyAlignment="0" applyProtection="0"/>
    <xf numFmtId="0" fontId="3" fillId="25" borderId="80" applyNumberFormat="0" applyFont="0" applyAlignment="0" applyProtection="0">
      <alignment vertical="center"/>
    </xf>
    <xf numFmtId="4" fontId="100" fillId="15" borderId="76" applyNumberFormat="0" applyProtection="0">
      <alignment horizontal="left" vertical="center" indent="1"/>
    </xf>
    <xf numFmtId="4" fontId="99" fillId="10" borderId="76" applyNumberFormat="0" applyProtection="0">
      <alignment horizontal="left" vertical="center" indent="1"/>
    </xf>
    <xf numFmtId="4" fontId="100" fillId="33" borderId="76" applyNumberFormat="0" applyProtection="0">
      <alignment horizontal="right" vertical="center"/>
    </xf>
    <xf numFmtId="4" fontId="100" fillId="34" borderId="76" applyNumberFormat="0" applyProtection="0">
      <alignment horizontal="right" vertical="center"/>
    </xf>
    <xf numFmtId="4" fontId="100" fillId="35" borderId="76" applyNumberFormat="0" applyProtection="0">
      <alignment horizontal="right" vertical="center"/>
    </xf>
    <xf numFmtId="0" fontId="3" fillId="13" borderId="76" applyNumberFormat="0" applyProtection="0">
      <alignment horizontal="left" vertical="center" indent="1"/>
    </xf>
    <xf numFmtId="0" fontId="3" fillId="13" borderId="76" applyNumberFormat="0" applyProtection="0">
      <alignment horizontal="left" vertical="top" indent="1"/>
    </xf>
    <xf numFmtId="0" fontId="3" fillId="15" borderId="76" applyNumberFormat="0" applyProtection="0">
      <alignment horizontal="left" vertical="center" indent="1"/>
    </xf>
    <xf numFmtId="0" fontId="3" fillId="15" borderId="76" applyNumberFormat="0" applyProtection="0">
      <alignment horizontal="left" vertical="top" indent="1"/>
    </xf>
    <xf numFmtId="0" fontId="3" fillId="12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top" indent="1"/>
    </xf>
    <xf numFmtId="0" fontId="3" fillId="56" borderId="73" applyNumberFormat="0">
      <protection locked="0"/>
    </xf>
    <xf numFmtId="0" fontId="165" fillId="13" borderId="92" applyBorder="0"/>
    <xf numFmtId="4" fontId="100" fillId="25" borderId="76" applyNumberFormat="0" applyProtection="0">
      <alignment vertical="center"/>
    </xf>
    <xf numFmtId="4" fontId="132" fillId="25" borderId="76" applyNumberFormat="0" applyProtection="0">
      <alignment vertical="center"/>
    </xf>
    <xf numFmtId="0" fontId="100" fillId="25" borderId="76" applyNumberFormat="0" applyProtection="0">
      <alignment horizontal="left" vertical="top" indent="1"/>
    </xf>
    <xf numFmtId="0" fontId="139" fillId="58" borderId="73"/>
    <xf numFmtId="4" fontId="167" fillId="18" borderId="76" applyNumberFormat="0" applyProtection="0">
      <alignment horizontal="right" vertical="center"/>
    </xf>
    <xf numFmtId="0" fontId="2" fillId="59" borderId="93" applyFont="0" applyAlignment="0">
      <alignment horizontal="left" indent="2"/>
    </xf>
    <xf numFmtId="165" fontId="2" fillId="60" borderId="96"/>
    <xf numFmtId="0" fontId="2" fillId="61" borderId="93" applyFont="0" applyAlignment="0">
      <alignment horizontal="left" indent="2"/>
    </xf>
    <xf numFmtId="0" fontId="99" fillId="10" borderId="99" applyNumberFormat="0" applyProtection="0">
      <alignment horizontal="left" vertical="top" indent="1"/>
    </xf>
    <xf numFmtId="0" fontId="100" fillId="15" borderId="99" applyNumberFormat="0" applyProtection="0">
      <alignment horizontal="left" vertical="top" indent="1"/>
    </xf>
    <xf numFmtId="0" fontId="113" fillId="0" borderId="90" applyNumberFormat="0" applyFill="0" applyAlignment="0" applyProtection="0"/>
    <xf numFmtId="0" fontId="174" fillId="22" borderId="89" applyNumberFormat="0" applyAlignment="0" applyProtection="0">
      <alignment vertical="center"/>
    </xf>
    <xf numFmtId="0" fontId="97" fillId="0" borderId="114">
      <alignment horizontal="left" wrapText="1"/>
    </xf>
    <xf numFmtId="0" fontId="177" fillId="26" borderId="89" applyNumberFormat="0" applyAlignment="0" applyProtection="0">
      <alignment vertical="center"/>
    </xf>
    <xf numFmtId="0" fontId="178" fillId="22" borderId="79" applyNumberFormat="0" applyAlignment="0" applyProtection="0">
      <alignment vertical="center"/>
    </xf>
    <xf numFmtId="0" fontId="100" fillId="15" borderId="76" applyNumberFormat="0" applyProtection="0">
      <alignment horizontal="left" vertical="top" indent="1"/>
    </xf>
    <xf numFmtId="0" fontId="99" fillId="10" borderId="76" applyNumberFormat="0" applyProtection="0">
      <alignment horizontal="left" vertical="top" indent="1"/>
    </xf>
    <xf numFmtId="4" fontId="100" fillId="21" borderId="76" applyNumberFormat="0" applyProtection="0">
      <alignment horizontal="right" vertical="center"/>
    </xf>
    <xf numFmtId="4" fontId="100" fillId="31" borderId="76" applyNumberFormat="0" applyProtection="0">
      <alignment horizontal="right" vertical="center"/>
    </xf>
    <xf numFmtId="4" fontId="100" fillId="11" borderId="76" applyNumberFormat="0" applyProtection="0">
      <alignment horizontal="right" vertical="center"/>
    </xf>
    <xf numFmtId="4" fontId="100" fillId="25" borderId="76" applyNumberFormat="0" applyProtection="0">
      <alignment horizontal="left" vertical="center" indent="1"/>
    </xf>
    <xf numFmtId="0" fontId="97" fillId="0" borderId="73">
      <alignment horizontal="left" wrapText="1"/>
    </xf>
    <xf numFmtId="4" fontId="100" fillId="16" borderId="76" applyNumberFormat="0" applyProtection="0">
      <alignment horizontal="right" vertical="center"/>
    </xf>
    <xf numFmtId="4" fontId="100" fillId="32" borderId="76" applyNumberFormat="0" applyProtection="0">
      <alignment horizontal="right" vertical="center"/>
    </xf>
    <xf numFmtId="4" fontId="100" fillId="18" borderId="76" applyNumberFormat="0" applyProtection="0">
      <alignment horizontal="right" vertical="center"/>
    </xf>
    <xf numFmtId="4" fontId="99" fillId="10" borderId="76" applyNumberFormat="0" applyProtection="0">
      <alignment vertical="center"/>
    </xf>
    <xf numFmtId="3" fontId="148" fillId="0" borderId="73"/>
    <xf numFmtId="0" fontId="149" fillId="26" borderId="89" applyNumberFormat="0" applyAlignment="0" applyProtection="0"/>
    <xf numFmtId="0" fontId="150" fillId="0" borderId="90" applyNumberFormat="0" applyFill="0" applyAlignment="0" applyProtection="0">
      <alignment vertical="center"/>
    </xf>
    <xf numFmtId="4" fontId="100" fillId="29" borderId="76" applyNumberFormat="0" applyProtection="0">
      <alignment horizontal="right" vertical="center"/>
    </xf>
    <xf numFmtId="0" fontId="154" fillId="22" borderId="89" applyNumberFormat="0" applyAlignment="0" applyProtection="0"/>
    <xf numFmtId="0" fontId="3" fillId="25" borderId="80" applyNumberFormat="0" applyFont="0" applyAlignment="0" applyProtection="0"/>
    <xf numFmtId="0" fontId="3" fillId="25" borderId="80" applyNumberFormat="0" applyFont="0" applyAlignment="0" applyProtection="0"/>
    <xf numFmtId="4" fontId="132" fillId="18" borderId="76" applyNumberFormat="0" applyProtection="0">
      <alignment horizontal="right" vertical="center"/>
    </xf>
    <xf numFmtId="4" fontId="135" fillId="10" borderId="76" applyNumberFormat="0" applyProtection="0">
      <alignment vertical="center"/>
    </xf>
    <xf numFmtId="10" fontId="139" fillId="25" borderId="73" applyNumberFormat="0" applyBorder="0" applyAlignment="0" applyProtection="0"/>
    <xf numFmtId="4" fontId="100" fillId="15" borderId="76" applyNumberFormat="0" applyProtection="0">
      <alignment horizontal="right" vertical="center"/>
    </xf>
    <xf numFmtId="0" fontId="3" fillId="12" borderId="76" applyNumberFormat="0" applyProtection="0">
      <alignment horizontal="left" vertical="top" indent="1"/>
    </xf>
    <xf numFmtId="0" fontId="111" fillId="22" borderId="79" applyNumberFormat="0" applyAlignment="0" applyProtection="0"/>
    <xf numFmtId="0" fontId="3" fillId="25" borderId="80" applyNumberFormat="0" applyFont="0" applyAlignment="0" applyProtection="0">
      <alignment vertical="center"/>
    </xf>
    <xf numFmtId="4" fontId="100" fillId="15" borderId="76" applyNumberFormat="0" applyProtection="0">
      <alignment horizontal="left" vertical="center" indent="1"/>
    </xf>
    <xf numFmtId="4" fontId="99" fillId="10" borderId="76" applyNumberFormat="0" applyProtection="0">
      <alignment horizontal="left" vertical="center" indent="1"/>
    </xf>
    <xf numFmtId="4" fontId="100" fillId="33" borderId="76" applyNumberFormat="0" applyProtection="0">
      <alignment horizontal="right" vertical="center"/>
    </xf>
    <xf numFmtId="4" fontId="100" fillId="34" borderId="76" applyNumberFormat="0" applyProtection="0">
      <alignment horizontal="right" vertical="center"/>
    </xf>
    <xf numFmtId="4" fontId="100" fillId="35" borderId="76" applyNumberFormat="0" applyProtection="0">
      <alignment horizontal="right" vertical="center"/>
    </xf>
    <xf numFmtId="0" fontId="3" fillId="13" borderId="76" applyNumberFormat="0" applyProtection="0">
      <alignment horizontal="left" vertical="center" indent="1"/>
    </xf>
    <xf numFmtId="0" fontId="3" fillId="13" borderId="76" applyNumberFormat="0" applyProtection="0">
      <alignment horizontal="left" vertical="top" indent="1"/>
    </xf>
    <xf numFmtId="0" fontId="3" fillId="15" borderId="76" applyNumberFormat="0" applyProtection="0">
      <alignment horizontal="left" vertical="center" indent="1"/>
    </xf>
    <xf numFmtId="0" fontId="3" fillId="15" borderId="76" applyNumberFormat="0" applyProtection="0">
      <alignment horizontal="left" vertical="top" indent="1"/>
    </xf>
    <xf numFmtId="0" fontId="3" fillId="12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top" indent="1"/>
    </xf>
    <xf numFmtId="0" fontId="3" fillId="56" borderId="73" applyNumberFormat="0">
      <protection locked="0"/>
    </xf>
    <xf numFmtId="0" fontId="165" fillId="13" borderId="92" applyBorder="0"/>
    <xf numFmtId="4" fontId="100" fillId="25" borderId="76" applyNumberFormat="0" applyProtection="0">
      <alignment vertical="center"/>
    </xf>
    <xf numFmtId="4" fontId="132" fillId="25" borderId="76" applyNumberFormat="0" applyProtection="0">
      <alignment vertical="center"/>
    </xf>
    <xf numFmtId="0" fontId="100" fillId="25" borderId="76" applyNumberFormat="0" applyProtection="0">
      <alignment horizontal="left" vertical="top" indent="1"/>
    </xf>
    <xf numFmtId="0" fontId="139" fillId="58" borderId="73"/>
    <xf numFmtId="4" fontId="167" fillId="18" borderId="76" applyNumberFormat="0" applyProtection="0">
      <alignment horizontal="right" vertical="center"/>
    </xf>
    <xf numFmtId="0" fontId="2" fillId="59" borderId="93" applyFont="0" applyAlignment="0">
      <alignment horizontal="left" indent="2"/>
    </xf>
    <xf numFmtId="165" fontId="2" fillId="60" borderId="96"/>
    <xf numFmtId="0" fontId="2" fillId="61" borderId="93" applyFont="0" applyAlignment="0">
      <alignment horizontal="left" indent="2"/>
    </xf>
    <xf numFmtId="0" fontId="113" fillId="0" borderId="90" applyNumberFormat="0" applyFill="0" applyAlignment="0" applyProtection="0"/>
    <xf numFmtId="0" fontId="174" fillId="22" borderId="89" applyNumberFormat="0" applyAlignment="0" applyProtection="0">
      <alignment vertical="center"/>
    </xf>
    <xf numFmtId="0" fontId="177" fillId="26" borderId="89" applyNumberFormat="0" applyAlignment="0" applyProtection="0">
      <alignment vertical="center"/>
    </xf>
    <xf numFmtId="0" fontId="178" fillId="22" borderId="79" applyNumberFormat="0" applyAlignment="0" applyProtection="0">
      <alignment vertical="center"/>
    </xf>
    <xf numFmtId="0" fontId="100" fillId="15" borderId="76" applyNumberFormat="0" applyProtection="0">
      <alignment horizontal="left" vertical="top" indent="1"/>
    </xf>
    <xf numFmtId="0" fontId="99" fillId="10" borderId="76" applyNumberFormat="0" applyProtection="0">
      <alignment horizontal="left" vertical="top" indent="1"/>
    </xf>
    <xf numFmtId="4" fontId="100" fillId="21" borderId="76" applyNumberFormat="0" applyProtection="0">
      <alignment horizontal="right" vertical="center"/>
    </xf>
    <xf numFmtId="4" fontId="100" fillId="31" borderId="76" applyNumberFormat="0" applyProtection="0">
      <alignment horizontal="right" vertical="center"/>
    </xf>
    <xf numFmtId="4" fontId="100" fillId="11" borderId="76" applyNumberFormat="0" applyProtection="0">
      <alignment horizontal="right" vertical="center"/>
    </xf>
    <xf numFmtId="0" fontId="123" fillId="0" borderId="77" applyNumberFormat="0" applyFill="0" applyAlignment="0" applyProtection="0">
      <alignment vertical="center"/>
    </xf>
    <xf numFmtId="4" fontId="100" fillId="25" borderId="76" applyNumberFormat="0" applyProtection="0">
      <alignment horizontal="left" vertical="center" indent="1"/>
    </xf>
    <xf numFmtId="0" fontId="97" fillId="0" borderId="73">
      <alignment horizontal="left" wrapText="1"/>
    </xf>
    <xf numFmtId="0" fontId="10" fillId="25" borderId="10">
      <alignment horizontal="center" vertical="center" wrapText="1"/>
    </xf>
    <xf numFmtId="4" fontId="100" fillId="16" borderId="76" applyNumberFormat="0" applyProtection="0">
      <alignment horizontal="right" vertical="center"/>
    </xf>
    <xf numFmtId="4" fontId="100" fillId="32" borderId="76" applyNumberFormat="0" applyProtection="0">
      <alignment horizontal="right" vertical="center"/>
    </xf>
    <xf numFmtId="4" fontId="100" fillId="18" borderId="76" applyNumberFormat="0" applyProtection="0">
      <alignment horizontal="right" vertical="center"/>
    </xf>
    <xf numFmtId="4" fontId="99" fillId="10" borderId="76" applyNumberFormat="0" applyProtection="0">
      <alignment vertical="center"/>
    </xf>
    <xf numFmtId="3" fontId="148" fillId="0" borderId="73"/>
    <xf numFmtId="0" fontId="149" fillId="26" borderId="89" applyNumberFormat="0" applyAlignment="0" applyProtection="0"/>
    <xf numFmtId="0" fontId="150" fillId="0" borderId="90" applyNumberFormat="0" applyFill="0" applyAlignment="0" applyProtection="0">
      <alignment vertical="center"/>
    </xf>
    <xf numFmtId="4" fontId="100" fillId="29" borderId="76" applyNumberFormat="0" applyProtection="0">
      <alignment horizontal="right" vertical="center"/>
    </xf>
    <xf numFmtId="4" fontId="99" fillId="36" borderId="82" applyNumberFormat="0" applyProtection="0">
      <alignment horizontal="left" vertical="center" indent="1"/>
    </xf>
    <xf numFmtId="0" fontId="154" fillId="22" borderId="89" applyNumberFormat="0" applyAlignment="0" applyProtection="0"/>
    <xf numFmtId="0" fontId="3" fillId="25" borderId="80" applyNumberFormat="0" applyFont="0" applyAlignment="0" applyProtection="0"/>
    <xf numFmtId="0" fontId="3" fillId="25" borderId="80" applyNumberFormat="0" applyFont="0" applyAlignment="0" applyProtection="0"/>
    <xf numFmtId="4" fontId="132" fillId="18" borderId="76" applyNumberFormat="0" applyProtection="0">
      <alignment horizontal="right" vertical="center"/>
    </xf>
    <xf numFmtId="4" fontId="135" fillId="10" borderId="76" applyNumberFormat="0" applyProtection="0">
      <alignment vertical="center"/>
    </xf>
    <xf numFmtId="194" fontId="114" fillId="0" borderId="75" applyFont="0" applyFill="0" applyBorder="0" applyAlignment="0" applyProtection="0"/>
    <xf numFmtId="0" fontId="21" fillId="0" borderId="95" applyNumberFormat="0" applyAlignment="0" applyProtection="0">
      <alignment horizontal="left" vertical="center"/>
    </xf>
    <xf numFmtId="0" fontId="21" fillId="0" borderId="74">
      <alignment horizontal="left" vertical="center"/>
    </xf>
    <xf numFmtId="0" fontId="108" fillId="0" borderId="77" applyNumberFormat="0" applyFill="0" applyAlignment="0" applyProtection="0"/>
    <xf numFmtId="10" fontId="139" fillId="25" borderId="73" applyNumberFormat="0" applyBorder="0" applyAlignment="0" applyProtection="0"/>
    <xf numFmtId="4" fontId="100" fillId="15" borderId="76" applyNumberFormat="0" applyProtection="0">
      <alignment horizontal="right" vertical="center"/>
    </xf>
    <xf numFmtId="0" fontId="3" fillId="12" borderId="76" applyNumberFormat="0" applyProtection="0">
      <alignment horizontal="left" vertical="top" indent="1"/>
    </xf>
    <xf numFmtId="205" fontId="160" fillId="0" borderId="91" applyBorder="0">
      <alignment horizontal="center" vertical="center" wrapText="1"/>
    </xf>
    <xf numFmtId="0" fontId="111" fillId="22" borderId="79" applyNumberFormat="0" applyAlignment="0" applyProtection="0"/>
    <xf numFmtId="0" fontId="3" fillId="25" borderId="80" applyNumberFormat="0" applyFont="0" applyAlignment="0" applyProtection="0">
      <alignment vertical="center"/>
    </xf>
    <xf numFmtId="4" fontId="100" fillId="15" borderId="76" applyNumberFormat="0" applyProtection="0">
      <alignment horizontal="left" vertical="center" indent="1"/>
    </xf>
    <xf numFmtId="4" fontId="99" fillId="10" borderId="76" applyNumberFormat="0" applyProtection="0">
      <alignment horizontal="left" vertical="center" indent="1"/>
    </xf>
    <xf numFmtId="4" fontId="100" fillId="33" borderId="76" applyNumberFormat="0" applyProtection="0">
      <alignment horizontal="right" vertical="center"/>
    </xf>
    <xf numFmtId="4" fontId="100" fillId="34" borderId="76" applyNumberFormat="0" applyProtection="0">
      <alignment horizontal="right" vertical="center"/>
    </xf>
    <xf numFmtId="4" fontId="100" fillId="35" borderId="76" applyNumberFormat="0" applyProtection="0">
      <alignment horizontal="right" vertical="center"/>
    </xf>
    <xf numFmtId="0" fontId="3" fillId="13" borderId="76" applyNumberFormat="0" applyProtection="0">
      <alignment horizontal="left" vertical="center" indent="1"/>
    </xf>
    <xf numFmtId="0" fontId="3" fillId="13" borderId="76" applyNumberFormat="0" applyProtection="0">
      <alignment horizontal="left" vertical="top" indent="1"/>
    </xf>
    <xf numFmtId="0" fontId="3" fillId="15" borderId="76" applyNumberFormat="0" applyProtection="0">
      <alignment horizontal="left" vertical="center" indent="1"/>
    </xf>
    <xf numFmtId="0" fontId="3" fillId="15" borderId="76" applyNumberFormat="0" applyProtection="0">
      <alignment horizontal="left" vertical="top" indent="1"/>
    </xf>
    <xf numFmtId="0" fontId="3" fillId="12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top" indent="1"/>
    </xf>
    <xf numFmtId="0" fontId="3" fillId="56" borderId="73" applyNumberFormat="0">
      <protection locked="0"/>
    </xf>
    <xf numFmtId="0" fontId="165" fillId="13" borderId="92" applyBorder="0"/>
    <xf numFmtId="4" fontId="100" fillId="25" borderId="76" applyNumberFormat="0" applyProtection="0">
      <alignment vertical="center"/>
    </xf>
    <xf numFmtId="4" fontId="132" fillId="25" borderId="76" applyNumberFormat="0" applyProtection="0">
      <alignment vertical="center"/>
    </xf>
    <xf numFmtId="0" fontId="100" fillId="25" borderId="76" applyNumberFormat="0" applyProtection="0">
      <alignment horizontal="left" vertical="top" indent="1"/>
    </xf>
    <xf numFmtId="0" fontId="139" fillId="58" borderId="73"/>
    <xf numFmtId="4" fontId="167" fillId="18" borderId="76" applyNumberFormat="0" applyProtection="0">
      <alignment horizontal="right" vertical="center"/>
    </xf>
    <xf numFmtId="0" fontId="2" fillId="59" borderId="93" applyFont="0" applyAlignment="0">
      <alignment horizontal="left" indent="2"/>
    </xf>
    <xf numFmtId="165" fontId="2" fillId="60" borderId="96"/>
    <xf numFmtId="0" fontId="2" fillId="61" borderId="93" applyFont="0" applyAlignment="0">
      <alignment horizontal="left" indent="2"/>
    </xf>
    <xf numFmtId="0" fontId="113" fillId="0" borderId="90" applyNumberFormat="0" applyFill="0" applyAlignment="0" applyProtection="0"/>
    <xf numFmtId="0" fontId="174" fillId="22" borderId="89" applyNumberFormat="0" applyAlignment="0" applyProtection="0">
      <alignment vertical="center"/>
    </xf>
    <xf numFmtId="0" fontId="177" fillId="26" borderId="89" applyNumberFormat="0" applyAlignment="0" applyProtection="0">
      <alignment vertical="center"/>
    </xf>
    <xf numFmtId="0" fontId="178" fillId="22" borderId="79" applyNumberFormat="0" applyAlignment="0" applyProtection="0">
      <alignment vertical="center"/>
    </xf>
    <xf numFmtId="0" fontId="100" fillId="15" borderId="76" applyNumberFormat="0" applyProtection="0">
      <alignment horizontal="left" vertical="top" indent="1"/>
    </xf>
    <xf numFmtId="0" fontId="99" fillId="10" borderId="76" applyNumberFormat="0" applyProtection="0">
      <alignment horizontal="left" vertical="top" indent="1"/>
    </xf>
    <xf numFmtId="0" fontId="105" fillId="0" borderId="68">
      <alignment horizontal="center"/>
    </xf>
    <xf numFmtId="4" fontId="100" fillId="21" borderId="76" applyNumberFormat="0" applyProtection="0">
      <alignment horizontal="right" vertical="center"/>
    </xf>
    <xf numFmtId="4" fontId="100" fillId="31" borderId="76" applyNumberFormat="0" applyProtection="0">
      <alignment horizontal="right" vertical="center"/>
    </xf>
    <xf numFmtId="4" fontId="100" fillId="11" borderId="76" applyNumberFormat="0" applyProtection="0">
      <alignment horizontal="right" vertical="center"/>
    </xf>
    <xf numFmtId="4" fontId="100" fillId="25" borderId="76" applyNumberFormat="0" applyProtection="0">
      <alignment horizontal="left" vertical="center" indent="1"/>
    </xf>
    <xf numFmtId="0" fontId="97" fillId="0" borderId="73">
      <alignment horizontal="left" wrapText="1"/>
    </xf>
    <xf numFmtId="4" fontId="100" fillId="16" borderId="76" applyNumberFormat="0" applyProtection="0">
      <alignment horizontal="right" vertical="center"/>
    </xf>
    <xf numFmtId="4" fontId="100" fillId="32" borderId="76" applyNumberFormat="0" applyProtection="0">
      <alignment horizontal="right" vertical="center"/>
    </xf>
    <xf numFmtId="4" fontId="100" fillId="18" borderId="76" applyNumberFormat="0" applyProtection="0">
      <alignment horizontal="right" vertical="center"/>
    </xf>
    <xf numFmtId="4" fontId="99" fillId="10" borderId="76" applyNumberFormat="0" applyProtection="0">
      <alignment vertical="center"/>
    </xf>
    <xf numFmtId="3" fontId="148" fillId="0" borderId="73"/>
    <xf numFmtId="0" fontId="149" fillId="26" borderId="89" applyNumberFormat="0" applyAlignment="0" applyProtection="0"/>
    <xf numFmtId="0" fontId="150" fillId="0" borderId="90" applyNumberFormat="0" applyFill="0" applyAlignment="0" applyProtection="0">
      <alignment vertical="center"/>
    </xf>
    <xf numFmtId="4" fontId="100" fillId="29" borderId="76" applyNumberFormat="0" applyProtection="0">
      <alignment horizontal="right" vertical="center"/>
    </xf>
    <xf numFmtId="0" fontId="154" fillId="22" borderId="89" applyNumberFormat="0" applyAlignment="0" applyProtection="0"/>
    <xf numFmtId="0" fontId="3" fillId="25" borderId="80" applyNumberFormat="0" applyFont="0" applyAlignment="0" applyProtection="0"/>
    <xf numFmtId="0" fontId="3" fillId="25" borderId="80" applyNumberFormat="0" applyFont="0" applyAlignment="0" applyProtection="0"/>
    <xf numFmtId="4" fontId="132" fillId="18" borderId="76" applyNumberFormat="0" applyProtection="0">
      <alignment horizontal="right" vertical="center"/>
    </xf>
    <xf numFmtId="4" fontId="135" fillId="10" borderId="76" applyNumberFormat="0" applyProtection="0">
      <alignment vertical="center"/>
    </xf>
    <xf numFmtId="0" fontId="21" fillId="0" borderId="95" applyNumberFormat="0" applyAlignment="0" applyProtection="0">
      <alignment horizontal="left" vertical="center"/>
    </xf>
    <xf numFmtId="10" fontId="139" fillId="25" borderId="73" applyNumberFormat="0" applyBorder="0" applyAlignment="0" applyProtection="0"/>
    <xf numFmtId="4" fontId="100" fillId="15" borderId="76" applyNumberFormat="0" applyProtection="0">
      <alignment horizontal="right" vertical="center"/>
    </xf>
    <xf numFmtId="0" fontId="157" fillId="0" borderId="68"/>
    <xf numFmtId="0" fontId="3" fillId="12" borderId="76" applyNumberFormat="0" applyProtection="0">
      <alignment horizontal="left" vertical="top" indent="1"/>
    </xf>
    <xf numFmtId="0" fontId="111" fillId="22" borderId="79" applyNumberFormat="0" applyAlignment="0" applyProtection="0"/>
    <xf numFmtId="0" fontId="3" fillId="25" borderId="80" applyNumberFormat="0" applyFont="0" applyAlignment="0" applyProtection="0">
      <alignment vertical="center"/>
    </xf>
    <xf numFmtId="4" fontId="100" fillId="15" borderId="76" applyNumberFormat="0" applyProtection="0">
      <alignment horizontal="left" vertical="center" indent="1"/>
    </xf>
    <xf numFmtId="4" fontId="99" fillId="10" borderId="76" applyNumberFormat="0" applyProtection="0">
      <alignment horizontal="left" vertical="center" indent="1"/>
    </xf>
    <xf numFmtId="4" fontId="100" fillId="33" borderId="76" applyNumberFormat="0" applyProtection="0">
      <alignment horizontal="right" vertical="center"/>
    </xf>
    <xf numFmtId="4" fontId="100" fillId="34" borderId="76" applyNumberFormat="0" applyProtection="0">
      <alignment horizontal="right" vertical="center"/>
    </xf>
    <xf numFmtId="4" fontId="100" fillId="35" borderId="76" applyNumberFormat="0" applyProtection="0">
      <alignment horizontal="right" vertical="center"/>
    </xf>
    <xf numFmtId="0" fontId="3" fillId="13" borderId="76" applyNumberFormat="0" applyProtection="0">
      <alignment horizontal="left" vertical="center" indent="1"/>
    </xf>
    <xf numFmtId="0" fontId="3" fillId="13" borderId="76" applyNumberFormat="0" applyProtection="0">
      <alignment horizontal="left" vertical="top" indent="1"/>
    </xf>
    <xf numFmtId="0" fontId="3" fillId="15" borderId="76" applyNumberFormat="0" applyProtection="0">
      <alignment horizontal="left" vertical="center" indent="1"/>
    </xf>
    <xf numFmtId="0" fontId="3" fillId="15" borderId="76" applyNumberFormat="0" applyProtection="0">
      <alignment horizontal="left" vertical="top" indent="1"/>
    </xf>
    <xf numFmtId="0" fontId="3" fillId="12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center" indent="1"/>
    </xf>
    <xf numFmtId="0" fontId="3" fillId="18" borderId="76" applyNumberFormat="0" applyProtection="0">
      <alignment horizontal="left" vertical="top" indent="1"/>
    </xf>
    <xf numFmtId="0" fontId="3" fillId="56" borderId="73" applyNumberFormat="0">
      <protection locked="0"/>
    </xf>
    <xf numFmtId="0" fontId="165" fillId="13" borderId="92" applyBorder="0"/>
    <xf numFmtId="4" fontId="100" fillId="25" borderId="76" applyNumberFormat="0" applyProtection="0">
      <alignment vertical="center"/>
    </xf>
    <xf numFmtId="4" fontId="132" fillId="25" borderId="76" applyNumberFormat="0" applyProtection="0">
      <alignment vertical="center"/>
    </xf>
    <xf numFmtId="0" fontId="100" fillId="25" borderId="76" applyNumberFormat="0" applyProtection="0">
      <alignment horizontal="left" vertical="top" indent="1"/>
    </xf>
    <xf numFmtId="0" fontId="139" fillId="58" borderId="73"/>
    <xf numFmtId="4" fontId="167" fillId="18" borderId="76" applyNumberFormat="0" applyProtection="0">
      <alignment horizontal="right" vertical="center"/>
    </xf>
    <xf numFmtId="0" fontId="2" fillId="59" borderId="93" applyFont="0" applyAlignment="0">
      <alignment horizontal="left" indent="2"/>
    </xf>
    <xf numFmtId="0" fontId="2" fillId="61" borderId="93" applyFont="0" applyAlignment="0">
      <alignment horizontal="left" indent="2"/>
    </xf>
    <xf numFmtId="0" fontId="113" fillId="0" borderId="90" applyNumberFormat="0" applyFill="0" applyAlignment="0" applyProtection="0"/>
    <xf numFmtId="0" fontId="174" fillId="22" borderId="89" applyNumberFormat="0" applyAlignment="0" applyProtection="0">
      <alignment vertical="center"/>
    </xf>
    <xf numFmtId="0" fontId="177" fillId="26" borderId="89" applyNumberFormat="0" applyAlignment="0" applyProtection="0">
      <alignment vertical="center"/>
    </xf>
    <xf numFmtId="0" fontId="178" fillId="22" borderId="79" applyNumberFormat="0" applyAlignment="0" applyProtection="0">
      <alignment vertical="center"/>
    </xf>
    <xf numFmtId="0" fontId="21" fillId="0" borderId="88">
      <alignment horizontal="left" vertical="center"/>
    </xf>
    <xf numFmtId="4" fontId="100" fillId="31" borderId="107" applyNumberFormat="0" applyProtection="0">
      <alignment horizontal="right" vertical="center"/>
    </xf>
    <xf numFmtId="10" fontId="139" fillId="25" borderId="98" applyNumberFormat="0" applyBorder="0" applyAlignment="0" applyProtection="0"/>
    <xf numFmtId="4" fontId="100" fillId="15" borderId="99" applyNumberFormat="0" applyProtection="0">
      <alignment horizontal="right" vertical="center"/>
    </xf>
    <xf numFmtId="0" fontId="157" fillId="0" borderId="97"/>
    <xf numFmtId="4" fontId="100" fillId="21" borderId="107" applyNumberFormat="0" applyProtection="0">
      <alignment horizontal="right" vertical="center"/>
    </xf>
    <xf numFmtId="0" fontId="3" fillId="12" borderId="99" applyNumberFormat="0" applyProtection="0">
      <alignment horizontal="left" vertical="top" indent="1"/>
    </xf>
    <xf numFmtId="0" fontId="99" fillId="10" borderId="107" applyNumberFormat="0" applyProtection="0">
      <alignment horizontal="left" vertical="top" indent="1"/>
    </xf>
    <xf numFmtId="0" fontId="111" fillId="22" borderId="100" applyNumberFormat="0" applyAlignment="0" applyProtection="0"/>
    <xf numFmtId="0" fontId="3" fillId="25" borderId="101" applyNumberFormat="0" applyFont="0" applyAlignment="0" applyProtection="0">
      <alignment vertical="center"/>
    </xf>
    <xf numFmtId="4" fontId="100" fillId="15" borderId="99" applyNumberFormat="0" applyProtection="0">
      <alignment horizontal="left" vertical="center" indent="1"/>
    </xf>
    <xf numFmtId="4" fontId="99" fillId="10" borderId="99" applyNumberFormat="0" applyProtection="0">
      <alignment horizontal="left" vertical="center" indent="1"/>
    </xf>
    <xf numFmtId="4" fontId="100" fillId="33" borderId="99" applyNumberFormat="0" applyProtection="0">
      <alignment horizontal="right" vertical="center"/>
    </xf>
    <xf numFmtId="4" fontId="100" fillId="34" borderId="99" applyNumberFormat="0" applyProtection="0">
      <alignment horizontal="right" vertical="center"/>
    </xf>
    <xf numFmtId="4" fontId="100" fillId="35" borderId="99" applyNumberFormat="0" applyProtection="0">
      <alignment horizontal="right" vertical="center"/>
    </xf>
    <xf numFmtId="0" fontId="3" fillId="13" borderId="99" applyNumberFormat="0" applyProtection="0">
      <alignment horizontal="left" vertical="center" indent="1"/>
    </xf>
    <xf numFmtId="0" fontId="3" fillId="13" borderId="99" applyNumberFormat="0" applyProtection="0">
      <alignment horizontal="left" vertical="top" indent="1"/>
    </xf>
    <xf numFmtId="0" fontId="3" fillId="15" borderId="99" applyNumberFormat="0" applyProtection="0">
      <alignment horizontal="left" vertical="center" indent="1"/>
    </xf>
    <xf numFmtId="0" fontId="3" fillId="15" borderId="99" applyNumberFormat="0" applyProtection="0">
      <alignment horizontal="left" vertical="top" indent="1"/>
    </xf>
    <xf numFmtId="0" fontId="3" fillId="12" borderId="99" applyNumberFormat="0" applyProtection="0">
      <alignment horizontal="left" vertical="center" indent="1"/>
    </xf>
    <xf numFmtId="0" fontId="3" fillId="18" borderId="99" applyNumberFormat="0" applyProtection="0">
      <alignment horizontal="left" vertical="center" indent="1"/>
    </xf>
    <xf numFmtId="0" fontId="3" fillId="18" borderId="99" applyNumberFormat="0" applyProtection="0">
      <alignment horizontal="left" vertical="top" indent="1"/>
    </xf>
    <xf numFmtId="0" fontId="3" fillId="56" borderId="98" applyNumberFormat="0">
      <protection locked="0"/>
    </xf>
    <xf numFmtId="0" fontId="165" fillId="13" borderId="104" applyBorder="0"/>
    <xf numFmtId="4" fontId="100" fillId="25" borderId="99" applyNumberFormat="0" applyProtection="0">
      <alignment vertical="center"/>
    </xf>
    <xf numFmtId="4" fontId="132" fillId="25" borderId="99" applyNumberFormat="0" applyProtection="0">
      <alignment vertical="center"/>
    </xf>
    <xf numFmtId="0" fontId="100" fillId="25" borderId="99" applyNumberFormat="0" applyProtection="0">
      <alignment horizontal="left" vertical="top" indent="1"/>
    </xf>
    <xf numFmtId="0" fontId="139" fillId="58" borderId="98"/>
    <xf numFmtId="4" fontId="167" fillId="18" borderId="99" applyNumberFormat="0" applyProtection="0">
      <alignment horizontal="right" vertical="center"/>
    </xf>
    <xf numFmtId="0" fontId="2" fillId="59" borderId="105" applyFont="0" applyAlignment="0">
      <alignment horizontal="left" indent="2"/>
    </xf>
    <xf numFmtId="0" fontId="2" fillId="61" borderId="105" applyFont="0" applyAlignment="0">
      <alignment horizontal="left" indent="2"/>
    </xf>
    <xf numFmtId="0" fontId="113" fillId="0" borderId="103" applyNumberFormat="0" applyFill="0" applyAlignment="0" applyProtection="0"/>
    <xf numFmtId="0" fontId="174" fillId="22" borderId="102" applyNumberFormat="0" applyAlignment="0" applyProtection="0">
      <alignment vertical="center"/>
    </xf>
    <xf numFmtId="0" fontId="177" fillId="26" borderId="102" applyNumberFormat="0" applyAlignment="0" applyProtection="0">
      <alignment vertical="center"/>
    </xf>
    <xf numFmtId="0" fontId="178" fillId="22" borderId="100" applyNumberFormat="0" applyAlignment="0" applyProtection="0">
      <alignment vertical="center"/>
    </xf>
    <xf numFmtId="0" fontId="100" fillId="15" borderId="99" applyNumberFormat="0" applyProtection="0">
      <alignment horizontal="left" vertical="top" indent="1"/>
    </xf>
    <xf numFmtId="0" fontId="99" fillId="10" borderId="99" applyNumberFormat="0" applyProtection="0">
      <alignment horizontal="left" vertical="top" indent="1"/>
    </xf>
    <xf numFmtId="0" fontId="105" fillId="0" borderId="97">
      <alignment horizontal="center"/>
    </xf>
    <xf numFmtId="4" fontId="100" fillId="21" borderId="99" applyNumberFormat="0" applyProtection="0">
      <alignment horizontal="right" vertical="center"/>
    </xf>
    <xf numFmtId="4" fontId="100" fillId="31" borderId="99" applyNumberFormat="0" applyProtection="0">
      <alignment horizontal="right" vertical="center"/>
    </xf>
    <xf numFmtId="4" fontId="100" fillId="11" borderId="99" applyNumberFormat="0" applyProtection="0">
      <alignment horizontal="right" vertical="center"/>
    </xf>
    <xf numFmtId="4" fontId="100" fillId="25" borderId="99" applyNumberFormat="0" applyProtection="0">
      <alignment horizontal="left" vertical="center" indent="1"/>
    </xf>
    <xf numFmtId="0" fontId="97" fillId="0" borderId="98">
      <alignment horizontal="left" wrapText="1"/>
    </xf>
    <xf numFmtId="4" fontId="100" fillId="16" borderId="99" applyNumberFormat="0" applyProtection="0">
      <alignment horizontal="right" vertical="center"/>
    </xf>
    <xf numFmtId="4" fontId="100" fillId="32" borderId="99" applyNumberFormat="0" applyProtection="0">
      <alignment horizontal="right" vertical="center"/>
    </xf>
    <xf numFmtId="4" fontId="100" fillId="18" borderId="99" applyNumberFormat="0" applyProtection="0">
      <alignment horizontal="right" vertical="center"/>
    </xf>
    <xf numFmtId="4" fontId="99" fillId="10" borderId="99" applyNumberFormat="0" applyProtection="0">
      <alignment vertical="center"/>
    </xf>
    <xf numFmtId="3" fontId="148" fillId="0" borderId="98"/>
    <xf numFmtId="0" fontId="149" fillId="26" borderId="102" applyNumberFormat="0" applyAlignment="0" applyProtection="0"/>
    <xf numFmtId="0" fontId="150" fillId="0" borderId="103" applyNumberFormat="0" applyFill="0" applyAlignment="0" applyProtection="0">
      <alignment vertical="center"/>
    </xf>
    <xf numFmtId="4" fontId="100" fillId="29" borderId="99" applyNumberFormat="0" applyProtection="0">
      <alignment horizontal="right" vertical="center"/>
    </xf>
    <xf numFmtId="0" fontId="154" fillId="22" borderId="102" applyNumberFormat="0" applyAlignment="0" applyProtection="0"/>
    <xf numFmtId="0" fontId="3" fillId="25" borderId="101" applyNumberFormat="0" applyFont="0" applyAlignment="0" applyProtection="0"/>
    <xf numFmtId="0" fontId="3" fillId="25" borderId="101" applyNumberFormat="0" applyFont="0" applyAlignment="0" applyProtection="0"/>
    <xf numFmtId="4" fontId="132" fillId="18" borderId="99" applyNumberFormat="0" applyProtection="0">
      <alignment horizontal="right" vertical="center"/>
    </xf>
    <xf numFmtId="4" fontId="135" fillId="10" borderId="99" applyNumberFormat="0" applyProtection="0">
      <alignment vertical="center"/>
    </xf>
    <xf numFmtId="10" fontId="139" fillId="25" borderId="98" applyNumberFormat="0" applyBorder="0" applyAlignment="0" applyProtection="0"/>
    <xf numFmtId="4" fontId="100" fillId="15" borderId="99" applyNumberFormat="0" applyProtection="0">
      <alignment horizontal="right" vertical="center"/>
    </xf>
    <xf numFmtId="0" fontId="157" fillId="0" borderId="97"/>
    <xf numFmtId="0" fontId="3" fillId="12" borderId="99" applyNumberFormat="0" applyProtection="0">
      <alignment horizontal="left" vertical="top" indent="1"/>
    </xf>
    <xf numFmtId="0" fontId="111" fillId="22" borderId="100" applyNumberFormat="0" applyAlignment="0" applyProtection="0"/>
    <xf numFmtId="0" fontId="3" fillId="25" borderId="101" applyNumberFormat="0" applyFont="0" applyAlignment="0" applyProtection="0">
      <alignment vertical="center"/>
    </xf>
    <xf numFmtId="4" fontId="100" fillId="15" borderId="99" applyNumberFormat="0" applyProtection="0">
      <alignment horizontal="left" vertical="center" indent="1"/>
    </xf>
    <xf numFmtId="4" fontId="99" fillId="10" borderId="99" applyNumberFormat="0" applyProtection="0">
      <alignment horizontal="left" vertical="center" indent="1"/>
    </xf>
    <xf numFmtId="4" fontId="100" fillId="33" borderId="99" applyNumberFormat="0" applyProtection="0">
      <alignment horizontal="right" vertical="center"/>
    </xf>
    <xf numFmtId="4" fontId="100" fillId="34" borderId="99" applyNumberFormat="0" applyProtection="0">
      <alignment horizontal="right" vertical="center"/>
    </xf>
    <xf numFmtId="4" fontId="100" fillId="35" borderId="99" applyNumberFormat="0" applyProtection="0">
      <alignment horizontal="right" vertical="center"/>
    </xf>
    <xf numFmtId="0" fontId="3" fillId="13" borderId="99" applyNumberFormat="0" applyProtection="0">
      <alignment horizontal="left" vertical="center" indent="1"/>
    </xf>
    <xf numFmtId="0" fontId="3" fillId="13" borderId="99" applyNumberFormat="0" applyProtection="0">
      <alignment horizontal="left" vertical="top" indent="1"/>
    </xf>
    <xf numFmtId="0" fontId="3" fillId="15" borderId="99" applyNumberFormat="0" applyProtection="0">
      <alignment horizontal="left" vertical="center" indent="1"/>
    </xf>
    <xf numFmtId="0" fontId="3" fillId="15" borderId="99" applyNumberFormat="0" applyProtection="0">
      <alignment horizontal="left" vertical="top" indent="1"/>
    </xf>
    <xf numFmtId="0" fontId="3" fillId="12" borderId="99" applyNumberFormat="0" applyProtection="0">
      <alignment horizontal="left" vertical="center" indent="1"/>
    </xf>
    <xf numFmtId="0" fontId="3" fillId="18" borderId="99" applyNumberFormat="0" applyProtection="0">
      <alignment horizontal="left" vertical="center" indent="1"/>
    </xf>
    <xf numFmtId="0" fontId="3" fillId="18" borderId="99" applyNumberFormat="0" applyProtection="0">
      <alignment horizontal="left" vertical="top" indent="1"/>
    </xf>
    <xf numFmtId="0" fontId="3" fillId="56" borderId="98" applyNumberFormat="0">
      <protection locked="0"/>
    </xf>
    <xf numFmtId="0" fontId="165" fillId="13" borderId="104" applyBorder="0"/>
    <xf numFmtId="4" fontId="100" fillId="25" borderId="99" applyNumberFormat="0" applyProtection="0">
      <alignment vertical="center"/>
    </xf>
    <xf numFmtId="4" fontId="132" fillId="25" borderId="99" applyNumberFormat="0" applyProtection="0">
      <alignment vertical="center"/>
    </xf>
    <xf numFmtId="0" fontId="100" fillId="25" borderId="99" applyNumberFormat="0" applyProtection="0">
      <alignment horizontal="left" vertical="top" indent="1"/>
    </xf>
    <xf numFmtId="0" fontId="139" fillId="58" borderId="98"/>
    <xf numFmtId="4" fontId="167" fillId="18" borderId="99" applyNumberFormat="0" applyProtection="0">
      <alignment horizontal="right" vertical="center"/>
    </xf>
    <xf numFmtId="0" fontId="2" fillId="59" borderId="105" applyFont="0" applyAlignment="0">
      <alignment horizontal="left" indent="2"/>
    </xf>
    <xf numFmtId="0" fontId="2" fillId="61" borderId="105" applyFont="0" applyAlignment="0">
      <alignment horizontal="left" indent="2"/>
    </xf>
    <xf numFmtId="0" fontId="113" fillId="0" borderId="103" applyNumberFormat="0" applyFill="0" applyAlignment="0" applyProtection="0"/>
    <xf numFmtId="0" fontId="174" fillId="22" borderId="102" applyNumberFormat="0" applyAlignment="0" applyProtection="0">
      <alignment vertical="center"/>
    </xf>
    <xf numFmtId="0" fontId="177" fillId="26" borderId="102" applyNumberFormat="0" applyAlignment="0" applyProtection="0">
      <alignment vertical="center"/>
    </xf>
    <xf numFmtId="0" fontId="178" fillId="22" borderId="100" applyNumberFormat="0" applyAlignment="0" applyProtection="0">
      <alignment vertical="center"/>
    </xf>
    <xf numFmtId="0" fontId="100" fillId="15" borderId="99" applyNumberFormat="0" applyProtection="0">
      <alignment horizontal="left" vertical="top" indent="1"/>
    </xf>
    <xf numFmtId="0" fontId="99" fillId="10" borderId="99" applyNumberFormat="0" applyProtection="0">
      <alignment horizontal="left" vertical="top" indent="1"/>
    </xf>
    <xf numFmtId="4" fontId="100" fillId="21" borderId="99" applyNumberFormat="0" applyProtection="0">
      <alignment horizontal="right" vertical="center"/>
    </xf>
    <xf numFmtId="4" fontId="100" fillId="31" borderId="99" applyNumberFormat="0" applyProtection="0">
      <alignment horizontal="right" vertical="center"/>
    </xf>
    <xf numFmtId="4" fontId="100" fillId="11" borderId="99" applyNumberFormat="0" applyProtection="0">
      <alignment horizontal="right" vertical="center"/>
    </xf>
    <xf numFmtId="4" fontId="100" fillId="25" borderId="99" applyNumberFormat="0" applyProtection="0">
      <alignment horizontal="left" vertical="center" indent="1"/>
    </xf>
    <xf numFmtId="0" fontId="97" fillId="0" borderId="98">
      <alignment horizontal="left" wrapText="1"/>
    </xf>
    <xf numFmtId="4" fontId="100" fillId="16" borderId="99" applyNumberFormat="0" applyProtection="0">
      <alignment horizontal="right" vertical="center"/>
    </xf>
    <xf numFmtId="4" fontId="100" fillId="32" borderId="99" applyNumberFormat="0" applyProtection="0">
      <alignment horizontal="right" vertical="center"/>
    </xf>
    <xf numFmtId="4" fontId="100" fillId="18" borderId="99" applyNumberFormat="0" applyProtection="0">
      <alignment horizontal="right" vertical="center"/>
    </xf>
    <xf numFmtId="4" fontId="99" fillId="10" borderId="99" applyNumberFormat="0" applyProtection="0">
      <alignment vertical="center"/>
    </xf>
    <xf numFmtId="3" fontId="148" fillId="0" borderId="98"/>
    <xf numFmtId="0" fontId="149" fillId="26" borderId="102" applyNumberFormat="0" applyAlignment="0" applyProtection="0"/>
    <xf numFmtId="0" fontId="150" fillId="0" borderId="103" applyNumberFormat="0" applyFill="0" applyAlignment="0" applyProtection="0">
      <alignment vertical="center"/>
    </xf>
    <xf numFmtId="4" fontId="100" fillId="29" borderId="99" applyNumberFormat="0" applyProtection="0">
      <alignment horizontal="right" vertical="center"/>
    </xf>
    <xf numFmtId="0" fontId="154" fillId="22" borderId="102" applyNumberFormat="0" applyAlignment="0" applyProtection="0"/>
    <xf numFmtId="0" fontId="3" fillId="25" borderId="101" applyNumberFormat="0" applyFont="0" applyAlignment="0" applyProtection="0"/>
    <xf numFmtId="0" fontId="3" fillId="25" borderId="101" applyNumberFormat="0" applyFont="0" applyAlignment="0" applyProtection="0"/>
    <xf numFmtId="4" fontId="132" fillId="18" borderId="99" applyNumberFormat="0" applyProtection="0">
      <alignment horizontal="right" vertical="center"/>
    </xf>
    <xf numFmtId="4" fontId="135" fillId="10" borderId="99" applyNumberFormat="0" applyProtection="0">
      <alignment vertical="center"/>
    </xf>
    <xf numFmtId="0" fontId="21" fillId="0" borderId="88">
      <alignment horizontal="left" vertical="center"/>
    </xf>
    <xf numFmtId="4" fontId="100" fillId="11" borderId="107" applyNumberFormat="0" applyProtection="0">
      <alignment horizontal="right" vertical="center"/>
    </xf>
    <xf numFmtId="10" fontId="139" fillId="25" borderId="98" applyNumberFormat="0" applyBorder="0" applyAlignment="0" applyProtection="0"/>
    <xf numFmtId="4" fontId="100" fillId="15" borderId="99" applyNumberFormat="0" applyProtection="0">
      <alignment horizontal="right" vertical="center"/>
    </xf>
    <xf numFmtId="0" fontId="3" fillId="12" borderId="99" applyNumberFormat="0" applyProtection="0">
      <alignment horizontal="left" vertical="top" indent="1"/>
    </xf>
    <xf numFmtId="0" fontId="111" fillId="22" borderId="100" applyNumberFormat="0" applyAlignment="0" applyProtection="0"/>
    <xf numFmtId="0" fontId="3" fillId="25" borderId="101" applyNumberFormat="0" applyFont="0" applyAlignment="0" applyProtection="0">
      <alignment vertical="center"/>
    </xf>
    <xf numFmtId="4" fontId="100" fillId="15" borderId="99" applyNumberFormat="0" applyProtection="0">
      <alignment horizontal="left" vertical="center" indent="1"/>
    </xf>
    <xf numFmtId="4" fontId="99" fillId="10" borderId="99" applyNumberFormat="0" applyProtection="0">
      <alignment horizontal="left" vertical="center" indent="1"/>
    </xf>
    <xf numFmtId="4" fontId="100" fillId="33" borderId="99" applyNumberFormat="0" applyProtection="0">
      <alignment horizontal="right" vertical="center"/>
    </xf>
    <xf numFmtId="4" fontId="100" fillId="34" borderId="99" applyNumberFormat="0" applyProtection="0">
      <alignment horizontal="right" vertical="center"/>
    </xf>
    <xf numFmtId="4" fontId="100" fillId="35" borderId="99" applyNumberFormat="0" applyProtection="0">
      <alignment horizontal="right" vertical="center"/>
    </xf>
    <xf numFmtId="0" fontId="3" fillId="13" borderId="99" applyNumberFormat="0" applyProtection="0">
      <alignment horizontal="left" vertical="center" indent="1"/>
    </xf>
    <xf numFmtId="0" fontId="3" fillId="13" borderId="99" applyNumberFormat="0" applyProtection="0">
      <alignment horizontal="left" vertical="top" indent="1"/>
    </xf>
    <xf numFmtId="0" fontId="3" fillId="15" borderId="99" applyNumberFormat="0" applyProtection="0">
      <alignment horizontal="left" vertical="center" indent="1"/>
    </xf>
    <xf numFmtId="0" fontId="3" fillId="15" borderId="99" applyNumberFormat="0" applyProtection="0">
      <alignment horizontal="left" vertical="top" indent="1"/>
    </xf>
    <xf numFmtId="0" fontId="3" fillId="12" borderId="99" applyNumberFormat="0" applyProtection="0">
      <alignment horizontal="left" vertical="center" indent="1"/>
    </xf>
    <xf numFmtId="0" fontId="3" fillId="18" borderId="99" applyNumberFormat="0" applyProtection="0">
      <alignment horizontal="left" vertical="center" indent="1"/>
    </xf>
    <xf numFmtId="0" fontId="3" fillId="18" borderId="99" applyNumberFormat="0" applyProtection="0">
      <alignment horizontal="left" vertical="top" indent="1"/>
    </xf>
    <xf numFmtId="0" fontId="3" fillId="56" borderId="98" applyNumberFormat="0">
      <protection locked="0"/>
    </xf>
    <xf numFmtId="0" fontId="165" fillId="13" borderId="104" applyBorder="0"/>
    <xf numFmtId="4" fontId="100" fillId="25" borderId="99" applyNumberFormat="0" applyProtection="0">
      <alignment vertical="center"/>
    </xf>
    <xf numFmtId="4" fontId="132" fillId="25" borderId="99" applyNumberFormat="0" applyProtection="0">
      <alignment vertical="center"/>
    </xf>
    <xf numFmtId="0" fontId="100" fillId="25" borderId="99" applyNumberFormat="0" applyProtection="0">
      <alignment horizontal="left" vertical="top" indent="1"/>
    </xf>
    <xf numFmtId="0" fontId="139" fillId="58" borderId="98"/>
    <xf numFmtId="4" fontId="167" fillId="18" borderId="99" applyNumberFormat="0" applyProtection="0">
      <alignment horizontal="right" vertical="center"/>
    </xf>
    <xf numFmtId="0" fontId="2" fillId="59" borderId="105" applyFont="0" applyAlignment="0">
      <alignment horizontal="left" indent="2"/>
    </xf>
    <xf numFmtId="0" fontId="2" fillId="61" borderId="105" applyFont="0" applyAlignment="0">
      <alignment horizontal="left" indent="2"/>
    </xf>
    <xf numFmtId="0" fontId="113" fillId="0" borderId="103" applyNumberFormat="0" applyFill="0" applyAlignment="0" applyProtection="0"/>
    <xf numFmtId="0" fontId="174" fillId="22" borderId="102" applyNumberFormat="0" applyAlignment="0" applyProtection="0">
      <alignment vertical="center"/>
    </xf>
    <xf numFmtId="0" fontId="177" fillId="26" borderId="102" applyNumberFormat="0" applyAlignment="0" applyProtection="0">
      <alignment vertical="center"/>
    </xf>
    <xf numFmtId="0" fontId="178" fillId="22" borderId="100" applyNumberFormat="0" applyAlignment="0" applyProtection="0">
      <alignment vertical="center"/>
    </xf>
    <xf numFmtId="0" fontId="100" fillId="15" borderId="107" applyNumberFormat="0" applyProtection="0">
      <alignment horizontal="left" vertical="top" indent="1"/>
    </xf>
    <xf numFmtId="0" fontId="99" fillId="10" borderId="107" applyNumberFormat="0" applyProtection="0">
      <alignment horizontal="left" vertical="top" indent="1"/>
    </xf>
    <xf numFmtId="0" fontId="105" fillId="0" borderId="97">
      <alignment horizontal="center"/>
    </xf>
    <xf numFmtId="4" fontId="100" fillId="21" borderId="107" applyNumberFormat="0" applyProtection="0">
      <alignment horizontal="right" vertical="center"/>
    </xf>
    <xf numFmtId="4" fontId="100" fillId="31" borderId="107" applyNumberFormat="0" applyProtection="0">
      <alignment horizontal="right" vertical="center"/>
    </xf>
    <xf numFmtId="4" fontId="100" fillId="11" borderId="107" applyNumberFormat="0" applyProtection="0">
      <alignment horizontal="right" vertical="center"/>
    </xf>
    <xf numFmtId="4" fontId="100" fillId="25" borderId="107" applyNumberFormat="0" applyProtection="0">
      <alignment horizontal="left" vertical="center" indent="1"/>
    </xf>
    <xf numFmtId="0" fontId="97" fillId="0" borderId="106">
      <alignment horizontal="left" wrapText="1"/>
    </xf>
    <xf numFmtId="4" fontId="100" fillId="16" borderId="107" applyNumberFormat="0" applyProtection="0">
      <alignment horizontal="right" vertical="center"/>
    </xf>
    <xf numFmtId="4" fontId="100" fillId="32" borderId="107" applyNumberFormat="0" applyProtection="0">
      <alignment horizontal="right" vertical="center"/>
    </xf>
    <xf numFmtId="4" fontId="100" fillId="18" borderId="107" applyNumberFormat="0" applyProtection="0">
      <alignment horizontal="right" vertical="center"/>
    </xf>
    <xf numFmtId="4" fontId="99" fillId="10" borderId="107" applyNumberFormat="0" applyProtection="0">
      <alignment vertical="center"/>
    </xf>
    <xf numFmtId="3" fontId="148" fillId="0" borderId="106"/>
    <xf numFmtId="0" fontId="149" fillId="26" borderId="110" applyNumberFormat="0" applyAlignment="0" applyProtection="0"/>
    <xf numFmtId="0" fontId="150" fillId="0" borderId="111" applyNumberFormat="0" applyFill="0" applyAlignment="0" applyProtection="0">
      <alignment vertical="center"/>
    </xf>
    <xf numFmtId="4" fontId="100" fillId="29" borderId="107" applyNumberFormat="0" applyProtection="0">
      <alignment horizontal="right" vertical="center"/>
    </xf>
    <xf numFmtId="0" fontId="154" fillId="22" borderId="110" applyNumberFormat="0" applyAlignment="0" applyProtection="0"/>
    <xf numFmtId="0" fontId="3" fillId="25" borderId="109" applyNumberFormat="0" applyFont="0" applyAlignment="0" applyProtection="0"/>
    <xf numFmtId="0" fontId="3" fillId="25" borderId="109" applyNumberFormat="0" applyFont="0" applyAlignment="0" applyProtection="0"/>
    <xf numFmtId="4" fontId="132" fillId="18" borderId="107" applyNumberFormat="0" applyProtection="0">
      <alignment horizontal="right" vertical="center"/>
    </xf>
    <xf numFmtId="4" fontId="135" fillId="10" borderId="107" applyNumberFormat="0" applyProtection="0">
      <alignment vertical="center"/>
    </xf>
    <xf numFmtId="10" fontId="139" fillId="25" borderId="106" applyNumberFormat="0" applyBorder="0" applyAlignment="0" applyProtection="0"/>
    <xf numFmtId="4" fontId="100" fillId="15" borderId="107" applyNumberFormat="0" applyProtection="0">
      <alignment horizontal="right" vertical="center"/>
    </xf>
    <xf numFmtId="0" fontId="157" fillId="0" borderId="97"/>
    <xf numFmtId="0" fontId="3" fillId="12" borderId="107" applyNumberFormat="0" applyProtection="0">
      <alignment horizontal="left" vertical="top" indent="1"/>
    </xf>
    <xf numFmtId="0" fontId="111" fillId="22" borderId="108" applyNumberFormat="0" applyAlignment="0" applyProtection="0"/>
    <xf numFmtId="0" fontId="3" fillId="25" borderId="109" applyNumberFormat="0" applyFont="0" applyAlignment="0" applyProtection="0">
      <alignment vertical="center"/>
    </xf>
    <xf numFmtId="4" fontId="100" fillId="15" borderId="107" applyNumberFormat="0" applyProtection="0">
      <alignment horizontal="left" vertical="center" indent="1"/>
    </xf>
    <xf numFmtId="4" fontId="99" fillId="10" borderId="107" applyNumberFormat="0" applyProtection="0">
      <alignment horizontal="left" vertical="center" indent="1"/>
    </xf>
    <xf numFmtId="4" fontId="100" fillId="33" borderId="107" applyNumberFormat="0" applyProtection="0">
      <alignment horizontal="right" vertical="center"/>
    </xf>
    <xf numFmtId="4" fontId="100" fillId="34" borderId="107" applyNumberFormat="0" applyProtection="0">
      <alignment horizontal="right" vertical="center"/>
    </xf>
    <xf numFmtId="4" fontId="100" fillId="35" borderId="107" applyNumberFormat="0" applyProtection="0">
      <alignment horizontal="right" vertical="center"/>
    </xf>
    <xf numFmtId="0" fontId="3" fillId="13" borderId="107" applyNumberFormat="0" applyProtection="0">
      <alignment horizontal="left" vertical="center" indent="1"/>
    </xf>
    <xf numFmtId="0" fontId="3" fillId="13" borderId="107" applyNumberFormat="0" applyProtection="0">
      <alignment horizontal="left" vertical="top" indent="1"/>
    </xf>
    <xf numFmtId="0" fontId="3" fillId="15" borderId="107" applyNumberFormat="0" applyProtection="0">
      <alignment horizontal="left" vertical="center" indent="1"/>
    </xf>
    <xf numFmtId="0" fontId="3" fillId="15" borderId="107" applyNumberFormat="0" applyProtection="0">
      <alignment horizontal="left" vertical="top" indent="1"/>
    </xf>
    <xf numFmtId="0" fontId="3" fillId="12" borderId="107" applyNumberFormat="0" applyProtection="0">
      <alignment horizontal="left" vertical="center" indent="1"/>
    </xf>
    <xf numFmtId="0" fontId="3" fillId="18" borderId="107" applyNumberFormat="0" applyProtection="0">
      <alignment horizontal="left" vertical="center" indent="1"/>
    </xf>
    <xf numFmtId="0" fontId="3" fillId="18" borderId="107" applyNumberFormat="0" applyProtection="0">
      <alignment horizontal="left" vertical="top" indent="1"/>
    </xf>
    <xf numFmtId="0" fontId="3" fillId="56" borderId="106" applyNumberFormat="0">
      <protection locked="0"/>
    </xf>
    <xf numFmtId="0" fontId="165" fillId="13" borderId="112" applyBorder="0"/>
    <xf numFmtId="4" fontId="100" fillId="25" borderId="107" applyNumberFormat="0" applyProtection="0">
      <alignment vertical="center"/>
    </xf>
    <xf numFmtId="4" fontId="132" fillId="25" borderId="107" applyNumberFormat="0" applyProtection="0">
      <alignment vertical="center"/>
    </xf>
    <xf numFmtId="0" fontId="100" fillId="25" borderId="107" applyNumberFormat="0" applyProtection="0">
      <alignment horizontal="left" vertical="top" indent="1"/>
    </xf>
    <xf numFmtId="0" fontId="139" fillId="58" borderId="106"/>
    <xf numFmtId="4" fontId="167" fillId="18" borderId="107" applyNumberFormat="0" applyProtection="0">
      <alignment horizontal="right" vertical="center"/>
    </xf>
    <xf numFmtId="0" fontId="2" fillId="59" borderId="113" applyFont="0" applyAlignment="0">
      <alignment horizontal="left" indent="2"/>
    </xf>
    <xf numFmtId="0" fontId="2" fillId="61" borderId="113" applyFont="0" applyAlignment="0">
      <alignment horizontal="left" indent="2"/>
    </xf>
    <xf numFmtId="0" fontId="113" fillId="0" borderId="111" applyNumberFormat="0" applyFill="0" applyAlignment="0" applyProtection="0"/>
    <xf numFmtId="0" fontId="174" fillId="22" borderId="110" applyNumberFormat="0" applyAlignment="0" applyProtection="0">
      <alignment vertical="center"/>
    </xf>
    <xf numFmtId="0" fontId="177" fillId="26" borderId="110" applyNumberFormat="0" applyAlignment="0" applyProtection="0">
      <alignment vertical="center"/>
    </xf>
    <xf numFmtId="0" fontId="178" fillId="22" borderId="108" applyNumberFormat="0" applyAlignment="0" applyProtection="0">
      <alignment vertical="center"/>
    </xf>
    <xf numFmtId="0" fontId="21" fillId="0" borderId="28" applyNumberFormat="0" applyAlignment="0" applyProtection="0">
      <alignment horizontal="left" vertical="center"/>
    </xf>
    <xf numFmtId="0" fontId="21" fillId="0" borderId="88">
      <alignment horizontal="left" vertical="center"/>
    </xf>
    <xf numFmtId="10" fontId="139" fillId="25" borderId="114" applyNumberFormat="0" applyBorder="0" applyAlignment="0" applyProtection="0"/>
    <xf numFmtId="4" fontId="100" fillId="15" borderId="107" applyNumberFormat="0" applyProtection="0">
      <alignment horizontal="right" vertical="center"/>
    </xf>
    <xf numFmtId="0" fontId="3" fillId="12" borderId="107" applyNumberFormat="0" applyProtection="0">
      <alignment horizontal="left" vertical="top" indent="1"/>
    </xf>
    <xf numFmtId="0" fontId="111" fillId="22" borderId="108" applyNumberFormat="0" applyAlignment="0" applyProtection="0"/>
    <xf numFmtId="0" fontId="3" fillId="25" borderId="109" applyNumberFormat="0" applyFont="0" applyAlignment="0" applyProtection="0">
      <alignment vertical="center"/>
    </xf>
    <xf numFmtId="4" fontId="100" fillId="15" borderId="107" applyNumberFormat="0" applyProtection="0">
      <alignment horizontal="left" vertical="center" indent="1"/>
    </xf>
    <xf numFmtId="4" fontId="99" fillId="10" borderId="107" applyNumberFormat="0" applyProtection="0">
      <alignment horizontal="left" vertical="center" indent="1"/>
    </xf>
    <xf numFmtId="4" fontId="100" fillId="33" borderId="107" applyNumberFormat="0" applyProtection="0">
      <alignment horizontal="right" vertical="center"/>
    </xf>
    <xf numFmtId="4" fontId="100" fillId="34" borderId="107" applyNumberFormat="0" applyProtection="0">
      <alignment horizontal="right" vertical="center"/>
    </xf>
    <xf numFmtId="4" fontId="100" fillId="35" borderId="107" applyNumberFormat="0" applyProtection="0">
      <alignment horizontal="right" vertical="center"/>
    </xf>
    <xf numFmtId="0" fontId="3" fillId="13" borderId="107" applyNumberFormat="0" applyProtection="0">
      <alignment horizontal="left" vertical="center" indent="1"/>
    </xf>
    <xf numFmtId="0" fontId="3" fillId="13" borderId="107" applyNumberFormat="0" applyProtection="0">
      <alignment horizontal="left" vertical="top" indent="1"/>
    </xf>
    <xf numFmtId="0" fontId="3" fillId="15" borderId="107" applyNumberFormat="0" applyProtection="0">
      <alignment horizontal="left" vertical="center" indent="1"/>
    </xf>
    <xf numFmtId="0" fontId="3" fillId="15" borderId="107" applyNumberFormat="0" applyProtection="0">
      <alignment horizontal="left" vertical="top" indent="1"/>
    </xf>
    <xf numFmtId="0" fontId="3" fillId="12" borderId="107" applyNumberFormat="0" applyProtection="0">
      <alignment horizontal="left" vertical="center" indent="1"/>
    </xf>
    <xf numFmtId="0" fontId="3" fillId="18" borderId="107" applyNumberFormat="0" applyProtection="0">
      <alignment horizontal="left" vertical="center" indent="1"/>
    </xf>
    <xf numFmtId="0" fontId="3" fillId="18" borderId="107" applyNumberFormat="0" applyProtection="0">
      <alignment horizontal="left" vertical="top" indent="1"/>
    </xf>
    <xf numFmtId="0" fontId="3" fillId="56" borderId="114" applyNumberFormat="0">
      <protection locked="0"/>
    </xf>
    <xf numFmtId="0" fontId="165" fillId="13" borderId="117" applyBorder="0"/>
    <xf numFmtId="4" fontId="100" fillId="25" borderId="107" applyNumberFormat="0" applyProtection="0">
      <alignment vertical="center"/>
    </xf>
    <xf numFmtId="4" fontId="132" fillId="25" borderId="107" applyNumberFormat="0" applyProtection="0">
      <alignment vertical="center"/>
    </xf>
    <xf numFmtId="0" fontId="100" fillId="25" borderId="107" applyNumberFormat="0" applyProtection="0">
      <alignment horizontal="left" vertical="top" indent="1"/>
    </xf>
    <xf numFmtId="0" fontId="139" fillId="58" borderId="114"/>
    <xf numFmtId="4" fontId="167" fillId="18" borderId="107" applyNumberFormat="0" applyProtection="0">
      <alignment horizontal="right" vertical="center"/>
    </xf>
    <xf numFmtId="0" fontId="2" fillId="59" borderId="118" applyFont="0" applyAlignment="0">
      <alignment horizontal="left" indent="2"/>
    </xf>
    <xf numFmtId="165" fontId="2" fillId="60" borderId="47"/>
    <xf numFmtId="0" fontId="2" fillId="61" borderId="118" applyFont="0" applyAlignment="0">
      <alignment horizontal="left" indent="2"/>
    </xf>
    <xf numFmtId="0" fontId="113" fillId="0" borderId="116" applyNumberFormat="0" applyFill="0" applyAlignment="0" applyProtection="0"/>
    <xf numFmtId="0" fontId="174" fillId="22" borderId="115" applyNumberFormat="0" applyAlignment="0" applyProtection="0">
      <alignment vertical="center"/>
    </xf>
    <xf numFmtId="0" fontId="177" fillId="26" borderId="115" applyNumberFormat="0" applyAlignment="0" applyProtection="0">
      <alignment vertical="center"/>
    </xf>
    <xf numFmtId="0" fontId="178" fillId="22" borderId="108" applyNumberFormat="0" applyAlignment="0" applyProtection="0">
      <alignment vertical="center"/>
    </xf>
    <xf numFmtId="0" fontId="100" fillId="15" borderId="107" applyNumberFormat="0" applyProtection="0">
      <alignment horizontal="left" vertical="top" indent="1"/>
    </xf>
    <xf numFmtId="0" fontId="99" fillId="10" borderId="107" applyNumberFormat="0" applyProtection="0">
      <alignment horizontal="left" vertical="top" indent="1"/>
    </xf>
    <xf numFmtId="4" fontId="100" fillId="21" borderId="107" applyNumberFormat="0" applyProtection="0">
      <alignment horizontal="right" vertical="center"/>
    </xf>
    <xf numFmtId="4" fontId="100" fillId="31" borderId="107" applyNumberFormat="0" applyProtection="0">
      <alignment horizontal="right" vertical="center"/>
    </xf>
    <xf numFmtId="4" fontId="100" fillId="11" borderId="107" applyNumberFormat="0" applyProtection="0">
      <alignment horizontal="right" vertical="center"/>
    </xf>
    <xf numFmtId="4" fontId="100" fillId="25" borderId="107" applyNumberFormat="0" applyProtection="0">
      <alignment horizontal="left" vertical="center" indent="1"/>
    </xf>
    <xf numFmtId="0" fontId="97" fillId="0" borderId="114">
      <alignment horizontal="left" wrapText="1"/>
    </xf>
    <xf numFmtId="4" fontId="100" fillId="16" borderId="107" applyNumberFormat="0" applyProtection="0">
      <alignment horizontal="right" vertical="center"/>
    </xf>
    <xf numFmtId="4" fontId="100" fillId="32" borderId="107" applyNumberFormat="0" applyProtection="0">
      <alignment horizontal="right" vertical="center"/>
    </xf>
    <xf numFmtId="4" fontId="100" fillId="18" borderId="107" applyNumberFormat="0" applyProtection="0">
      <alignment horizontal="right" vertical="center"/>
    </xf>
    <xf numFmtId="4" fontId="99" fillId="10" borderId="107" applyNumberFormat="0" applyProtection="0">
      <alignment vertical="center"/>
    </xf>
    <xf numFmtId="3" fontId="148" fillId="0" borderId="114"/>
    <xf numFmtId="0" fontId="149" fillId="26" borderId="115" applyNumberFormat="0" applyAlignment="0" applyProtection="0"/>
    <xf numFmtId="0" fontId="150" fillId="0" borderId="116" applyNumberFormat="0" applyFill="0" applyAlignment="0" applyProtection="0">
      <alignment vertical="center"/>
    </xf>
    <xf numFmtId="4" fontId="100" fillId="29" borderId="107" applyNumberFormat="0" applyProtection="0">
      <alignment horizontal="right" vertical="center"/>
    </xf>
    <xf numFmtId="0" fontId="154" fillId="22" borderId="115" applyNumberFormat="0" applyAlignment="0" applyProtection="0"/>
    <xf numFmtId="0" fontId="3" fillId="25" borderId="109" applyNumberFormat="0" applyFont="0" applyAlignment="0" applyProtection="0"/>
    <xf numFmtId="0" fontId="3" fillId="25" borderId="109" applyNumberFormat="0" applyFont="0" applyAlignment="0" applyProtection="0"/>
    <xf numFmtId="4" fontId="132" fillId="18" borderId="107" applyNumberFormat="0" applyProtection="0">
      <alignment horizontal="right" vertical="center"/>
    </xf>
    <xf numFmtId="4" fontId="135" fillId="10" borderId="107" applyNumberFormat="0" applyProtection="0">
      <alignment vertical="center"/>
    </xf>
    <xf numFmtId="0" fontId="21" fillId="0" borderId="28" applyNumberFormat="0" applyAlignment="0" applyProtection="0">
      <alignment horizontal="left" vertical="center"/>
    </xf>
    <xf numFmtId="10" fontId="139" fillId="25" borderId="114" applyNumberFormat="0" applyBorder="0" applyAlignment="0" applyProtection="0"/>
    <xf numFmtId="4" fontId="100" fillId="15" borderId="107" applyNumberFormat="0" applyProtection="0">
      <alignment horizontal="right" vertical="center"/>
    </xf>
    <xf numFmtId="0" fontId="3" fillId="12" borderId="107" applyNumberFormat="0" applyProtection="0">
      <alignment horizontal="left" vertical="top" indent="1"/>
    </xf>
    <xf numFmtId="0" fontId="111" fillId="22" borderId="108" applyNumberFormat="0" applyAlignment="0" applyProtection="0"/>
    <xf numFmtId="0" fontId="3" fillId="25" borderId="109" applyNumberFormat="0" applyFont="0" applyAlignment="0" applyProtection="0">
      <alignment vertical="center"/>
    </xf>
    <xf numFmtId="4" fontId="100" fillId="15" borderId="107" applyNumberFormat="0" applyProtection="0">
      <alignment horizontal="left" vertical="center" indent="1"/>
    </xf>
    <xf numFmtId="4" fontId="99" fillId="10" borderId="107" applyNumberFormat="0" applyProtection="0">
      <alignment horizontal="left" vertical="center" indent="1"/>
    </xf>
    <xf numFmtId="4" fontId="100" fillId="33" borderId="107" applyNumberFormat="0" applyProtection="0">
      <alignment horizontal="right" vertical="center"/>
    </xf>
    <xf numFmtId="4" fontId="100" fillId="34" borderId="107" applyNumberFormat="0" applyProtection="0">
      <alignment horizontal="right" vertical="center"/>
    </xf>
    <xf numFmtId="4" fontId="100" fillId="35" borderId="107" applyNumberFormat="0" applyProtection="0">
      <alignment horizontal="right" vertical="center"/>
    </xf>
    <xf numFmtId="0" fontId="3" fillId="13" borderId="107" applyNumberFormat="0" applyProtection="0">
      <alignment horizontal="left" vertical="center" indent="1"/>
    </xf>
    <xf numFmtId="0" fontId="3" fillId="13" borderId="107" applyNumberFormat="0" applyProtection="0">
      <alignment horizontal="left" vertical="top" indent="1"/>
    </xf>
    <xf numFmtId="0" fontId="3" fillId="15" borderId="107" applyNumberFormat="0" applyProtection="0">
      <alignment horizontal="left" vertical="center" indent="1"/>
    </xf>
    <xf numFmtId="0" fontId="3" fillId="15" borderId="107" applyNumberFormat="0" applyProtection="0">
      <alignment horizontal="left" vertical="top" indent="1"/>
    </xf>
    <xf numFmtId="0" fontId="3" fillId="12" borderId="107" applyNumberFormat="0" applyProtection="0">
      <alignment horizontal="left" vertical="center" indent="1"/>
    </xf>
    <xf numFmtId="0" fontId="3" fillId="18" borderId="107" applyNumberFormat="0" applyProtection="0">
      <alignment horizontal="left" vertical="center" indent="1"/>
    </xf>
    <xf numFmtId="0" fontId="3" fillId="18" borderId="107" applyNumberFormat="0" applyProtection="0">
      <alignment horizontal="left" vertical="top" indent="1"/>
    </xf>
    <xf numFmtId="0" fontId="3" fillId="56" borderId="114" applyNumberFormat="0">
      <protection locked="0"/>
    </xf>
    <xf numFmtId="0" fontId="165" fillId="13" borderId="117" applyBorder="0"/>
    <xf numFmtId="4" fontId="100" fillId="25" borderId="107" applyNumberFormat="0" applyProtection="0">
      <alignment vertical="center"/>
    </xf>
    <xf numFmtId="4" fontId="132" fillId="25" borderId="107" applyNumberFormat="0" applyProtection="0">
      <alignment vertical="center"/>
    </xf>
    <xf numFmtId="0" fontId="100" fillId="25" borderId="107" applyNumberFormat="0" applyProtection="0">
      <alignment horizontal="left" vertical="top" indent="1"/>
    </xf>
    <xf numFmtId="0" fontId="139" fillId="58" borderId="114"/>
    <xf numFmtId="4" fontId="167" fillId="18" borderId="107" applyNumberFormat="0" applyProtection="0">
      <alignment horizontal="right" vertical="center"/>
    </xf>
    <xf numFmtId="0" fontId="2" fillId="59" borderId="118" applyFont="0" applyAlignment="0">
      <alignment horizontal="left" indent="2"/>
    </xf>
    <xf numFmtId="165" fontId="2" fillId="60" borderId="47"/>
    <xf numFmtId="0" fontId="2" fillId="61" borderId="118" applyFont="0" applyAlignment="0">
      <alignment horizontal="left" indent="2"/>
    </xf>
    <xf numFmtId="0" fontId="113" fillId="0" borderId="116" applyNumberFormat="0" applyFill="0" applyAlignment="0" applyProtection="0"/>
    <xf numFmtId="0" fontId="174" fillId="22" borderId="115" applyNumberFormat="0" applyAlignment="0" applyProtection="0">
      <alignment vertical="center"/>
    </xf>
    <xf numFmtId="0" fontId="177" fillId="26" borderId="115" applyNumberFormat="0" applyAlignment="0" applyProtection="0">
      <alignment vertical="center"/>
    </xf>
    <xf numFmtId="0" fontId="178" fillId="22" borderId="108" applyNumberFormat="0" applyAlignment="0" applyProtection="0">
      <alignment vertical="center"/>
    </xf>
    <xf numFmtId="0" fontId="100" fillId="15" borderId="120" applyNumberFormat="0" applyProtection="0">
      <alignment horizontal="left" vertical="top" indent="1"/>
    </xf>
    <xf numFmtId="0" fontId="99" fillId="10" borderId="120" applyNumberFormat="0" applyProtection="0">
      <alignment horizontal="left" vertical="top" indent="1"/>
    </xf>
    <xf numFmtId="4" fontId="100" fillId="21" borderId="120" applyNumberFormat="0" applyProtection="0">
      <alignment horizontal="right" vertical="center"/>
    </xf>
    <xf numFmtId="4" fontId="100" fillId="31" borderId="120" applyNumberFormat="0" applyProtection="0">
      <alignment horizontal="right" vertical="center"/>
    </xf>
    <xf numFmtId="4" fontId="100" fillId="11" borderId="120" applyNumberFormat="0" applyProtection="0">
      <alignment horizontal="right" vertical="center"/>
    </xf>
    <xf numFmtId="4" fontId="100" fillId="25" borderId="120" applyNumberFormat="0" applyProtection="0">
      <alignment horizontal="left" vertical="center" indent="1"/>
    </xf>
    <xf numFmtId="0" fontId="97" fillId="0" borderId="119">
      <alignment horizontal="left" wrapText="1"/>
    </xf>
    <xf numFmtId="4" fontId="100" fillId="16" borderId="120" applyNumberFormat="0" applyProtection="0">
      <alignment horizontal="right" vertical="center"/>
    </xf>
    <xf numFmtId="4" fontId="100" fillId="32" borderId="120" applyNumberFormat="0" applyProtection="0">
      <alignment horizontal="right" vertical="center"/>
    </xf>
    <xf numFmtId="4" fontId="100" fillId="18" borderId="120" applyNumberFormat="0" applyProtection="0">
      <alignment horizontal="right" vertical="center"/>
    </xf>
    <xf numFmtId="4" fontId="99" fillId="10" borderId="120" applyNumberFormat="0" applyProtection="0">
      <alignment vertical="center"/>
    </xf>
    <xf numFmtId="3" fontId="148" fillId="0" borderId="119"/>
    <xf numFmtId="0" fontId="149" fillId="26" borderId="123" applyNumberFormat="0" applyAlignment="0" applyProtection="0"/>
    <xf numFmtId="0" fontId="150" fillId="0" borderId="124" applyNumberFormat="0" applyFill="0" applyAlignment="0" applyProtection="0">
      <alignment vertical="center"/>
    </xf>
    <xf numFmtId="4" fontId="100" fillId="29" borderId="120" applyNumberFormat="0" applyProtection="0">
      <alignment horizontal="right" vertical="center"/>
    </xf>
    <xf numFmtId="0" fontId="154" fillId="22" borderId="123" applyNumberFormat="0" applyAlignment="0" applyProtection="0"/>
    <xf numFmtId="0" fontId="3" fillId="25" borderId="122" applyNumberFormat="0" applyFont="0" applyAlignment="0" applyProtection="0"/>
    <xf numFmtId="0" fontId="3" fillId="25" borderId="122" applyNumberFormat="0" applyFont="0" applyAlignment="0" applyProtection="0"/>
    <xf numFmtId="4" fontId="132" fillId="18" borderId="120" applyNumberFormat="0" applyProtection="0">
      <alignment horizontal="right" vertical="center"/>
    </xf>
    <xf numFmtId="4" fontId="135" fillId="10" borderId="120" applyNumberFormat="0" applyProtection="0">
      <alignment vertical="center"/>
    </xf>
    <xf numFmtId="0" fontId="21" fillId="0" borderId="88">
      <alignment horizontal="left" vertical="center"/>
    </xf>
    <xf numFmtId="10" fontId="139" fillId="25" borderId="119" applyNumberFormat="0" applyBorder="0" applyAlignment="0" applyProtection="0"/>
    <xf numFmtId="4" fontId="100" fillId="15" borderId="120" applyNumberFormat="0" applyProtection="0">
      <alignment horizontal="right" vertical="center"/>
    </xf>
    <xf numFmtId="0" fontId="3" fillId="12" borderId="120" applyNumberFormat="0" applyProtection="0">
      <alignment horizontal="left" vertical="top" indent="1"/>
    </xf>
    <xf numFmtId="0" fontId="111" fillId="22" borderId="121" applyNumberFormat="0" applyAlignment="0" applyProtection="0"/>
    <xf numFmtId="0" fontId="3" fillId="25" borderId="122" applyNumberFormat="0" applyFont="0" applyAlignment="0" applyProtection="0">
      <alignment vertical="center"/>
    </xf>
    <xf numFmtId="4" fontId="100" fillId="15" borderId="120" applyNumberFormat="0" applyProtection="0">
      <alignment horizontal="left" vertical="center" indent="1"/>
    </xf>
    <xf numFmtId="4" fontId="99" fillId="10" borderId="120" applyNumberFormat="0" applyProtection="0">
      <alignment horizontal="left" vertical="center" indent="1"/>
    </xf>
    <xf numFmtId="4" fontId="100" fillId="33" borderId="120" applyNumberFormat="0" applyProtection="0">
      <alignment horizontal="right" vertical="center"/>
    </xf>
    <xf numFmtId="4" fontId="100" fillId="34" borderId="120" applyNumberFormat="0" applyProtection="0">
      <alignment horizontal="right" vertical="center"/>
    </xf>
    <xf numFmtId="4" fontId="100" fillId="35" borderId="120" applyNumberFormat="0" applyProtection="0">
      <alignment horizontal="right" vertical="center"/>
    </xf>
    <xf numFmtId="0" fontId="3" fillId="13" borderId="120" applyNumberFormat="0" applyProtection="0">
      <alignment horizontal="left" vertical="center" indent="1"/>
    </xf>
    <xf numFmtId="0" fontId="3" fillId="13" borderId="120" applyNumberFormat="0" applyProtection="0">
      <alignment horizontal="left" vertical="top" indent="1"/>
    </xf>
    <xf numFmtId="0" fontId="3" fillId="15" borderId="120" applyNumberFormat="0" applyProtection="0">
      <alignment horizontal="left" vertical="center" indent="1"/>
    </xf>
    <xf numFmtId="0" fontId="3" fillId="15" borderId="120" applyNumberFormat="0" applyProtection="0">
      <alignment horizontal="left" vertical="top" indent="1"/>
    </xf>
    <xf numFmtId="0" fontId="3" fillId="12" borderId="120" applyNumberFormat="0" applyProtection="0">
      <alignment horizontal="left" vertical="center" indent="1"/>
    </xf>
    <xf numFmtId="0" fontId="3" fillId="18" borderId="120" applyNumberFormat="0" applyProtection="0">
      <alignment horizontal="left" vertical="center" indent="1"/>
    </xf>
    <xf numFmtId="0" fontId="3" fillId="18" borderId="120" applyNumberFormat="0" applyProtection="0">
      <alignment horizontal="left" vertical="top" indent="1"/>
    </xf>
    <xf numFmtId="0" fontId="3" fillId="56" borderId="119" applyNumberFormat="0">
      <protection locked="0"/>
    </xf>
    <xf numFmtId="0" fontId="165" fillId="13" borderId="125" applyBorder="0"/>
    <xf numFmtId="4" fontId="100" fillId="25" borderId="120" applyNumberFormat="0" applyProtection="0">
      <alignment vertical="center"/>
    </xf>
    <xf numFmtId="4" fontId="132" fillId="25" borderId="120" applyNumberFormat="0" applyProtection="0">
      <alignment vertical="center"/>
    </xf>
    <xf numFmtId="0" fontId="100" fillId="25" borderId="120" applyNumberFormat="0" applyProtection="0">
      <alignment horizontal="left" vertical="top" indent="1"/>
    </xf>
    <xf numFmtId="0" fontId="139" fillId="58" borderId="119"/>
    <xf numFmtId="4" fontId="167" fillId="18" borderId="120" applyNumberFormat="0" applyProtection="0">
      <alignment horizontal="right" vertical="center"/>
    </xf>
    <xf numFmtId="0" fontId="2" fillId="59" borderId="126" applyFont="0" applyAlignment="0">
      <alignment horizontal="left" indent="2"/>
    </xf>
    <xf numFmtId="0" fontId="2" fillId="61" borderId="126" applyFont="0" applyAlignment="0">
      <alignment horizontal="left" indent="2"/>
    </xf>
    <xf numFmtId="0" fontId="113" fillId="0" borderId="124" applyNumberFormat="0" applyFill="0" applyAlignment="0" applyProtection="0"/>
    <xf numFmtId="0" fontId="174" fillId="22" borderId="123" applyNumberFormat="0" applyAlignment="0" applyProtection="0">
      <alignment vertical="center"/>
    </xf>
    <xf numFmtId="0" fontId="177" fillId="26" borderId="123" applyNumberFormat="0" applyAlignment="0" applyProtection="0">
      <alignment vertical="center"/>
    </xf>
    <xf numFmtId="0" fontId="178" fillId="22" borderId="121" applyNumberFormat="0" applyAlignment="0" applyProtection="0">
      <alignment vertical="center"/>
    </xf>
    <xf numFmtId="0" fontId="100" fillId="15" borderId="128" applyNumberFormat="0" applyProtection="0">
      <alignment horizontal="left" vertical="top" indent="1"/>
    </xf>
    <xf numFmtId="0" fontId="99" fillId="10" borderId="128" applyNumberFormat="0" applyProtection="0">
      <alignment horizontal="left" vertical="top" indent="1"/>
    </xf>
    <xf numFmtId="4" fontId="100" fillId="21" borderId="128" applyNumberFormat="0" applyProtection="0">
      <alignment horizontal="right" vertical="center"/>
    </xf>
    <xf numFmtId="4" fontId="100" fillId="31" borderId="128" applyNumberFormat="0" applyProtection="0">
      <alignment horizontal="right" vertical="center"/>
    </xf>
    <xf numFmtId="4" fontId="100" fillId="11" borderId="128" applyNumberFormat="0" applyProtection="0">
      <alignment horizontal="right" vertical="center"/>
    </xf>
    <xf numFmtId="4" fontId="100" fillId="25" borderId="128" applyNumberFormat="0" applyProtection="0">
      <alignment horizontal="left" vertical="center" indent="1"/>
    </xf>
    <xf numFmtId="0" fontId="97" fillId="0" borderId="127">
      <alignment horizontal="left" wrapText="1"/>
    </xf>
    <xf numFmtId="4" fontId="100" fillId="16" borderId="128" applyNumberFormat="0" applyProtection="0">
      <alignment horizontal="right" vertical="center"/>
    </xf>
    <xf numFmtId="4" fontId="100" fillId="32" borderId="128" applyNumberFormat="0" applyProtection="0">
      <alignment horizontal="right" vertical="center"/>
    </xf>
    <xf numFmtId="4" fontId="100" fillId="18" borderId="128" applyNumberFormat="0" applyProtection="0">
      <alignment horizontal="right" vertical="center"/>
    </xf>
    <xf numFmtId="4" fontId="99" fillId="10" borderId="128" applyNumberFormat="0" applyProtection="0">
      <alignment vertical="center"/>
    </xf>
    <xf numFmtId="3" fontId="148" fillId="0" borderId="127"/>
    <xf numFmtId="0" fontId="149" fillId="26" borderId="131" applyNumberFormat="0" applyAlignment="0" applyProtection="0"/>
    <xf numFmtId="0" fontId="150" fillId="0" borderId="132" applyNumberFormat="0" applyFill="0" applyAlignment="0" applyProtection="0">
      <alignment vertical="center"/>
    </xf>
    <xf numFmtId="4" fontId="100" fillId="29" borderId="128" applyNumberFormat="0" applyProtection="0">
      <alignment horizontal="right" vertical="center"/>
    </xf>
    <xf numFmtId="0" fontId="154" fillId="22" borderId="131" applyNumberFormat="0" applyAlignment="0" applyProtection="0"/>
    <xf numFmtId="0" fontId="3" fillId="25" borderId="130" applyNumberFormat="0" applyFont="0" applyAlignment="0" applyProtection="0"/>
    <xf numFmtId="0" fontId="3" fillId="25" borderId="130" applyNumberFormat="0" applyFont="0" applyAlignment="0" applyProtection="0"/>
    <xf numFmtId="4" fontId="132" fillId="18" borderId="128" applyNumberFormat="0" applyProtection="0">
      <alignment horizontal="right" vertical="center"/>
    </xf>
    <xf numFmtId="4" fontId="135" fillId="10" borderId="128" applyNumberFormat="0" applyProtection="0">
      <alignment vertical="center"/>
    </xf>
    <xf numFmtId="10" fontId="139" fillId="25" borderId="127" applyNumberFormat="0" applyBorder="0" applyAlignment="0" applyProtection="0"/>
    <xf numFmtId="4" fontId="100" fillId="15" borderId="128" applyNumberFormat="0" applyProtection="0">
      <alignment horizontal="right" vertical="center"/>
    </xf>
    <xf numFmtId="0" fontId="3" fillId="12" borderId="128" applyNumberFormat="0" applyProtection="0">
      <alignment horizontal="left" vertical="top" indent="1"/>
    </xf>
    <xf numFmtId="0" fontId="111" fillId="22" borderId="129" applyNumberFormat="0" applyAlignment="0" applyProtection="0"/>
    <xf numFmtId="0" fontId="3" fillId="25" borderId="130" applyNumberFormat="0" applyFont="0" applyAlignment="0" applyProtection="0">
      <alignment vertical="center"/>
    </xf>
    <xf numFmtId="4" fontId="100" fillId="15" borderId="128" applyNumberFormat="0" applyProtection="0">
      <alignment horizontal="left" vertical="center" indent="1"/>
    </xf>
    <xf numFmtId="4" fontId="99" fillId="10" borderId="128" applyNumberFormat="0" applyProtection="0">
      <alignment horizontal="left" vertical="center" indent="1"/>
    </xf>
    <xf numFmtId="4" fontId="100" fillId="33" borderId="128" applyNumberFormat="0" applyProtection="0">
      <alignment horizontal="right" vertical="center"/>
    </xf>
    <xf numFmtId="4" fontId="100" fillId="34" borderId="128" applyNumberFormat="0" applyProtection="0">
      <alignment horizontal="right" vertical="center"/>
    </xf>
    <xf numFmtId="4" fontId="100" fillId="35" borderId="128" applyNumberFormat="0" applyProtection="0">
      <alignment horizontal="right" vertical="center"/>
    </xf>
    <xf numFmtId="0" fontId="3" fillId="13" borderId="128" applyNumberFormat="0" applyProtection="0">
      <alignment horizontal="left" vertical="center" indent="1"/>
    </xf>
    <xf numFmtId="0" fontId="3" fillId="13" borderId="128" applyNumberFormat="0" applyProtection="0">
      <alignment horizontal="left" vertical="top" indent="1"/>
    </xf>
    <xf numFmtId="0" fontId="3" fillId="15" borderId="128" applyNumberFormat="0" applyProtection="0">
      <alignment horizontal="left" vertical="center" indent="1"/>
    </xf>
    <xf numFmtId="0" fontId="3" fillId="15" borderId="128" applyNumberFormat="0" applyProtection="0">
      <alignment horizontal="left" vertical="top" indent="1"/>
    </xf>
    <xf numFmtId="0" fontId="3" fillId="12" borderId="128" applyNumberFormat="0" applyProtection="0">
      <alignment horizontal="left" vertical="center" indent="1"/>
    </xf>
    <xf numFmtId="0" fontId="3" fillId="18" borderId="128" applyNumberFormat="0" applyProtection="0">
      <alignment horizontal="left" vertical="center" indent="1"/>
    </xf>
    <xf numFmtId="0" fontId="3" fillId="18" borderId="128" applyNumberFormat="0" applyProtection="0">
      <alignment horizontal="left" vertical="top" indent="1"/>
    </xf>
    <xf numFmtId="0" fontId="3" fillId="56" borderId="127" applyNumberFormat="0">
      <protection locked="0"/>
    </xf>
    <xf numFmtId="0" fontId="165" fillId="13" borderId="133" applyBorder="0"/>
    <xf numFmtId="4" fontId="100" fillId="25" borderId="128" applyNumberFormat="0" applyProtection="0">
      <alignment vertical="center"/>
    </xf>
    <xf numFmtId="4" fontId="132" fillId="25" borderId="128" applyNumberFormat="0" applyProtection="0">
      <alignment vertical="center"/>
    </xf>
    <xf numFmtId="0" fontId="100" fillId="25" borderId="128" applyNumberFormat="0" applyProtection="0">
      <alignment horizontal="left" vertical="top" indent="1"/>
    </xf>
    <xf numFmtId="0" fontId="139" fillId="58" borderId="127"/>
    <xf numFmtId="4" fontId="167" fillId="18" borderId="128" applyNumberFormat="0" applyProtection="0">
      <alignment horizontal="right" vertical="center"/>
    </xf>
    <xf numFmtId="0" fontId="2" fillId="59" borderId="134" applyFont="0" applyAlignment="0">
      <alignment horizontal="left" indent="2"/>
    </xf>
    <xf numFmtId="0" fontId="2" fillId="61" borderId="134" applyFont="0" applyAlignment="0">
      <alignment horizontal="left" indent="2"/>
    </xf>
    <xf numFmtId="0" fontId="113" fillId="0" borderId="132" applyNumberFormat="0" applyFill="0" applyAlignment="0" applyProtection="0"/>
    <xf numFmtId="0" fontId="174" fillId="22" borderId="131" applyNumberFormat="0" applyAlignment="0" applyProtection="0">
      <alignment vertical="center"/>
    </xf>
    <xf numFmtId="0" fontId="177" fillId="26" borderId="131" applyNumberFormat="0" applyAlignment="0" applyProtection="0">
      <alignment vertical="center"/>
    </xf>
    <xf numFmtId="0" fontId="178" fillId="22" borderId="129" applyNumberFormat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80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0" fillId="0" borderId="0"/>
    <xf numFmtId="0" fontId="13" fillId="0" borderId="0"/>
    <xf numFmtId="0" fontId="183" fillId="0" borderId="0"/>
    <xf numFmtId="0" fontId="13" fillId="0" borderId="0"/>
    <xf numFmtId="0" fontId="3" fillId="0" borderId="0"/>
    <xf numFmtId="0" fontId="2" fillId="0" borderId="0"/>
    <xf numFmtId="0" fontId="18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614">
    <xf numFmtId="0" fontId="0" fillId="0" borderId="0" xfId="0"/>
    <xf numFmtId="0" fontId="1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5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17" fillId="0" borderId="0" xfId="6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3" fontId="22" fillId="0" borderId="0" xfId="6" applyFont="1" applyFill="1" applyAlignment="1">
      <alignment vertical="center"/>
    </xf>
    <xf numFmtId="43" fontId="15" fillId="0" borderId="0" xfId="6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43" fontId="15" fillId="0" borderId="0" xfId="6" applyFont="1" applyFill="1" applyBorder="1" applyAlignment="1">
      <alignment vertical="center"/>
    </xf>
    <xf numFmtId="43" fontId="15" fillId="0" borderId="0" xfId="6" applyFont="1" applyFill="1" applyBorder="1" applyAlignment="1">
      <alignment horizontal="center" vertical="center"/>
    </xf>
    <xf numFmtId="43" fontId="22" fillId="0" borderId="0" xfId="6" applyFont="1" applyFill="1" applyBorder="1" applyAlignment="1">
      <alignment vertical="center"/>
    </xf>
    <xf numFmtId="0" fontId="22" fillId="0" borderId="0" xfId="0" quotePrefix="1" applyFont="1" applyAlignment="1">
      <alignment horizontal="center" vertical="center"/>
    </xf>
    <xf numFmtId="0" fontId="17" fillId="0" borderId="0" xfId="0" applyFont="1" applyAlignment="1">
      <alignment vertical="center"/>
    </xf>
    <xf numFmtId="43" fontId="17" fillId="0" borderId="0" xfId="6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15" fillId="0" borderId="0" xfId="0" quotePrefix="1" applyFont="1"/>
    <xf numFmtId="0" fontId="22" fillId="0" borderId="0" xfId="0" applyFont="1"/>
    <xf numFmtId="43" fontId="22" fillId="0" borderId="0" xfId="6" applyFont="1" applyFill="1"/>
    <xf numFmtId="0" fontId="9" fillId="0" borderId="0" xfId="2" applyFont="1" applyAlignment="1">
      <alignment horizontal="left" vertical="center"/>
    </xf>
    <xf numFmtId="43" fontId="15" fillId="0" borderId="0" xfId="6" applyFont="1" applyFill="1"/>
    <xf numFmtId="43" fontId="22" fillId="0" borderId="0" xfId="6" applyFont="1" applyFill="1" applyBorder="1"/>
    <xf numFmtId="43" fontId="22" fillId="0" borderId="2" xfId="6" applyFont="1" applyFill="1" applyBorder="1"/>
    <xf numFmtId="43" fontId="15" fillId="0" borderId="0" xfId="6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3" fontId="15" fillId="0" borderId="3" xfId="0" applyNumberFormat="1" applyFont="1" applyBorder="1" applyAlignment="1">
      <alignment horizontal="center" vertical="center"/>
    </xf>
    <xf numFmtId="0" fontId="15" fillId="0" borderId="0" xfId="0" quotePrefix="1" applyFont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43" fontId="22" fillId="0" borderId="0" xfId="6" quotePrefix="1" applyFont="1" applyFill="1" applyBorder="1" applyAlignment="1">
      <alignment horizontal="center" vertical="center"/>
    </xf>
    <xf numFmtId="43" fontId="22" fillId="0" borderId="0" xfId="6" applyFont="1" applyFill="1" applyBorder="1" applyAlignment="1">
      <alignment horizontal="center" vertical="center"/>
    </xf>
    <xf numFmtId="43" fontId="22" fillId="0" borderId="0" xfId="0" applyNumberFormat="1" applyFont="1" applyAlignment="1">
      <alignment horizontal="center" vertical="center"/>
    </xf>
    <xf numFmtId="43" fontId="22" fillId="0" borderId="0" xfId="0" quotePrefix="1" applyNumberFormat="1" applyFont="1" applyAlignment="1">
      <alignment horizontal="center" vertical="center"/>
    </xf>
    <xf numFmtId="43" fontId="22" fillId="0" borderId="0" xfId="6" applyFont="1" applyFill="1" applyAlignment="1">
      <alignment horizontal="center" vertical="center"/>
    </xf>
    <xf numFmtId="0" fontId="15" fillId="0" borderId="0" xfId="2" applyFont="1" applyAlignment="1">
      <alignment vertical="center"/>
    </xf>
    <xf numFmtId="0" fontId="11" fillId="0" borderId="0" xfId="0" applyFont="1"/>
    <xf numFmtId="43" fontId="11" fillId="0" borderId="0" xfId="1" applyFont="1" applyFill="1" applyBorder="1" applyAlignment="1" applyProtection="1"/>
    <xf numFmtId="171" fontId="11" fillId="0" borderId="0" xfId="0" applyNumberFormat="1" applyFont="1"/>
    <xf numFmtId="171" fontId="11" fillId="0" borderId="0" xfId="1" applyNumberFormat="1" applyFont="1" applyFill="1" applyBorder="1" applyAlignment="1" applyProtection="1"/>
    <xf numFmtId="0" fontId="9" fillId="0" borderId="0" xfId="13" applyFont="1" applyAlignment="1">
      <alignment vertical="center"/>
    </xf>
    <xf numFmtId="171" fontId="22" fillId="0" borderId="0" xfId="0" applyNumberFormat="1" applyFont="1"/>
    <xf numFmtId="0" fontId="10" fillId="0" borderId="0" xfId="0" applyFont="1" applyAlignment="1">
      <alignment horizontal="left"/>
    </xf>
    <xf numFmtId="0" fontId="11" fillId="0" borderId="3" xfId="0" applyFont="1" applyBorder="1"/>
    <xf numFmtId="14" fontId="11" fillId="0" borderId="0" xfId="0" applyNumberFormat="1" applyFont="1" applyAlignment="1">
      <alignment horizontal="center"/>
    </xf>
    <xf numFmtId="167" fontId="9" fillId="0" borderId="0" xfId="2" quotePrefix="1" applyNumberFormat="1" applyFont="1" applyAlignment="1">
      <alignment horizontal="left" vertical="center"/>
    </xf>
    <xf numFmtId="167" fontId="9" fillId="0" borderId="0" xfId="2" applyNumberFormat="1" applyFont="1" applyAlignment="1">
      <alignment horizontal="left" vertical="center"/>
    </xf>
    <xf numFmtId="0" fontId="16" fillId="0" borderId="0" xfId="0" applyFont="1" applyAlignment="1">
      <alignment horizontal="center"/>
    </xf>
    <xf numFmtId="43" fontId="15" fillId="0" borderId="0" xfId="1" applyFont="1" applyFill="1" applyBorder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2" fillId="0" borderId="9" xfId="0" applyFont="1" applyBorder="1"/>
    <xf numFmtId="43" fontId="10" fillId="0" borderId="0" xfId="1" applyFont="1" applyFill="1" applyBorder="1" applyAlignment="1" applyProtection="1"/>
    <xf numFmtId="0" fontId="10" fillId="0" borderId="0" xfId="0" quotePrefix="1" applyFont="1"/>
    <xf numFmtId="0" fontId="25" fillId="0" borderId="0" xfId="0" applyFont="1"/>
    <xf numFmtId="0" fontId="11" fillId="0" borderId="9" xfId="0" applyFont="1" applyBorder="1"/>
    <xf numFmtId="0" fontId="10" fillId="0" borderId="9" xfId="0" applyFont="1" applyBorder="1"/>
    <xf numFmtId="0" fontId="26" fillId="0" borderId="0" xfId="0" applyFont="1"/>
    <xf numFmtId="173" fontId="11" fillId="0" borderId="0" xfId="0" applyNumberFormat="1" applyFont="1"/>
    <xf numFmtId="0" fontId="10" fillId="0" borderId="2" xfId="0" applyFont="1" applyBorder="1"/>
    <xf numFmtId="0" fontId="12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2" xfId="0" applyFont="1" applyBorder="1"/>
    <xf numFmtId="0" fontId="25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quotePrefix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43" fontId="5" fillId="0" borderId="0" xfId="12" applyFont="1" applyFill="1"/>
    <xf numFmtId="0" fontId="0" fillId="0" borderId="0" xfId="0" applyAlignment="1">
      <alignment vertical="center"/>
    </xf>
    <xf numFmtId="0" fontId="7" fillId="0" borderId="0" xfId="0" applyFont="1"/>
    <xf numFmtId="43" fontId="15" fillId="0" borderId="0" xfId="1" applyFont="1" applyFill="1" applyBorder="1" applyAlignment="1">
      <alignment horizontal="center"/>
    </xf>
    <xf numFmtId="0" fontId="9" fillId="0" borderId="9" xfId="0" applyFont="1" applyBorder="1"/>
    <xf numFmtId="0" fontId="15" fillId="0" borderId="9" xfId="0" quotePrefix="1" applyFont="1" applyBorder="1"/>
    <xf numFmtId="0" fontId="11" fillId="0" borderId="0" xfId="8" applyFont="1"/>
    <xf numFmtId="0" fontId="20" fillId="0" borderId="0" xfId="0" applyFont="1"/>
    <xf numFmtId="0" fontId="27" fillId="0" borderId="0" xfId="0" applyFont="1"/>
    <xf numFmtId="43" fontId="27" fillId="0" borderId="0" xfId="0" applyNumberFormat="1" applyFont="1"/>
    <xf numFmtId="0" fontId="19" fillId="0" borderId="0" xfId="0" applyFont="1" applyAlignment="1">
      <alignment horizontal="right"/>
    </xf>
    <xf numFmtId="0" fontId="21" fillId="0" borderId="0" xfId="0" applyFont="1"/>
    <xf numFmtId="43" fontId="19" fillId="0" borderId="0" xfId="14" applyNumberFormat="1" applyFont="1" applyFill="1" applyAlignment="1">
      <alignment horizontal="right"/>
    </xf>
    <xf numFmtId="0" fontId="20" fillId="0" borderId="2" xfId="0" applyFont="1" applyBorder="1"/>
    <xf numFmtId="0" fontId="10" fillId="0" borderId="3" xfId="0" quotePrefix="1" applyFont="1" applyBorder="1" applyAlignment="1">
      <alignment horizontal="center" vertical="center" wrapText="1"/>
    </xf>
    <xf numFmtId="0" fontId="9" fillId="0" borderId="0" xfId="0" quotePrefix="1" applyFont="1" applyProtection="1">
      <protection locked="0"/>
    </xf>
    <xf numFmtId="0" fontId="9" fillId="0" borderId="0" xfId="0" applyFont="1" applyProtection="1">
      <protection locked="0"/>
    </xf>
    <xf numFmtId="43" fontId="15" fillId="0" borderId="0" xfId="1" applyFont="1" applyFill="1" applyBorder="1" applyProtection="1">
      <protection locked="0"/>
    </xf>
    <xf numFmtId="0" fontId="9" fillId="0" borderId="9" xfId="0" quotePrefix="1" applyFont="1" applyBorder="1" applyProtection="1">
      <protection locked="0"/>
    </xf>
    <xf numFmtId="0" fontId="9" fillId="0" borderId="9" xfId="0" applyFont="1" applyBorder="1" applyProtection="1">
      <protection locked="0"/>
    </xf>
    <xf numFmtId="169" fontId="11" fillId="0" borderId="0" xfId="15" applyFont="1"/>
    <xf numFmtId="0" fontId="10" fillId="0" borderId="0" xfId="8" applyFont="1" applyProtection="1">
      <protection locked="0"/>
    </xf>
    <xf numFmtId="0" fontId="10" fillId="0" borderId="0" xfId="8" applyFont="1" applyAlignment="1">
      <alignment horizontal="fill" vertical="center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 applyProtection="1">
      <alignment horizontal="left"/>
      <protection locked="0"/>
    </xf>
    <xf numFmtId="43" fontId="11" fillId="0" borderId="3" xfId="7" applyFont="1" applyFill="1" applyBorder="1"/>
    <xf numFmtId="0" fontId="2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vertical="center"/>
    </xf>
    <xf numFmtId="0" fontId="11" fillId="0" borderId="0" xfId="0" applyFont="1" applyProtection="1">
      <protection locked="0"/>
    </xf>
    <xf numFmtId="0" fontId="10" fillId="0" borderId="9" xfId="0" quotePrefix="1" applyFont="1" applyBorder="1" applyAlignment="1">
      <alignment horizontal="left" vertical="center"/>
    </xf>
    <xf numFmtId="0" fontId="11" fillId="0" borderId="9" xfId="0" quotePrefix="1" applyFont="1" applyBorder="1" applyAlignment="1">
      <alignment horizontal="left" vertical="center"/>
    </xf>
    <xf numFmtId="0" fontId="11" fillId="0" borderId="9" xfId="0" quotePrefix="1" applyFont="1" applyBorder="1" applyAlignment="1">
      <alignment vertical="center"/>
    </xf>
    <xf numFmtId="0" fontId="11" fillId="0" borderId="9" xfId="0" applyFont="1" applyBorder="1" applyProtection="1">
      <protection locked="0"/>
    </xf>
    <xf numFmtId="0" fontId="9" fillId="0" borderId="0" xfId="0" applyFont="1" applyAlignment="1">
      <alignment horizontal="right"/>
    </xf>
    <xf numFmtId="0" fontId="29" fillId="0" borderId="0" xfId="0" applyFont="1"/>
    <xf numFmtId="0" fontId="11" fillId="0" borderId="9" xfId="0" quotePrefix="1" applyFont="1" applyBorder="1" applyAlignment="1">
      <alignment horizontal="left"/>
    </xf>
    <xf numFmtId="0" fontId="9" fillId="0" borderId="0" xfId="2" applyFont="1" applyAlignment="1">
      <alignment vertical="center"/>
    </xf>
    <xf numFmtId="0" fontId="25" fillId="0" borderId="0" xfId="13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25" fillId="0" borderId="0" xfId="13" applyFont="1" applyAlignment="1">
      <alignment vertical="center"/>
    </xf>
    <xf numFmtId="0" fontId="35" fillId="0" borderId="0" xfId="0" applyFont="1" applyAlignment="1">
      <alignment horizontal="right"/>
    </xf>
    <xf numFmtId="0" fontId="30" fillId="0" borderId="0" xfId="17" applyFont="1"/>
    <xf numFmtId="43" fontId="15" fillId="0" borderId="29" xfId="6" applyFont="1" applyFill="1" applyBorder="1" applyAlignment="1">
      <alignment vertical="center"/>
    </xf>
    <xf numFmtId="171" fontId="10" fillId="0" borderId="29" xfId="1" applyNumberFormat="1" applyFont="1" applyFill="1" applyBorder="1" applyAlignment="1" applyProtection="1"/>
    <xf numFmtId="43" fontId="22" fillId="0" borderId="29" xfId="6" applyFont="1" applyFill="1" applyBorder="1" applyAlignment="1">
      <alignment vertical="center"/>
    </xf>
    <xf numFmtId="0" fontId="16" fillId="0" borderId="9" xfId="0" quotePrefix="1" applyFont="1" applyBorder="1"/>
    <xf numFmtId="0" fontId="16" fillId="0" borderId="0" xfId="0" applyFont="1" applyAlignment="1">
      <alignment horizontal="center" wrapText="1"/>
    </xf>
    <xf numFmtId="43" fontId="16" fillId="0" borderId="0" xfId="6" applyFont="1" applyFill="1" applyBorder="1" applyAlignment="1">
      <alignment horizontal="center"/>
    </xf>
    <xf numFmtId="0" fontId="22" fillId="0" borderId="0" xfId="0" quotePrefix="1" applyFont="1"/>
    <xf numFmtId="43" fontId="22" fillId="0" borderId="0" xfId="1" applyFont="1" applyFill="1" applyBorder="1" applyAlignment="1" applyProtection="1"/>
    <xf numFmtId="0" fontId="16" fillId="0" borderId="0" xfId="0" quotePrefix="1" applyFont="1"/>
    <xf numFmtId="0" fontId="30" fillId="0" borderId="9" xfId="16" applyFont="1" applyBorder="1" applyAlignment="1" applyProtection="1">
      <alignment horizontal="left"/>
      <protection locked="0"/>
    </xf>
    <xf numFmtId="171" fontId="30" fillId="0" borderId="3" xfId="18" applyNumberFormat="1" applyFont="1" applyFill="1" applyBorder="1" applyAlignment="1" applyProtection="1">
      <protection locked="0"/>
    </xf>
    <xf numFmtId="0" fontId="30" fillId="0" borderId="9" xfId="16" quotePrefix="1" applyFont="1" applyBorder="1" applyAlignment="1" applyProtection="1">
      <alignment horizontal="left" wrapText="1" indent="3"/>
      <protection locked="0"/>
    </xf>
    <xf numFmtId="0" fontId="30" fillId="0" borderId="9" xfId="16" quotePrefix="1" applyFont="1" applyBorder="1" applyAlignment="1" applyProtection="1">
      <alignment horizontal="left" indent="3"/>
      <protection locked="0"/>
    </xf>
    <xf numFmtId="0" fontId="22" fillId="0" borderId="2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4" xfId="0" quotePrefix="1" applyFont="1" applyBorder="1" applyAlignment="1">
      <alignment vertical="center"/>
    </xf>
    <xf numFmtId="0" fontId="16" fillId="0" borderId="9" xfId="0" quotePrefix="1" applyFont="1" applyBorder="1" applyAlignment="1">
      <alignment vertical="center"/>
    </xf>
    <xf numFmtId="0" fontId="9" fillId="0" borderId="0" xfId="1" applyNumberFormat="1" applyFont="1" applyFill="1" applyBorder="1" applyAlignment="1">
      <alignment horizontal="left" vertical="top" wrapText="1"/>
    </xf>
    <xf numFmtId="0" fontId="15" fillId="0" borderId="0" xfId="1" applyNumberFormat="1" applyFont="1" applyFill="1" applyBorder="1" applyAlignment="1">
      <alignment horizontal="left" vertical="top" wrapText="1"/>
    </xf>
    <xf numFmtId="0" fontId="38" fillId="0" borderId="0" xfId="0" applyFont="1"/>
    <xf numFmtId="171" fontId="15" fillId="0" borderId="0" xfId="1" applyNumberFormat="1" applyFont="1" applyFill="1" applyBorder="1" applyAlignment="1" applyProtection="1"/>
    <xf numFmtId="175" fontId="38" fillId="0" borderId="0" xfId="0" applyNumberFormat="1" applyFont="1"/>
    <xf numFmtId="171" fontId="9" fillId="0" borderId="0" xfId="0" applyNumberFormat="1" applyFont="1"/>
    <xf numFmtId="171" fontId="9" fillId="0" borderId="0" xfId="1" applyNumberFormat="1" applyFont="1" applyFill="1" applyBorder="1" applyAlignment="1" applyProtection="1"/>
    <xf numFmtId="0" fontId="38" fillId="0" borderId="0" xfId="1" applyNumberFormat="1" applyFont="1" applyFill="1" applyAlignment="1">
      <alignment horizontal="left" vertical="top" wrapText="1"/>
    </xf>
    <xf numFmtId="0" fontId="25" fillId="0" borderId="0" xfId="0" applyFont="1" applyAlignment="1">
      <alignment horizontal="left"/>
    </xf>
    <xf numFmtId="0" fontId="9" fillId="0" borderId="9" xfId="1" applyNumberFormat="1" applyFont="1" applyFill="1" applyBorder="1" applyAlignment="1">
      <alignment horizontal="left" vertical="top" wrapText="1"/>
    </xf>
    <xf numFmtId="0" fontId="15" fillId="0" borderId="9" xfId="1" applyNumberFormat="1" applyFont="1" applyFill="1" applyBorder="1" applyAlignment="1">
      <alignment horizontal="right" vertical="top" wrapText="1"/>
    </xf>
    <xf numFmtId="0" fontId="9" fillId="0" borderId="2" xfId="0" applyFont="1" applyBorder="1"/>
    <xf numFmtId="43" fontId="38" fillId="0" borderId="29" xfId="1" applyFont="1" applyFill="1" applyBorder="1"/>
    <xf numFmtId="43" fontId="38" fillId="0" borderId="33" xfId="1" applyFont="1" applyFill="1" applyBorder="1"/>
    <xf numFmtId="43" fontId="10" fillId="0" borderId="29" xfId="1" applyFont="1" applyFill="1" applyBorder="1"/>
    <xf numFmtId="0" fontId="15" fillId="0" borderId="0" xfId="2" applyFont="1"/>
    <xf numFmtId="0" fontId="9" fillId="0" borderId="0" xfId="2" quotePrefix="1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5" fillId="0" borderId="9" xfId="2" applyFont="1" applyBorder="1"/>
    <xf numFmtId="0" fontId="15" fillId="0" borderId="0" xfId="2" quotePrefix="1" applyFont="1"/>
    <xf numFmtId="43" fontId="15" fillId="0" borderId="0" xfId="7" applyFont="1" applyFill="1" applyBorder="1" applyAlignment="1" applyProtection="1"/>
    <xf numFmtId="43" fontId="15" fillId="0" borderId="3" xfId="22" applyFont="1" applyFill="1" applyBorder="1"/>
    <xf numFmtId="43" fontId="15" fillId="0" borderId="0" xfId="22" applyFont="1" applyFill="1"/>
    <xf numFmtId="0" fontId="9" fillId="0" borderId="9" xfId="2" quotePrefix="1" applyFont="1" applyBorder="1"/>
    <xf numFmtId="0" fontId="9" fillId="0" borderId="0" xfId="2" applyFont="1" applyAlignment="1">
      <alignment horizontal="center" wrapText="1"/>
    </xf>
    <xf numFmtId="43" fontId="9" fillId="0" borderId="0" xfId="22" applyFont="1" applyFill="1" applyBorder="1" applyAlignment="1">
      <alignment horizontal="center"/>
    </xf>
    <xf numFmtId="43" fontId="9" fillId="0" borderId="3" xfId="22" applyFont="1" applyFill="1" applyBorder="1" applyAlignment="1">
      <alignment horizontal="center"/>
    </xf>
    <xf numFmtId="0" fontId="15" fillId="0" borderId="2" xfId="2" applyFont="1" applyBorder="1"/>
    <xf numFmtId="43" fontId="15" fillId="0" borderId="29" xfId="1" applyFont="1" applyFill="1" applyBorder="1"/>
    <xf numFmtId="43" fontId="15" fillId="0" borderId="35" xfId="1" applyFont="1" applyFill="1" applyBorder="1"/>
    <xf numFmtId="43" fontId="15" fillId="0" borderId="36" xfId="1" applyFont="1" applyFill="1" applyBorder="1" applyProtection="1">
      <protection locked="0"/>
    </xf>
    <xf numFmtId="0" fontId="15" fillId="0" borderId="0" xfId="0" applyFont="1" applyAlignment="1">
      <alignment horizontal="right"/>
    </xf>
    <xf numFmtId="43" fontId="9" fillId="0" borderId="35" xfId="0" quotePrefix="1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/>
    </xf>
    <xf numFmtId="0" fontId="15" fillId="0" borderId="9" xfId="0" quotePrefix="1" applyFont="1" applyBorder="1" applyAlignment="1">
      <alignment horizontal="right"/>
    </xf>
    <xf numFmtId="0" fontId="15" fillId="0" borderId="9" xfId="0" quotePrefix="1" applyFont="1" applyBorder="1" applyAlignment="1">
      <alignment horizontal="right" wrapText="1"/>
    </xf>
    <xf numFmtId="43" fontId="9" fillId="0" borderId="29" xfId="1" applyFont="1" applyFill="1" applyBorder="1"/>
    <xf numFmtId="0" fontId="27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top"/>
    </xf>
    <xf numFmtId="43" fontId="10" fillId="0" borderId="29" xfId="1" quotePrefix="1" applyFont="1" applyFill="1" applyBorder="1" applyAlignment="1">
      <alignment horizontal="left" wrapText="1"/>
    </xf>
    <xf numFmtId="43" fontId="10" fillId="0" borderId="29" xfId="0" quotePrefix="1" applyNumberFormat="1" applyFont="1" applyBorder="1" applyAlignment="1">
      <alignment horizontal="left"/>
    </xf>
    <xf numFmtId="0" fontId="15" fillId="0" borderId="0" xfId="17" applyFont="1"/>
    <xf numFmtId="0" fontId="15" fillId="0" borderId="0" xfId="17" applyFont="1" applyAlignment="1">
      <alignment horizontal="left" indent="3"/>
    </xf>
    <xf numFmtId="0" fontId="9" fillId="0" borderId="0" xfId="17" applyFont="1" applyAlignment="1">
      <alignment vertical="center" wrapText="1"/>
    </xf>
    <xf numFmtId="0" fontId="9" fillId="0" borderId="0" xfId="17" applyFont="1" applyAlignment="1">
      <alignment horizontal="left" vertical="center" wrapText="1" indent="4"/>
    </xf>
    <xf numFmtId="0" fontId="9" fillId="0" borderId="0" xfId="17" applyFont="1"/>
    <xf numFmtId="0" fontId="15" fillId="0" borderId="0" xfId="17" applyFont="1" applyAlignment="1">
      <alignment horizontal="left" indent="2"/>
    </xf>
    <xf numFmtId="43" fontId="15" fillId="0" borderId="0" xfId="1" applyFont="1" applyBorder="1"/>
    <xf numFmtId="43" fontId="15" fillId="0" borderId="0" xfId="1" applyFont="1" applyFill="1" applyBorder="1" applyAlignment="1">
      <alignment horizontal="left" indent="4"/>
    </xf>
    <xf numFmtId="43" fontId="15" fillId="0" borderId="0" xfId="1" applyFont="1" applyBorder="1" applyAlignment="1">
      <alignment horizontal="left" indent="3"/>
    </xf>
    <xf numFmtId="0" fontId="9" fillId="0" borderId="0" xfId="17" applyFont="1" applyAlignment="1">
      <alignment horizontal="left"/>
    </xf>
    <xf numFmtId="0" fontId="9" fillId="0" borderId="0" xfId="17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9" fillId="0" borderId="0" xfId="17" applyFont="1" applyAlignment="1">
      <alignment horizontal="center"/>
    </xf>
    <xf numFmtId="43" fontId="9" fillId="0" borderId="0" xfId="1" quotePrefix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176" fontId="9" fillId="0" borderId="9" xfId="17" quotePrefix="1" applyNumberFormat="1" applyFont="1" applyBorder="1" applyAlignment="1">
      <alignment horizontal="left" vertical="center"/>
    </xf>
    <xf numFmtId="0" fontId="9" fillId="0" borderId="9" xfId="17" applyFont="1" applyBorder="1" applyAlignment="1">
      <alignment horizontal="left" vertical="center" wrapText="1" indent="2"/>
    </xf>
    <xf numFmtId="0" fontId="9" fillId="0" borderId="9" xfId="17" applyFont="1" applyBorder="1" applyAlignment="1">
      <alignment horizontal="left" vertical="center" wrapText="1" indent="4"/>
    </xf>
    <xf numFmtId="0" fontId="15" fillId="0" borderId="9" xfId="17" applyFont="1" applyBorder="1" applyAlignment="1">
      <alignment horizontal="left" vertical="center" wrapText="1" indent="7"/>
    </xf>
    <xf numFmtId="0" fontId="15" fillId="0" borderId="2" xfId="17" applyFont="1" applyBorder="1" applyAlignment="1">
      <alignment horizontal="left" vertical="center" wrapText="1" indent="7"/>
    </xf>
    <xf numFmtId="43" fontId="9" fillId="0" borderId="3" xfId="1" quotePrefix="1" applyFont="1" applyFill="1" applyBorder="1" applyAlignment="1">
      <alignment horizontal="center" vertical="center" wrapText="1"/>
    </xf>
    <xf numFmtId="43" fontId="15" fillId="0" borderId="3" xfId="1" applyFont="1" applyFill="1" applyBorder="1"/>
    <xf numFmtId="43" fontId="9" fillId="0" borderId="3" xfId="1" applyFont="1" applyFill="1" applyBorder="1" applyAlignment="1">
      <alignment horizontal="left" indent="4"/>
    </xf>
    <xf numFmtId="43" fontId="15" fillId="0" borderId="3" xfId="1" applyFont="1" applyFill="1" applyBorder="1" applyAlignment="1">
      <alignment horizontal="left" indent="4"/>
    </xf>
    <xf numFmtId="0" fontId="15" fillId="0" borderId="9" xfId="17" applyFont="1" applyBorder="1" applyAlignment="1">
      <alignment horizontal="left" vertical="center" wrapText="1" indent="6"/>
    </xf>
    <xf numFmtId="0" fontId="9" fillId="0" borderId="9" xfId="17" applyFont="1" applyBorder="1" applyAlignment="1">
      <alignment horizontal="left" vertical="center" wrapText="1" indent="9"/>
    </xf>
    <xf numFmtId="43" fontId="15" fillId="0" borderId="37" xfId="1" applyFont="1" applyFill="1" applyBorder="1" applyAlignment="1">
      <alignment horizontal="left" indent="4"/>
    </xf>
    <xf numFmtId="171" fontId="9" fillId="0" borderId="29" xfId="0" applyNumberFormat="1" applyFont="1" applyBorder="1" applyAlignment="1">
      <alignment horizontal="center" vertical="center"/>
    </xf>
    <xf numFmtId="171" fontId="9" fillId="0" borderId="33" xfId="0" applyNumberFormat="1" applyFont="1" applyBorder="1" applyAlignment="1">
      <alignment horizontal="center" vertical="center"/>
    </xf>
    <xf numFmtId="43" fontId="15" fillId="0" borderId="38" xfId="1" applyFont="1" applyFill="1" applyBorder="1" applyProtection="1">
      <protection locked="0"/>
    </xf>
    <xf numFmtId="0" fontId="38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43" fontId="15" fillId="0" borderId="35" xfId="6" applyFont="1" applyFill="1" applyBorder="1" applyAlignment="1">
      <alignment vertical="center"/>
    </xf>
    <xf numFmtId="43" fontId="15" fillId="0" borderId="0" xfId="7" applyFont="1" applyFill="1"/>
    <xf numFmtId="0" fontId="15" fillId="0" borderId="0" xfId="20" applyFont="1" applyAlignment="1">
      <alignment vertical="center"/>
    </xf>
    <xf numFmtId="43" fontId="9" fillId="0" borderId="0" xfId="7" applyFont="1" applyFill="1" applyAlignment="1"/>
    <xf numFmtId="0" fontId="15" fillId="0" borderId="0" xfId="20" applyFont="1" applyAlignment="1">
      <alignment horizontal="left"/>
    </xf>
    <xf numFmtId="167" fontId="15" fillId="0" borderId="0" xfId="20" applyNumberFormat="1" applyFont="1" applyAlignment="1">
      <alignment horizontal="left"/>
    </xf>
    <xf numFmtId="174" fontId="15" fillId="0" borderId="9" xfId="7" applyNumberFormat="1" applyFont="1" applyFill="1" applyBorder="1" applyProtection="1">
      <protection locked="0"/>
    </xf>
    <xf numFmtId="0" fontId="15" fillId="0" borderId="0" xfId="7" applyNumberFormat="1" applyFont="1" applyFill="1" applyBorder="1" applyProtection="1">
      <protection locked="0"/>
    </xf>
    <xf numFmtId="43" fontId="15" fillId="0" borderId="0" xfId="7" applyFont="1" applyFill="1" applyBorder="1" applyProtection="1">
      <protection locked="0"/>
    </xf>
    <xf numFmtId="0" fontId="15" fillId="0" borderId="9" xfId="7" applyNumberFormat="1" applyFont="1" applyFill="1" applyBorder="1" applyProtection="1">
      <protection locked="0"/>
    </xf>
    <xf numFmtId="177" fontId="15" fillId="0" borderId="0" xfId="7" applyNumberFormat="1" applyFont="1" applyFill="1" applyBorder="1" applyProtection="1">
      <protection locked="0"/>
    </xf>
    <xf numFmtId="174" fontId="15" fillId="0" borderId="3" xfId="7" applyNumberFormat="1" applyFont="1" applyFill="1" applyBorder="1" applyProtection="1">
      <protection locked="0"/>
    </xf>
    <xf numFmtId="177" fontId="15" fillId="0" borderId="2" xfId="7" applyNumberFormat="1" applyFont="1" applyFill="1" applyBorder="1" applyProtection="1">
      <protection locked="0"/>
    </xf>
    <xf numFmtId="43" fontId="15" fillId="0" borderId="0" xfId="7" applyFont="1" applyFill="1" applyBorder="1"/>
    <xf numFmtId="43" fontId="15" fillId="0" borderId="0" xfId="7" applyFont="1" applyFill="1" applyBorder="1" applyAlignment="1">
      <alignment horizontal="center"/>
    </xf>
    <xf numFmtId="0" fontId="25" fillId="0" borderId="0" xfId="20" applyFont="1" applyAlignment="1">
      <alignment horizontal="right"/>
    </xf>
    <xf numFmtId="0" fontId="9" fillId="0" borderId="0" xfId="20" applyFont="1"/>
    <xf numFmtId="43" fontId="9" fillId="0" borderId="0" xfId="7" applyFont="1" applyFill="1"/>
    <xf numFmtId="0" fontId="15" fillId="0" borderId="0" xfId="20" applyFont="1"/>
    <xf numFmtId="171" fontId="10" fillId="0" borderId="34" xfId="1" applyNumberFormat="1" applyFont="1" applyFill="1" applyBorder="1" applyAlignment="1" applyProtection="1"/>
    <xf numFmtId="0" fontId="47" fillId="0" borderId="0" xfId="0" applyFont="1"/>
    <xf numFmtId="43" fontId="10" fillId="0" borderId="35" xfId="1" applyFont="1" applyFill="1" applyBorder="1"/>
    <xf numFmtId="0" fontId="46" fillId="0" borderId="0" xfId="14" applyFont="1" applyFill="1" applyBorder="1" applyAlignment="1">
      <alignment horizontal="center" vertical="center" wrapText="1"/>
    </xf>
    <xf numFmtId="43" fontId="10" fillId="0" borderId="34" xfId="1" applyFont="1" applyFill="1" applyBorder="1"/>
    <xf numFmtId="0" fontId="8" fillId="0" borderId="0" xfId="17" applyFont="1"/>
    <xf numFmtId="0" fontId="37" fillId="0" borderId="45" xfId="17" applyFont="1" applyBorder="1" applyAlignment="1">
      <alignment vertical="center" wrapText="1"/>
    </xf>
    <xf numFmtId="0" fontId="37" fillId="0" borderId="45" xfId="17" applyFont="1" applyBorder="1" applyAlignment="1">
      <alignment horizontal="left" vertical="center" wrapText="1" indent="3"/>
    </xf>
    <xf numFmtId="0" fontId="38" fillId="0" borderId="45" xfId="17" applyFont="1" applyBorder="1" applyAlignment="1">
      <alignment horizontal="left" vertical="center" wrapText="1" indent="6"/>
    </xf>
    <xf numFmtId="0" fontId="49" fillId="0" borderId="45" xfId="17" applyFont="1" applyBorder="1" applyAlignment="1">
      <alignment horizontal="left" vertical="center" wrapText="1" indent="9"/>
    </xf>
    <xf numFmtId="0" fontId="49" fillId="0" borderId="45" xfId="17" applyFont="1" applyBorder="1" applyAlignment="1">
      <alignment horizontal="left" vertical="center" wrapText="1" indent="12"/>
    </xf>
    <xf numFmtId="0" fontId="30" fillId="0" borderId="0" xfId="17" applyFont="1" applyAlignment="1">
      <alignment horizontal="left" indent="3"/>
    </xf>
    <xf numFmtId="0" fontId="37" fillId="0" borderId="46" xfId="17" applyFont="1" applyBorder="1" applyAlignment="1">
      <alignment vertical="center" wrapText="1"/>
    </xf>
    <xf numFmtId="0" fontId="37" fillId="0" borderId="9" xfId="17" applyFont="1" applyBorder="1" applyAlignment="1">
      <alignment horizontal="left" vertical="center" wrapText="1" indent="3"/>
    </xf>
    <xf numFmtId="0" fontId="38" fillId="0" borderId="9" xfId="17" applyFont="1" applyBorder="1" applyAlignment="1">
      <alignment horizontal="left" vertical="center" wrapText="1" indent="6"/>
    </xf>
    <xf numFmtId="0" fontId="37" fillId="0" borderId="2" xfId="17" applyFont="1" applyBorder="1" applyAlignment="1">
      <alignment horizontal="left" vertical="center" wrapText="1" indent="3"/>
    </xf>
    <xf numFmtId="0" fontId="37" fillId="0" borderId="48" xfId="17" applyFont="1" applyBorder="1" applyAlignment="1">
      <alignment horizontal="left" vertical="center" wrapText="1"/>
    </xf>
    <xf numFmtId="0" fontId="48" fillId="0" borderId="0" xfId="17" applyFont="1" applyAlignment="1">
      <alignment horizontal="left" vertical="center" wrapText="1" indent="2"/>
    </xf>
    <xf numFmtId="43" fontId="38" fillId="0" borderId="0" xfId="21" applyFont="1" applyFill="1" applyBorder="1"/>
    <xf numFmtId="0" fontId="22" fillId="0" borderId="0" xfId="17" applyFont="1"/>
    <xf numFmtId="0" fontId="11" fillId="0" borderId="0" xfId="17" applyFont="1"/>
    <xf numFmtId="0" fontId="37" fillId="0" borderId="40" xfId="17" applyFont="1" applyBorder="1" applyAlignment="1">
      <alignment horizontal="left" vertical="center" wrapText="1" indent="3"/>
    </xf>
    <xf numFmtId="0" fontId="37" fillId="0" borderId="46" xfId="17" applyFont="1" applyBorder="1" applyAlignment="1">
      <alignment horizontal="left" vertical="center" wrapText="1" indent="3"/>
    </xf>
    <xf numFmtId="0" fontId="37" fillId="0" borderId="9" xfId="17" applyFont="1" applyBorder="1" applyAlignment="1">
      <alignment horizontal="left" vertical="center" wrapText="1"/>
    </xf>
    <xf numFmtId="43" fontId="38" fillId="3" borderId="45" xfId="21" applyFont="1" applyFill="1" applyBorder="1" applyAlignment="1">
      <alignment horizontal="left"/>
    </xf>
    <xf numFmtId="0" fontId="38" fillId="0" borderId="9" xfId="17" applyFont="1" applyBorder="1" applyAlignment="1">
      <alignment horizontal="left" vertical="center" wrapText="1" indent="2"/>
    </xf>
    <xf numFmtId="0" fontId="49" fillId="0" borderId="9" xfId="17" applyFont="1" applyBorder="1" applyAlignment="1">
      <alignment horizontal="left" vertical="center" wrapText="1" indent="4"/>
    </xf>
    <xf numFmtId="0" fontId="37" fillId="0" borderId="0" xfId="17" applyFont="1" applyAlignment="1">
      <alignment horizontal="left" vertical="center" wrapText="1"/>
    </xf>
    <xf numFmtId="0" fontId="30" fillId="0" borderId="0" xfId="17" applyFont="1" applyProtection="1">
      <protection locked="0"/>
    </xf>
    <xf numFmtId="0" fontId="37" fillId="0" borderId="9" xfId="17" applyFont="1" applyBorder="1" applyAlignment="1">
      <alignment horizontal="left" vertical="center" wrapText="1" indent="4"/>
    </xf>
    <xf numFmtId="0" fontId="50" fillId="0" borderId="0" xfId="0" applyFont="1"/>
    <xf numFmtId="0" fontId="51" fillId="0" borderId="0" xfId="0" applyFont="1"/>
    <xf numFmtId="0" fontId="52" fillId="0" borderId="0" xfId="17" applyFont="1"/>
    <xf numFmtId="0" fontId="53" fillId="0" borderId="0" xfId="17" applyFont="1"/>
    <xf numFmtId="0" fontId="54" fillId="0" borderId="9" xfId="17" applyFont="1" applyBorder="1" applyAlignment="1">
      <alignment horizontal="left" vertical="center" wrapText="1"/>
    </xf>
    <xf numFmtId="43" fontId="55" fillId="0" borderId="45" xfId="21" applyFont="1" applyFill="1" applyBorder="1" applyAlignment="1">
      <alignment horizontal="left"/>
    </xf>
    <xf numFmtId="0" fontId="52" fillId="0" borderId="0" xfId="17" applyFont="1" applyAlignment="1">
      <alignment horizontal="left" indent="3"/>
    </xf>
    <xf numFmtId="0" fontId="58" fillId="0" borderId="0" xfId="0" applyFont="1"/>
    <xf numFmtId="0" fontId="59" fillId="0" borderId="0" xfId="14" applyFont="1" applyBorder="1"/>
    <xf numFmtId="0" fontId="59" fillId="0" borderId="0" xfId="14" applyFont="1" applyBorder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43" fontId="58" fillId="0" borderId="0" xfId="6" applyFont="1" applyFill="1"/>
    <xf numFmtId="0" fontId="59" fillId="0" borderId="0" xfId="14" applyFont="1" applyFill="1" applyBorder="1"/>
    <xf numFmtId="0" fontId="59" fillId="0" borderId="0" xfId="14" applyFont="1" applyFill="1" applyBorder="1" applyAlignment="1">
      <alignment vertical="center"/>
    </xf>
    <xf numFmtId="0" fontId="60" fillId="0" borderId="0" xfId="14" applyFont="1" applyFill="1" applyBorder="1" applyAlignment="1">
      <alignment horizontal="center" vertical="center" wrapText="1"/>
    </xf>
    <xf numFmtId="0" fontId="37" fillId="0" borderId="45" xfId="17" applyFont="1" applyBorder="1" applyAlignment="1">
      <alignment horizontal="left" vertical="center" wrapText="1" indent="6"/>
    </xf>
    <xf numFmtId="0" fontId="43" fillId="0" borderId="9" xfId="17" applyFont="1" applyBorder="1" applyAlignment="1">
      <alignment horizontal="left" vertical="center" wrapText="1" indent="2"/>
    </xf>
    <xf numFmtId="43" fontId="49" fillId="0" borderId="0" xfId="21" applyFont="1" applyFill="1" applyBorder="1"/>
    <xf numFmtId="0" fontId="5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61" fillId="0" borderId="0" xfId="0" applyFont="1"/>
    <xf numFmtId="0" fontId="62" fillId="0" borderId="0" xfId="14" applyFont="1" applyBorder="1"/>
    <xf numFmtId="0" fontId="62" fillId="0" borderId="0" xfId="14" applyFont="1" applyBorder="1" applyAlignment="1">
      <alignment vertical="center"/>
    </xf>
    <xf numFmtId="168" fontId="15" fillId="0" borderId="0" xfId="0" applyNumberFormat="1" applyFont="1" applyAlignment="1">
      <alignment horizontal="center"/>
    </xf>
    <xf numFmtId="0" fontId="15" fillId="0" borderId="9" xfId="0" applyFont="1" applyBorder="1"/>
    <xf numFmtId="0" fontId="15" fillId="0" borderId="3" xfId="0" applyFont="1" applyBorder="1"/>
    <xf numFmtId="43" fontId="15" fillId="0" borderId="0" xfId="1" applyFont="1" applyFill="1"/>
    <xf numFmtId="0" fontId="64" fillId="0" borderId="0" xfId="0" applyFont="1"/>
    <xf numFmtId="0" fontId="65" fillId="0" borderId="0" xfId="0" applyFont="1"/>
    <xf numFmtId="0" fontId="9" fillId="0" borderId="3" xfId="0" applyFont="1" applyBorder="1"/>
    <xf numFmtId="0" fontId="15" fillId="0" borderId="0" xfId="1" applyNumberFormat="1" applyFont="1" applyFill="1" applyBorder="1" applyAlignment="1">
      <alignment vertical="top" wrapText="1"/>
    </xf>
    <xf numFmtId="0" fontId="66" fillId="0" borderId="0" xfId="0" applyFont="1"/>
    <xf numFmtId="0" fontId="15" fillId="2" borderId="0" xfId="0" applyFont="1" applyFill="1" applyAlignment="1">
      <alignment horizontal="center"/>
    </xf>
    <xf numFmtId="0" fontId="9" fillId="0" borderId="9" xfId="0" applyFont="1" applyBorder="1" applyAlignment="1">
      <alignment horizontal="right"/>
    </xf>
    <xf numFmtId="43" fontId="15" fillId="0" borderId="29" xfId="0" applyNumberFormat="1" applyFont="1" applyBorder="1"/>
    <xf numFmtId="0" fontId="15" fillId="0" borderId="2" xfId="0" applyFont="1" applyBorder="1"/>
    <xf numFmtId="0" fontId="63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50" xfId="0" applyFont="1" applyBorder="1"/>
    <xf numFmtId="0" fontId="66" fillId="0" borderId="0" xfId="0" quotePrefix="1" applyFont="1" applyAlignment="1">
      <alignment horizontal="right"/>
    </xf>
    <xf numFmtId="0" fontId="9" fillId="0" borderId="0" xfId="0" applyFont="1" applyAlignment="1">
      <alignment textRotation="180"/>
    </xf>
    <xf numFmtId="43" fontId="9" fillId="0" borderId="51" xfId="1" applyFont="1" applyFill="1" applyBorder="1"/>
    <xf numFmtId="43" fontId="9" fillId="0" borderId="36" xfId="1" applyFont="1" applyFill="1" applyBorder="1" applyAlignment="1" applyProtection="1">
      <alignment horizontal="center"/>
    </xf>
    <xf numFmtId="43" fontId="9" fillId="0" borderId="52" xfId="1" applyFont="1" applyFill="1" applyBorder="1"/>
    <xf numFmtId="43" fontId="9" fillId="0" borderId="51" xfId="1" applyFont="1" applyBorder="1"/>
    <xf numFmtId="43" fontId="9" fillId="0" borderId="53" xfId="1" applyFont="1" applyBorder="1"/>
    <xf numFmtId="0" fontId="9" fillId="0" borderId="9" xfId="0" applyFont="1" applyBorder="1" applyAlignment="1">
      <alignment horizontal="left" indent="1"/>
    </xf>
    <xf numFmtId="43" fontId="9" fillId="0" borderId="0" xfId="0" applyNumberFormat="1" applyFont="1"/>
    <xf numFmtId="43" fontId="9" fillId="0" borderId="36" xfId="0" applyNumberFormat="1" applyFont="1" applyBorder="1"/>
    <xf numFmtId="0" fontId="62" fillId="0" borderId="0" xfId="14" applyFont="1" applyFill="1" applyBorder="1"/>
    <xf numFmtId="0" fontId="62" fillId="0" borderId="0" xfId="14" applyFont="1" applyFill="1" applyBorder="1" applyAlignment="1">
      <alignment vertical="center"/>
    </xf>
    <xf numFmtId="0" fontId="15" fillId="0" borderId="9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43" fontId="9" fillId="0" borderId="36" xfId="1" applyFont="1" applyFill="1" applyBorder="1" applyAlignment="1">
      <alignment horizontal="left"/>
    </xf>
    <xf numFmtId="0" fontId="37" fillId="0" borderId="9" xfId="0" applyFont="1" applyBorder="1" applyAlignment="1">
      <alignment horizontal="left"/>
    </xf>
    <xf numFmtId="43" fontId="37" fillId="0" borderId="3" xfId="1" applyFont="1" applyFill="1" applyBorder="1" applyAlignment="1">
      <alignment vertical="center" wrapText="1"/>
    </xf>
    <xf numFmtId="0" fontId="37" fillId="0" borderId="2" xfId="0" applyFont="1" applyBorder="1" applyAlignment="1">
      <alignment horizontal="left"/>
    </xf>
    <xf numFmtId="3" fontId="38" fillId="0" borderId="0" xfId="0" applyNumberFormat="1" applyFont="1"/>
    <xf numFmtId="43" fontId="38" fillId="0" borderId="0" xfId="0" applyNumberFormat="1" applyFont="1"/>
    <xf numFmtId="0" fontId="49" fillId="0" borderId="0" xfId="0" applyFont="1"/>
    <xf numFmtId="43" fontId="15" fillId="0" borderId="29" xfId="21" applyFont="1" applyFill="1" applyBorder="1" applyProtection="1">
      <protection locked="0"/>
    </xf>
    <xf numFmtId="0" fontId="38" fillId="0" borderId="0" xfId="0" applyFont="1" applyAlignment="1">
      <alignment horizontal="left"/>
    </xf>
    <xf numFmtId="0" fontId="38" fillId="0" borderId="9" xfId="0" applyFont="1" applyBorder="1" applyAlignment="1">
      <alignment vertical="top"/>
    </xf>
    <xf numFmtId="0" fontId="38" fillId="0" borderId="9" xfId="0" applyFont="1" applyBorder="1"/>
    <xf numFmtId="0" fontId="38" fillId="0" borderId="2" xfId="0" applyFont="1" applyBorder="1"/>
    <xf numFmtId="0" fontId="70" fillId="0" borderId="0" xfId="0" applyFont="1"/>
    <xf numFmtId="0" fontId="38" fillId="0" borderId="0" xfId="0" applyFont="1" applyAlignment="1">
      <alignment horizontal="left" indent="2"/>
    </xf>
    <xf numFmtId="0" fontId="37" fillId="0" borderId="0" xfId="0" applyFont="1" applyAlignment="1">
      <alignment horizontal="left"/>
    </xf>
    <xf numFmtId="0" fontId="37" fillId="0" borderId="9" xfId="0" applyFont="1" applyBorder="1" applyAlignment="1">
      <alignment horizontal="right"/>
    </xf>
    <xf numFmtId="0" fontId="15" fillId="0" borderId="9" xfId="0" applyFont="1" applyBorder="1" applyProtection="1">
      <protection locked="0"/>
    </xf>
    <xf numFmtId="0" fontId="9" fillId="0" borderId="0" xfId="0" applyFont="1" applyAlignment="1">
      <alignment horizontal="center" vertical="top"/>
    </xf>
    <xf numFmtId="43" fontId="38" fillId="3" borderId="9" xfId="21" applyFont="1" applyFill="1" applyBorder="1" applyAlignment="1">
      <alignment horizontal="left"/>
    </xf>
    <xf numFmtId="43" fontId="38" fillId="3" borderId="3" xfId="21" applyFont="1" applyFill="1" applyBorder="1" applyAlignment="1">
      <alignment horizontal="left"/>
    </xf>
    <xf numFmtId="43" fontId="38" fillId="0" borderId="3" xfId="21" applyFont="1" applyFill="1" applyBorder="1" applyAlignment="1">
      <alignment horizontal="left"/>
    </xf>
    <xf numFmtId="0" fontId="37" fillId="0" borderId="54" xfId="17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43" fontId="15" fillId="0" borderId="41" xfId="7" applyFont="1" applyFill="1" applyBorder="1" applyProtection="1">
      <protection locked="0"/>
    </xf>
    <xf numFmtId="43" fontId="37" fillId="0" borderId="41" xfId="21" applyFont="1" applyFill="1" applyBorder="1" applyAlignment="1">
      <alignment horizontal="left"/>
    </xf>
    <xf numFmtId="43" fontId="48" fillId="0" borderId="0" xfId="1" applyFont="1" applyFill="1" applyAlignment="1">
      <alignment horizontal="left"/>
    </xf>
    <xf numFmtId="43" fontId="26" fillId="0" borderId="0" xfId="1" applyFont="1" applyFill="1" applyAlignment="1">
      <alignment horizontal="left"/>
    </xf>
    <xf numFmtId="43" fontId="71" fillId="0" borderId="0" xfId="1" applyFont="1" applyFill="1" applyAlignment="1" applyProtection="1"/>
    <xf numFmtId="178" fontId="71" fillId="0" borderId="0" xfId="1" applyNumberFormat="1" applyFont="1" applyFill="1" applyAlignment="1" applyProtection="1">
      <alignment horizontal="center" vertical="center"/>
    </xf>
    <xf numFmtId="179" fontId="71" fillId="0" borderId="0" xfId="5" applyNumberFormat="1" applyFont="1" applyFill="1" applyAlignment="1" applyProtection="1"/>
    <xf numFmtId="43" fontId="71" fillId="0" borderId="0" xfId="1" applyFont="1" applyFill="1" applyAlignment="1" applyProtection="1">
      <alignment horizontal="center"/>
    </xf>
    <xf numFmtId="171" fontId="71" fillId="0" borderId="0" xfId="1" applyNumberFormat="1" applyFont="1" applyFill="1" applyAlignment="1" applyProtection="1">
      <alignment horizontal="left" vertical="center"/>
    </xf>
    <xf numFmtId="171" fontId="71" fillId="0" borderId="0" xfId="1" applyNumberFormat="1" applyFont="1" applyFill="1" applyAlignment="1" applyProtection="1"/>
    <xf numFmtId="171" fontId="71" fillId="0" borderId="0" xfId="1" applyNumberFormat="1" applyFont="1" applyFill="1" applyAlignment="1" applyProtection="1">
      <alignment horizontal="right" vertical="center"/>
    </xf>
    <xf numFmtId="43" fontId="71" fillId="0" borderId="0" xfId="1" applyFont="1" applyFill="1" applyAlignment="1" applyProtection="1">
      <alignment horizontal="right" vertical="center"/>
    </xf>
    <xf numFmtId="43" fontId="71" fillId="0" borderId="0" xfId="1" applyFont="1" applyFill="1" applyAlignment="1" applyProtection="1">
      <alignment horizontal="center" vertical="center"/>
    </xf>
    <xf numFmtId="171" fontId="73" fillId="0" borderId="0" xfId="1" applyNumberFormat="1" applyFont="1" applyFill="1" applyAlignment="1" applyProtection="1">
      <alignment horizontal="left" vertical="center"/>
    </xf>
    <xf numFmtId="171" fontId="74" fillId="0" borderId="0" xfId="1" applyNumberFormat="1" applyFont="1" applyFill="1" applyAlignment="1" applyProtection="1"/>
    <xf numFmtId="43" fontId="74" fillId="0" borderId="0" xfId="1" applyFont="1" applyFill="1" applyAlignment="1" applyProtection="1"/>
    <xf numFmtId="171" fontId="74" fillId="0" borderId="0" xfId="1" applyNumberFormat="1" applyFont="1" applyFill="1" applyAlignment="1" applyProtection="1">
      <alignment horizontal="right" vertical="center"/>
    </xf>
    <xf numFmtId="43" fontId="66" fillId="0" borderId="0" xfId="1" applyFont="1" applyFill="1" applyAlignment="1" applyProtection="1"/>
    <xf numFmtId="178" fontId="66" fillId="0" borderId="0" xfId="1" applyNumberFormat="1" applyFont="1" applyFill="1" applyAlignment="1" applyProtection="1">
      <alignment horizontal="center" vertical="center"/>
    </xf>
    <xf numFmtId="179" fontId="66" fillId="0" borderId="0" xfId="5" applyNumberFormat="1" applyFont="1" applyFill="1" applyAlignment="1" applyProtection="1"/>
    <xf numFmtId="43" fontId="66" fillId="0" borderId="0" xfId="1" applyFont="1" applyFill="1" applyAlignment="1" applyProtection="1">
      <alignment horizontal="center"/>
    </xf>
    <xf numFmtId="171" fontId="66" fillId="0" borderId="0" xfId="1" applyNumberFormat="1" applyFont="1" applyFill="1" applyAlignment="1" applyProtection="1">
      <alignment horizontal="left" vertical="center"/>
    </xf>
    <xf numFmtId="171" fontId="66" fillId="0" borderId="0" xfId="1" applyNumberFormat="1" applyFont="1" applyFill="1" applyAlignment="1" applyProtection="1"/>
    <xf numFmtId="43" fontId="66" fillId="0" borderId="0" xfId="1" applyFont="1" applyFill="1" applyAlignment="1" applyProtection="1">
      <alignment horizontal="center" vertical="center"/>
    </xf>
    <xf numFmtId="171" fontId="65" fillId="0" borderId="0" xfId="1" applyNumberFormat="1" applyFont="1" applyFill="1" applyAlignment="1" applyProtection="1">
      <alignment horizontal="left" vertical="center"/>
    </xf>
    <xf numFmtId="171" fontId="15" fillId="0" borderId="0" xfId="1" applyNumberFormat="1" applyFont="1" applyFill="1" applyAlignment="1" applyProtection="1"/>
    <xf numFmtId="43" fontId="15" fillId="0" borderId="0" xfId="1" applyFont="1" applyFill="1" applyAlignment="1" applyProtection="1"/>
    <xf numFmtId="43" fontId="66" fillId="0" borderId="0" xfId="1" applyFont="1" applyFill="1" applyAlignment="1" applyProtection="1">
      <alignment horizontal="left"/>
    </xf>
    <xf numFmtId="171" fontId="66" fillId="0" borderId="0" xfId="1" applyNumberFormat="1" applyFont="1" applyFill="1" applyBorder="1" applyAlignment="1" applyProtection="1">
      <alignment horizontal="center"/>
      <protection locked="0"/>
    </xf>
    <xf numFmtId="171" fontId="66" fillId="0" borderId="0" xfId="1" applyNumberFormat="1" applyFont="1" applyFill="1" applyBorder="1" applyAlignment="1" applyProtection="1">
      <protection locked="0"/>
    </xf>
    <xf numFmtId="43" fontId="66" fillId="0" borderId="0" xfId="1" applyFont="1" applyFill="1" applyAlignment="1" applyProtection="1">
      <protection locked="0"/>
    </xf>
    <xf numFmtId="43" fontId="75" fillId="0" borderId="0" xfId="1" applyFont="1" applyFill="1" applyBorder="1" applyAlignment="1" applyProtection="1">
      <alignment horizontal="left" vertical="center"/>
      <protection locked="0"/>
    </xf>
    <xf numFmtId="43" fontId="66" fillId="0" borderId="0" xfId="1" applyFont="1" applyFill="1" applyBorder="1" applyAlignment="1" applyProtection="1">
      <alignment horizontal="center"/>
    </xf>
    <xf numFmtId="43" fontId="66" fillId="0" borderId="0" xfId="1" applyFont="1" applyFill="1" applyAlignment="1" applyProtection="1">
      <alignment horizontal="center" vertical="center"/>
      <protection hidden="1"/>
    </xf>
    <xf numFmtId="171" fontId="66" fillId="0" borderId="0" xfId="1" applyNumberFormat="1" applyFont="1" applyFill="1" applyBorder="1" applyAlignment="1" applyProtection="1">
      <protection hidden="1"/>
    </xf>
    <xf numFmtId="43" fontId="66" fillId="0" borderId="0" xfId="1" applyFont="1" applyFill="1" applyBorder="1" applyAlignment="1" applyProtection="1"/>
    <xf numFmtId="178" fontId="66" fillId="0" borderId="0" xfId="1" applyNumberFormat="1" applyFont="1" applyFill="1" applyBorder="1" applyAlignment="1" applyProtection="1">
      <alignment horizontal="center" vertical="center"/>
    </xf>
    <xf numFmtId="179" fontId="66" fillId="0" borderId="0" xfId="5" applyNumberFormat="1" applyFont="1" applyFill="1" applyBorder="1" applyAlignment="1" applyProtection="1"/>
    <xf numFmtId="171" fontId="66" fillId="0" borderId="0" xfId="1" applyNumberFormat="1" applyFont="1" applyFill="1" applyBorder="1" applyAlignment="1" applyProtection="1"/>
    <xf numFmtId="43" fontId="66" fillId="0" borderId="0" xfId="1" applyFont="1" applyFill="1" applyAlignment="1"/>
    <xf numFmtId="43" fontId="66" fillId="0" borderId="0" xfId="1" applyFont="1" applyFill="1" applyAlignment="1">
      <alignment horizontal="left"/>
    </xf>
    <xf numFmtId="178" fontId="66" fillId="0" borderId="0" xfId="1" applyNumberFormat="1" applyFont="1" applyFill="1" applyAlignment="1">
      <alignment horizontal="center" vertical="center"/>
    </xf>
    <xf numFmtId="179" fontId="66" fillId="0" borderId="0" xfId="5" applyNumberFormat="1" applyFont="1" applyFill="1" applyAlignment="1"/>
    <xf numFmtId="43" fontId="66" fillId="0" borderId="0" xfId="1" applyFont="1" applyFill="1" applyAlignment="1">
      <alignment horizontal="center"/>
    </xf>
    <xf numFmtId="171" fontId="66" fillId="0" borderId="0" xfId="1" applyNumberFormat="1" applyFont="1" applyFill="1" applyAlignment="1"/>
    <xf numFmtId="171" fontId="15" fillId="0" borderId="0" xfId="1" applyNumberFormat="1" applyFont="1" applyFill="1" applyAlignment="1"/>
    <xf numFmtId="43" fontId="15" fillId="0" borderId="0" xfId="1" applyFont="1" applyFill="1" applyAlignment="1"/>
    <xf numFmtId="43" fontId="38" fillId="0" borderId="0" xfId="1" applyFont="1" applyFill="1" applyAlignment="1"/>
    <xf numFmtId="178" fontId="38" fillId="0" borderId="0" xfId="1" applyNumberFormat="1" applyFont="1" applyFill="1" applyAlignment="1">
      <alignment horizontal="center" vertical="center"/>
    </xf>
    <xf numFmtId="179" fontId="38" fillId="0" borderId="0" xfId="5" applyNumberFormat="1" applyFont="1" applyFill="1" applyAlignment="1"/>
    <xf numFmtId="43" fontId="38" fillId="0" borderId="0" xfId="1" applyFont="1" applyFill="1" applyAlignment="1">
      <alignment horizontal="center"/>
    </xf>
    <xf numFmtId="171" fontId="38" fillId="0" borderId="0" xfId="1" applyNumberFormat="1" applyFont="1" applyFill="1" applyAlignment="1"/>
    <xf numFmtId="43" fontId="38" fillId="0" borderId="0" xfId="1" applyFont="1" applyFill="1" applyAlignment="1">
      <alignment horizontal="left"/>
    </xf>
    <xf numFmtId="0" fontId="16" fillId="0" borderId="58" xfId="0" applyFont="1" applyBorder="1" applyAlignment="1">
      <alignment horizontal="center" wrapText="1"/>
    </xf>
    <xf numFmtId="0" fontId="16" fillId="0" borderId="58" xfId="0" applyFont="1" applyBorder="1"/>
    <xf numFmtId="43" fontId="22" fillId="0" borderId="58" xfId="1" applyFont="1" applyFill="1" applyBorder="1" applyAlignment="1" applyProtection="1"/>
    <xf numFmtId="0" fontId="22" fillId="0" borderId="58" xfId="0" quotePrefix="1" applyFont="1" applyBorder="1"/>
    <xf numFmtId="0" fontId="16" fillId="0" borderId="58" xfId="0" applyFont="1" applyBorder="1" applyAlignment="1">
      <alignment vertical="center"/>
    </xf>
    <xf numFmtId="0" fontId="22" fillId="0" borderId="58" xfId="0" applyFont="1" applyBorder="1" applyAlignment="1">
      <alignment vertical="center"/>
    </xf>
    <xf numFmtId="0" fontId="22" fillId="0" borderId="58" xfId="0" quotePrefix="1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9" fillId="0" borderId="5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171" fontId="65" fillId="0" borderId="0" xfId="1" applyNumberFormat="1" applyFont="1" applyFill="1" applyBorder="1" applyAlignment="1" applyProtection="1">
      <alignment horizontal="center"/>
    </xf>
    <xf numFmtId="171" fontId="65" fillId="0" borderId="0" xfId="1" quotePrefix="1" applyNumberFormat="1" applyFont="1" applyFill="1" applyBorder="1" applyAlignment="1" applyProtection="1">
      <alignment horizontal="center"/>
    </xf>
    <xf numFmtId="43" fontId="71" fillId="0" borderId="0" xfId="1" applyFont="1" applyFill="1" applyProtection="1"/>
    <xf numFmtId="43" fontId="77" fillId="0" borderId="0" xfId="7" applyFont="1" applyFill="1" applyBorder="1" applyProtection="1"/>
    <xf numFmtId="171" fontId="74" fillId="0" borderId="0" xfId="1" applyNumberFormat="1" applyFont="1" applyFill="1" applyProtection="1"/>
    <xf numFmtId="43" fontId="74" fillId="0" borderId="0" xfId="1" applyFont="1" applyFill="1" applyProtection="1"/>
    <xf numFmtId="43" fontId="66" fillId="0" borderId="0" xfId="1" applyFont="1" applyFill="1" applyProtection="1"/>
    <xf numFmtId="43" fontId="38" fillId="0" borderId="0" xfId="1" applyFont="1" applyFill="1"/>
    <xf numFmtId="171" fontId="38" fillId="0" borderId="0" xfId="1" applyNumberFormat="1" applyFont="1" applyFill="1"/>
    <xf numFmtId="171" fontId="66" fillId="0" borderId="0" xfId="1" applyNumberFormat="1" applyFont="1" applyFill="1" applyProtection="1"/>
    <xf numFmtId="171" fontId="15" fillId="0" borderId="0" xfId="1" applyNumberFormat="1" applyFont="1" applyFill="1" applyProtection="1"/>
    <xf numFmtId="43" fontId="15" fillId="0" borderId="0" xfId="1" applyFont="1" applyFill="1" applyProtection="1"/>
    <xf numFmtId="43" fontId="66" fillId="0" borderId="0" xfId="1" applyFont="1" applyFill="1" applyProtection="1">
      <protection locked="0"/>
    </xf>
    <xf numFmtId="43" fontId="66" fillId="0" borderId="0" xfId="1" applyFont="1" applyFill="1"/>
    <xf numFmtId="171" fontId="66" fillId="0" borderId="0" xfId="1" applyNumberFormat="1" applyFont="1" applyFill="1"/>
    <xf numFmtId="171" fontId="15" fillId="0" borderId="0" xfId="1" applyNumberFormat="1" applyFont="1" applyFill="1"/>
    <xf numFmtId="0" fontId="72" fillId="0" borderId="0" xfId="0" applyFont="1" applyAlignment="1">
      <alignment vertical="center"/>
    </xf>
    <xf numFmtId="0" fontId="9" fillId="0" borderId="59" xfId="0" applyFont="1" applyBorder="1"/>
    <xf numFmtId="0" fontId="15" fillId="0" borderId="59" xfId="0" applyFont="1" applyBorder="1"/>
    <xf numFmtId="43" fontId="15" fillId="0" borderId="0" xfId="7" applyFont="1" applyBorder="1"/>
    <xf numFmtId="43" fontId="9" fillId="0" borderId="0" xfId="7" quotePrefix="1" applyFont="1" applyFill="1" applyBorder="1" applyAlignment="1">
      <alignment horizontal="center" vertical="center" wrapText="1"/>
    </xf>
    <xf numFmtId="43" fontId="9" fillId="0" borderId="3" xfId="7" quotePrefix="1" applyFont="1" applyFill="1" applyBorder="1" applyAlignment="1">
      <alignment horizontal="center" vertical="center" wrapText="1"/>
    </xf>
    <xf numFmtId="43" fontId="15" fillId="0" borderId="3" xfId="7" applyFont="1" applyFill="1" applyBorder="1"/>
    <xf numFmtId="43" fontId="9" fillId="0" borderId="0" xfId="7" applyFont="1" applyFill="1" applyBorder="1" applyAlignment="1">
      <alignment horizontal="left" indent="4"/>
    </xf>
    <xf numFmtId="43" fontId="9" fillId="0" borderId="3" xfId="7" applyFont="1" applyFill="1" applyBorder="1" applyAlignment="1">
      <alignment horizontal="left" indent="4"/>
    </xf>
    <xf numFmtId="43" fontId="15" fillId="0" borderId="0" xfId="7" applyFont="1" applyFill="1" applyBorder="1" applyAlignment="1">
      <alignment horizontal="left" indent="4"/>
    </xf>
    <xf numFmtId="43" fontId="15" fillId="0" borderId="3" xfId="7" applyFont="1" applyFill="1" applyBorder="1" applyAlignment="1">
      <alignment horizontal="left" indent="4"/>
    </xf>
    <xf numFmtId="0" fontId="15" fillId="0" borderId="9" xfId="17" applyFont="1" applyBorder="1" applyAlignment="1">
      <alignment horizontal="left" vertical="center" wrapText="1" indent="9"/>
    </xf>
    <xf numFmtId="43" fontId="15" fillId="0" borderId="3" xfId="7" applyFont="1" applyBorder="1"/>
    <xf numFmtId="0" fontId="25" fillId="0" borderId="0" xfId="17" applyFont="1"/>
    <xf numFmtId="43" fontId="15" fillId="0" borderId="0" xfId="7" applyFont="1" applyBorder="1" applyAlignment="1">
      <alignment horizontal="left" indent="3"/>
    </xf>
    <xf numFmtId="0" fontId="78" fillId="0" borderId="0" xfId="0" applyFont="1"/>
    <xf numFmtId="171" fontId="65" fillId="0" borderId="0" xfId="1" applyNumberFormat="1" applyFont="1" applyFill="1" applyBorder="1" applyAlignment="1" applyProtection="1"/>
    <xf numFmtId="171" fontId="38" fillId="0" borderId="0" xfId="1" applyNumberFormat="1" applyFont="1" applyFill="1" applyBorder="1" applyAlignment="1"/>
    <xf numFmtId="171" fontId="66" fillId="0" borderId="9" xfId="1" applyNumberFormat="1" applyFont="1" applyFill="1" applyBorder="1" applyAlignment="1" applyProtection="1">
      <alignment horizontal="center"/>
      <protection locked="0"/>
    </xf>
    <xf numFmtId="43" fontId="38" fillId="0" borderId="2" xfId="1" applyFont="1" applyFill="1" applyBorder="1" applyAlignment="1"/>
    <xf numFmtId="43" fontId="66" fillId="0" borderId="9" xfId="1" applyFont="1" applyFill="1" applyBorder="1" applyAlignment="1" applyProtection="1"/>
    <xf numFmtId="0" fontId="9" fillId="0" borderId="9" xfId="0" quotePrefix="1" applyFont="1" applyBorder="1" applyAlignment="1">
      <alignment horizontal="left" vertical="center"/>
    </xf>
    <xf numFmtId="0" fontId="9" fillId="0" borderId="0" xfId="0" quotePrefix="1" applyFont="1" applyAlignment="1">
      <alignment horizontal="center" vertical="center"/>
    </xf>
    <xf numFmtId="0" fontId="9" fillId="0" borderId="9" xfId="0" quotePrefix="1" applyFont="1" applyBorder="1" applyAlignment="1" applyProtection="1">
      <alignment horizontal="left" indent="2"/>
      <protection locked="0"/>
    </xf>
    <xf numFmtId="0" fontId="48" fillId="0" borderId="0" xfId="0" applyFont="1"/>
    <xf numFmtId="0" fontId="26" fillId="0" borderId="0" xfId="2" applyFont="1"/>
    <xf numFmtId="9" fontId="26" fillId="0" borderId="0" xfId="0" applyNumberFormat="1" applyFont="1"/>
    <xf numFmtId="43" fontId="26" fillId="0" borderId="0" xfId="22" applyFont="1"/>
    <xf numFmtId="0" fontId="62" fillId="0" borderId="0" xfId="14" applyFont="1"/>
    <xf numFmtId="0" fontId="62" fillId="0" borderId="0" xfId="14" applyFont="1" applyAlignment="1">
      <alignment vertical="center"/>
    </xf>
    <xf numFmtId="0" fontId="60" fillId="0" borderId="0" xfId="14" applyFont="1" applyAlignment="1">
      <alignment horizontal="center" vertical="center" wrapText="1"/>
    </xf>
    <xf numFmtId="0" fontId="22" fillId="0" borderId="0" xfId="0" quotePrefix="1" applyFont="1" applyAlignment="1">
      <alignment vertical="center"/>
    </xf>
    <xf numFmtId="0" fontId="72" fillId="0" borderId="41" xfId="0" applyFont="1" applyBorder="1" applyAlignment="1">
      <alignment vertical="center"/>
    </xf>
    <xf numFmtId="178" fontId="71" fillId="0" borderId="41" xfId="1" applyNumberFormat="1" applyFont="1" applyFill="1" applyBorder="1" applyAlignment="1" applyProtection="1">
      <alignment horizontal="center" vertical="center"/>
    </xf>
    <xf numFmtId="179" fontId="71" fillId="0" borderId="41" xfId="5" applyNumberFormat="1" applyFont="1" applyFill="1" applyBorder="1" applyAlignment="1" applyProtection="1"/>
    <xf numFmtId="43" fontId="71" fillId="0" borderId="41" xfId="1" applyFont="1" applyFill="1" applyBorder="1" applyAlignment="1" applyProtection="1">
      <alignment horizontal="center"/>
    </xf>
    <xf numFmtId="171" fontId="71" fillId="0" borderId="41" xfId="1" applyNumberFormat="1" applyFont="1" applyFill="1" applyBorder="1" applyAlignment="1" applyProtection="1">
      <alignment horizontal="left" vertical="center"/>
    </xf>
    <xf numFmtId="171" fontId="71" fillId="0" borderId="41" xfId="1" applyNumberFormat="1" applyFont="1" applyFill="1" applyBorder="1" applyAlignment="1" applyProtection="1"/>
    <xf numFmtId="171" fontId="71" fillId="0" borderId="41" xfId="1" applyNumberFormat="1" applyFont="1" applyFill="1" applyBorder="1" applyAlignment="1" applyProtection="1">
      <alignment horizontal="right" vertical="center"/>
    </xf>
    <xf numFmtId="43" fontId="71" fillId="0" borderId="41" xfId="1" applyFont="1" applyFill="1" applyBorder="1" applyAlignment="1" applyProtection="1">
      <alignment horizontal="right" vertical="center"/>
    </xf>
    <xf numFmtId="0" fontId="25" fillId="0" borderId="9" xfId="13" applyFont="1" applyBorder="1" applyAlignment="1">
      <alignment vertical="center"/>
    </xf>
    <xf numFmtId="43" fontId="26" fillId="0" borderId="0" xfId="1" applyFont="1" applyFill="1" applyBorder="1" applyAlignment="1">
      <alignment horizontal="left"/>
    </xf>
    <xf numFmtId="171" fontId="66" fillId="0" borderId="0" xfId="1" applyNumberFormat="1" applyFont="1" applyFill="1" applyBorder="1" applyAlignment="1" applyProtection="1">
      <alignment horizontal="left" vertical="center"/>
    </xf>
    <xf numFmtId="178" fontId="71" fillId="0" borderId="0" xfId="1" applyNumberFormat="1" applyFont="1" applyFill="1" applyBorder="1" applyAlignment="1" applyProtection="1">
      <alignment horizontal="center" vertical="center"/>
    </xf>
    <xf numFmtId="179" fontId="71" fillId="0" borderId="0" xfId="5" applyNumberFormat="1" applyFont="1" applyFill="1" applyBorder="1" applyAlignment="1" applyProtection="1"/>
    <xf numFmtId="43" fontId="71" fillId="0" borderId="0" xfId="1" applyFont="1" applyFill="1" applyBorder="1" applyAlignment="1" applyProtection="1">
      <alignment horizontal="center"/>
    </xf>
    <xf numFmtId="171" fontId="71" fillId="0" borderId="0" xfId="1" applyNumberFormat="1" applyFont="1" applyFill="1" applyBorder="1" applyAlignment="1" applyProtection="1">
      <alignment horizontal="left" vertical="center"/>
    </xf>
    <xf numFmtId="171" fontId="71" fillId="0" borderId="0" xfId="1" applyNumberFormat="1" applyFont="1" applyFill="1" applyBorder="1" applyAlignment="1" applyProtection="1"/>
    <xf numFmtId="171" fontId="71" fillId="0" borderId="0" xfId="1" applyNumberFormat="1" applyFont="1" applyFill="1" applyBorder="1" applyAlignment="1" applyProtection="1">
      <alignment horizontal="right" vertical="center"/>
    </xf>
    <xf numFmtId="43" fontId="71" fillId="0" borderId="0" xfId="1" applyFont="1" applyFill="1" applyBorder="1" applyAlignment="1" applyProtection="1">
      <alignment horizontal="right" vertical="center"/>
    </xf>
    <xf numFmtId="43" fontId="66" fillId="0" borderId="0" xfId="1" applyFont="1" applyFill="1" applyBorder="1" applyAlignment="1" applyProtection="1">
      <alignment horizontal="left"/>
    </xf>
    <xf numFmtId="0" fontId="22" fillId="0" borderId="59" xfId="0" applyFont="1" applyBorder="1" applyAlignment="1">
      <alignment vertical="center"/>
    </xf>
    <xf numFmtId="43" fontId="22" fillId="0" borderId="64" xfId="6" applyFont="1" applyFill="1" applyBorder="1" applyAlignment="1">
      <alignment vertical="center"/>
    </xf>
    <xf numFmtId="43" fontId="22" fillId="0" borderId="33" xfId="6" applyFont="1" applyFill="1" applyBorder="1" applyAlignment="1">
      <alignment vertical="center"/>
    </xf>
    <xf numFmtId="43" fontId="38" fillId="0" borderId="62" xfId="1" applyFont="1" applyFill="1" applyBorder="1" applyAlignment="1"/>
    <xf numFmtId="43" fontId="22" fillId="0" borderId="59" xfId="1" applyFont="1" applyBorder="1" applyAlignment="1">
      <alignment vertical="center"/>
    </xf>
    <xf numFmtId="171" fontId="38" fillId="0" borderId="62" xfId="1" applyNumberFormat="1" applyFont="1" applyFill="1" applyBorder="1" applyAlignment="1"/>
    <xf numFmtId="43" fontId="38" fillId="0" borderId="45" xfId="21" applyFont="1" applyFill="1" applyBorder="1" applyAlignment="1" applyProtection="1">
      <alignment horizontal="left" indent="4"/>
      <protection locked="0"/>
    </xf>
    <xf numFmtId="43" fontId="38" fillId="0" borderId="45" xfId="21" applyFont="1" applyFill="1" applyBorder="1" applyAlignment="1">
      <alignment horizontal="left"/>
    </xf>
    <xf numFmtId="43" fontId="38" fillId="0" borderId="45" xfId="21" applyFont="1" applyFill="1" applyBorder="1" applyAlignment="1" applyProtection="1">
      <alignment horizontal="left"/>
      <protection locked="0"/>
    </xf>
    <xf numFmtId="43" fontId="38" fillId="0" borderId="9" xfId="21" applyFont="1" applyFill="1" applyBorder="1" applyAlignment="1">
      <alignment horizontal="left"/>
    </xf>
    <xf numFmtId="43" fontId="37" fillId="0" borderId="3" xfId="21" applyFont="1" applyFill="1" applyBorder="1" applyAlignment="1">
      <alignment horizontal="left"/>
    </xf>
    <xf numFmtId="43" fontId="38" fillId="0" borderId="49" xfId="21" applyFont="1" applyFill="1" applyBorder="1" applyAlignment="1">
      <alignment horizontal="left"/>
    </xf>
    <xf numFmtId="0" fontId="44" fillId="0" borderId="9" xfId="17" applyFont="1" applyBorder="1" applyAlignment="1" applyProtection="1">
      <alignment horizontal="left" vertical="center" wrapText="1" indent="2"/>
      <protection locked="0"/>
    </xf>
    <xf numFmtId="43" fontId="38" fillId="0" borderId="39" xfId="21" applyFont="1" applyFill="1" applyBorder="1" applyAlignment="1" applyProtection="1">
      <alignment horizontal="left" indent="4"/>
      <protection locked="0"/>
    </xf>
    <xf numFmtId="43" fontId="38" fillId="0" borderId="46" xfId="21" applyFont="1" applyFill="1" applyBorder="1" applyAlignment="1">
      <alignment horizontal="left"/>
    </xf>
    <xf numFmtId="0" fontId="55" fillId="0" borderId="9" xfId="17" quotePrefix="1" applyFont="1" applyBorder="1" applyAlignment="1">
      <alignment horizontal="left" vertical="center" wrapText="1"/>
    </xf>
    <xf numFmtId="0" fontId="54" fillId="0" borderId="48" xfId="17" applyFont="1" applyBorder="1" applyAlignment="1">
      <alignment horizontal="left" vertical="center" wrapText="1"/>
    </xf>
    <xf numFmtId="43" fontId="55" fillId="0" borderId="46" xfId="21" applyFont="1" applyFill="1" applyBorder="1" applyAlignment="1">
      <alignment horizontal="left"/>
    </xf>
    <xf numFmtId="0" fontId="67" fillId="0" borderId="9" xfId="14" applyFont="1" applyBorder="1" applyAlignment="1">
      <alignment horizontal="center" vertical="center" wrapText="1"/>
    </xf>
    <xf numFmtId="43" fontId="38" fillId="0" borderId="45" xfId="21" applyFont="1" applyFill="1" applyBorder="1"/>
    <xf numFmtId="43" fontId="38" fillId="0" borderId="45" xfId="21" applyFont="1" applyFill="1" applyBorder="1" applyProtection="1">
      <protection locked="0"/>
    </xf>
    <xf numFmtId="43" fontId="38" fillId="0" borderId="45" xfId="21" applyFont="1" applyFill="1" applyBorder="1" applyAlignment="1" applyProtection="1">
      <alignment horizontal="left" indent="3"/>
      <protection locked="0"/>
    </xf>
    <xf numFmtId="43" fontId="37" fillId="0" borderId="46" xfId="21" applyFont="1" applyFill="1" applyBorder="1" applyAlignment="1">
      <alignment vertical="center" wrapText="1"/>
    </xf>
    <xf numFmtId="43" fontId="38" fillId="0" borderId="3" xfId="21" applyFont="1" applyFill="1" applyBorder="1"/>
    <xf numFmtId="43" fontId="9" fillId="0" borderId="46" xfId="21" applyFont="1" applyFill="1" applyBorder="1"/>
    <xf numFmtId="43" fontId="38" fillId="0" borderId="3" xfId="21" applyFont="1" applyFill="1" applyBorder="1" applyProtection="1">
      <protection locked="0"/>
    </xf>
    <xf numFmtId="43" fontId="38" fillId="0" borderId="45" xfId="21" applyFont="1" applyFill="1" applyBorder="1" applyAlignment="1">
      <alignment horizontal="left" indent="4"/>
    </xf>
    <xf numFmtId="43" fontId="37" fillId="0" borderId="49" xfId="21" applyFont="1" applyFill="1" applyBorder="1" applyAlignment="1">
      <alignment vertical="center" wrapText="1"/>
    </xf>
    <xf numFmtId="43" fontId="9" fillId="0" borderId="49" xfId="21" applyFont="1" applyFill="1" applyBorder="1"/>
    <xf numFmtId="43" fontId="22" fillId="0" borderId="2" xfId="6" applyFont="1" applyFill="1" applyBorder="1" applyAlignment="1">
      <alignment vertical="center"/>
    </xf>
    <xf numFmtId="0" fontId="37" fillId="0" borderId="59" xfId="0" applyFont="1" applyBorder="1" applyAlignment="1">
      <alignment horizontal="left" vertical="center" wrapText="1"/>
    </xf>
    <xf numFmtId="0" fontId="37" fillId="0" borderId="68" xfId="0" applyFont="1" applyBorder="1"/>
    <xf numFmtId="0" fontId="37" fillId="0" borderId="67" xfId="0" applyFont="1" applyBorder="1" applyAlignment="1">
      <alignment vertical="center" wrapText="1"/>
    </xf>
    <xf numFmtId="0" fontId="15" fillId="0" borderId="68" xfId="17" applyFont="1" applyBorder="1" applyAlignment="1">
      <alignment horizontal="left" vertical="center" wrapText="1" indent="7"/>
    </xf>
    <xf numFmtId="43" fontId="15" fillId="0" borderId="68" xfId="7" applyFont="1" applyFill="1" applyBorder="1" applyAlignment="1">
      <alignment horizontal="left" indent="4"/>
    </xf>
    <xf numFmtId="43" fontId="15" fillId="0" borderId="68" xfId="1" applyFont="1" applyFill="1" applyBorder="1" applyAlignment="1">
      <alignment horizontal="left" indent="4"/>
    </xf>
    <xf numFmtId="0" fontId="22" fillId="0" borderId="68" xfId="0" quotePrefix="1" applyFont="1" applyBorder="1"/>
    <xf numFmtId="43" fontId="22" fillId="0" borderId="68" xfId="6" applyFont="1" applyFill="1" applyBorder="1"/>
    <xf numFmtId="0" fontId="15" fillId="0" borderId="68" xfId="0" applyFont="1" applyBorder="1" applyAlignment="1">
      <alignment vertical="center"/>
    </xf>
    <xf numFmtId="43" fontId="15" fillId="0" borderId="68" xfId="6" applyFont="1" applyFill="1" applyBorder="1" applyAlignment="1">
      <alignment vertical="center"/>
    </xf>
    <xf numFmtId="43" fontId="22" fillId="0" borderId="67" xfId="6" applyFont="1" applyFill="1" applyBorder="1" applyAlignment="1">
      <alignment vertical="center"/>
    </xf>
    <xf numFmtId="43" fontId="38" fillId="0" borderId="68" xfId="1" applyFont="1" applyFill="1" applyBorder="1" applyAlignment="1">
      <alignment horizontal="left"/>
    </xf>
    <xf numFmtId="178" fontId="38" fillId="0" borderId="68" xfId="1" applyNumberFormat="1" applyFont="1" applyFill="1" applyBorder="1" applyAlignment="1">
      <alignment horizontal="center" vertical="center"/>
    </xf>
    <xf numFmtId="179" fontId="38" fillId="0" borderId="68" xfId="5" applyNumberFormat="1" applyFont="1" applyFill="1" applyBorder="1" applyAlignment="1"/>
    <xf numFmtId="43" fontId="38" fillId="0" borderId="68" xfId="1" applyFont="1" applyFill="1" applyBorder="1" applyAlignment="1">
      <alignment horizontal="center"/>
    </xf>
    <xf numFmtId="171" fontId="38" fillId="0" borderId="68" xfId="1" applyNumberFormat="1" applyFont="1" applyFill="1" applyBorder="1" applyAlignment="1"/>
    <xf numFmtId="43" fontId="38" fillId="0" borderId="68" xfId="1" applyFont="1" applyFill="1" applyBorder="1" applyAlignment="1"/>
    <xf numFmtId="0" fontId="9" fillId="0" borderId="68" xfId="0" applyFont="1" applyBorder="1"/>
    <xf numFmtId="0" fontId="0" fillId="0" borderId="68" xfId="0" applyBorder="1"/>
    <xf numFmtId="43" fontId="2" fillId="0" borderId="68" xfId="12" applyFont="1" applyFill="1" applyBorder="1"/>
    <xf numFmtId="0" fontId="11" fillId="0" borderId="68" xfId="0" applyFont="1" applyBorder="1" applyAlignment="1">
      <alignment horizontal="left"/>
    </xf>
    <xf numFmtId="0" fontId="11" fillId="0" borderId="68" xfId="0" applyFont="1" applyBorder="1"/>
    <xf numFmtId="0" fontId="10" fillId="0" borderId="68" xfId="0" applyFont="1" applyBorder="1"/>
    <xf numFmtId="43" fontId="9" fillId="0" borderId="68" xfId="1" applyFont="1" applyFill="1" applyBorder="1" applyAlignment="1" applyProtection="1"/>
    <xf numFmtId="0" fontId="15" fillId="0" borderId="62" xfId="0" applyFont="1" applyBorder="1"/>
    <xf numFmtId="43" fontId="15" fillId="0" borderId="62" xfId="1" applyFont="1" applyFill="1" applyBorder="1"/>
    <xf numFmtId="0" fontId="9" fillId="0" borderId="63" xfId="0" applyFont="1" applyBorder="1"/>
    <xf numFmtId="0" fontId="9" fillId="0" borderId="67" xfId="0" applyFont="1" applyBorder="1"/>
    <xf numFmtId="0" fontId="37" fillId="0" borderId="68" xfId="0" applyFont="1" applyBorder="1" applyAlignment="1">
      <alignment horizontal="left"/>
    </xf>
    <xf numFmtId="0" fontId="38" fillId="0" borderId="68" xfId="0" applyFont="1" applyBorder="1" applyAlignment="1">
      <alignment horizontal="left" indent="2"/>
    </xf>
    <xf numFmtId="0" fontId="9" fillId="0" borderId="63" xfId="0" quotePrefix="1" applyFont="1" applyBorder="1"/>
    <xf numFmtId="0" fontId="11" fillId="0" borderId="68" xfId="8" applyFont="1" applyBorder="1"/>
    <xf numFmtId="43" fontId="15" fillId="0" borderId="68" xfId="7" applyFont="1" applyFill="1" applyBorder="1" applyProtection="1">
      <protection locked="0"/>
    </xf>
    <xf numFmtId="177" fontId="15" fillId="0" borderId="68" xfId="7" applyNumberFormat="1" applyFont="1" applyFill="1" applyBorder="1" applyProtection="1">
      <protection locked="0"/>
    </xf>
    <xf numFmtId="0" fontId="15" fillId="0" borderId="68" xfId="2" applyFont="1" applyBorder="1"/>
    <xf numFmtId="0" fontId="9" fillId="0" borderId="68" xfId="2" applyFont="1" applyBorder="1"/>
    <xf numFmtId="43" fontId="15" fillId="0" borderId="68" xfId="22" applyFont="1" applyFill="1" applyBorder="1"/>
    <xf numFmtId="0" fontId="9" fillId="0" borderId="72" xfId="0" applyFont="1" applyBorder="1" applyAlignment="1">
      <alignment horizontal="center" vertical="top"/>
    </xf>
    <xf numFmtId="0" fontId="20" fillId="0" borderId="68" xfId="0" applyFont="1" applyBorder="1"/>
    <xf numFmtId="0" fontId="38" fillId="0" borderId="63" xfId="17" applyFont="1" applyBorder="1" applyAlignment="1">
      <alignment horizontal="left" vertical="center" wrapText="1" indent="2"/>
    </xf>
    <xf numFmtId="0" fontId="44" fillId="0" borderId="63" xfId="17" applyFont="1" applyBorder="1" applyAlignment="1" applyProtection="1">
      <alignment horizontal="left" vertical="center" wrapText="1" indent="2"/>
      <protection locked="0"/>
    </xf>
    <xf numFmtId="0" fontId="56" fillId="0" borderId="63" xfId="17" applyFont="1" applyBorder="1" applyAlignment="1">
      <alignment horizontal="left" vertical="center" wrapText="1" indent="2"/>
    </xf>
    <xf numFmtId="0" fontId="82" fillId="0" borderId="0" xfId="0" applyFont="1"/>
    <xf numFmtId="0" fontId="82" fillId="0" borderId="0" xfId="17" applyFont="1"/>
    <xf numFmtId="0" fontId="26" fillId="0" borderId="0" xfId="17" applyFont="1" applyAlignment="1">
      <alignment horizontal="left" indent="2"/>
    </xf>
    <xf numFmtId="0" fontId="26" fillId="0" borderId="0" xfId="0" applyFont="1" applyAlignment="1">
      <alignment horizontal="left" indent="2"/>
    </xf>
    <xf numFmtId="0" fontId="11" fillId="0" borderId="0" xfId="0" applyFont="1" applyAlignment="1">
      <alignment wrapText="1"/>
    </xf>
    <xf numFmtId="43" fontId="37" fillId="0" borderId="45" xfId="21" applyFont="1" applyFill="1" applyBorder="1"/>
    <xf numFmtId="0" fontId="38" fillId="0" borderId="0" xfId="17" applyFont="1"/>
    <xf numFmtId="0" fontId="37" fillId="0" borderId="0" xfId="17" applyFont="1"/>
    <xf numFmtId="0" fontId="38" fillId="0" borderId="0" xfId="17" applyFont="1" applyAlignment="1">
      <alignment horizontal="left" indent="3"/>
    </xf>
    <xf numFmtId="0" fontId="38" fillId="0" borderId="0" xfId="17" applyFont="1" applyAlignment="1">
      <alignment horizontal="center" vertical="center"/>
    </xf>
    <xf numFmtId="43" fontId="38" fillId="0" borderId="45" xfId="21" applyFont="1" applyFill="1" applyBorder="1" applyAlignment="1">
      <alignment horizontal="right" indent="4"/>
    </xf>
    <xf numFmtId="43" fontId="38" fillId="0" borderId="45" xfId="21" applyFont="1" applyFill="1" applyBorder="1" applyAlignment="1">
      <alignment horizontal="right"/>
    </xf>
    <xf numFmtId="43" fontId="30" fillId="0" borderId="0" xfId="1" applyFont="1"/>
    <xf numFmtId="0" fontId="15" fillId="9" borderId="0" xfId="0" applyFont="1" applyFill="1"/>
    <xf numFmtId="0" fontId="15" fillId="9" borderId="0" xfId="17" applyFont="1" applyFill="1"/>
    <xf numFmtId="0" fontId="9" fillId="9" borderId="0" xfId="17" applyFont="1" applyFill="1"/>
    <xf numFmtId="0" fontId="15" fillId="9" borderId="0" xfId="17" applyFont="1" applyFill="1" applyAlignment="1">
      <alignment horizontal="left" indent="2"/>
    </xf>
    <xf numFmtId="43" fontId="15" fillId="9" borderId="0" xfId="7" applyFont="1" applyFill="1" applyBorder="1"/>
    <xf numFmtId="176" fontId="9" fillId="0" borderId="0" xfId="17" quotePrefix="1" applyNumberFormat="1" applyFont="1" applyAlignment="1">
      <alignment horizontal="left" vertical="center"/>
    </xf>
    <xf numFmtId="0" fontId="9" fillId="0" borderId="0" xfId="17" applyFont="1" applyAlignment="1">
      <alignment horizontal="left" vertical="center" wrapText="1" indent="2"/>
    </xf>
    <xf numFmtId="176" fontId="9" fillId="0" borderId="0" xfId="17" applyNumberFormat="1" applyFont="1" applyAlignment="1">
      <alignment vertical="center"/>
    </xf>
    <xf numFmtId="174" fontId="15" fillId="0" borderId="0" xfId="1" applyNumberFormat="1" applyFont="1" applyBorder="1" applyAlignment="1">
      <alignment horizontal="center" vertical="center" wrapText="1"/>
    </xf>
    <xf numFmtId="174" fontId="15" fillId="0" borderId="0" xfId="1" applyNumberFormat="1" applyFont="1" applyFill="1" applyBorder="1" applyAlignment="1">
      <alignment horizontal="center"/>
    </xf>
    <xf numFmtId="174" fontId="9" fillId="0" borderId="0" xfId="1" applyNumberFormat="1" applyFont="1" applyBorder="1" applyAlignment="1">
      <alignment horizontal="center" vertical="center" wrapText="1"/>
    </xf>
    <xf numFmtId="174" fontId="9" fillId="0" borderId="0" xfId="1" applyNumberFormat="1" applyFont="1" applyFill="1" applyBorder="1" applyAlignment="1">
      <alignment horizontal="center"/>
    </xf>
    <xf numFmtId="174" fontId="15" fillId="0" borderId="0" xfId="1" applyNumberFormat="1" applyFont="1" applyBorder="1" applyAlignment="1">
      <alignment horizontal="center"/>
    </xf>
    <xf numFmtId="181" fontId="86" fillId="0" borderId="3" xfId="55" applyNumberFormat="1" applyFont="1" applyFill="1" applyBorder="1" applyAlignment="1">
      <alignment horizontal="center"/>
    </xf>
    <xf numFmtId="174" fontId="15" fillId="0" borderId="0" xfId="1" applyNumberFormat="1" applyFont="1" applyFill="1" applyBorder="1" applyAlignment="1">
      <alignment horizontal="center" vertical="center" wrapText="1"/>
    </xf>
    <xf numFmtId="0" fontId="38" fillId="9" borderId="0" xfId="0" applyFont="1" applyFill="1"/>
    <xf numFmtId="176" fontId="85" fillId="6" borderId="67" xfId="17" quotePrefix="1" applyNumberFormat="1" applyFont="1" applyFill="1" applyBorder="1" applyAlignment="1">
      <alignment horizontal="center" vertical="center"/>
    </xf>
    <xf numFmtId="0" fontId="27" fillId="9" borderId="0" xfId="0" applyFont="1" applyFill="1"/>
    <xf numFmtId="43" fontId="15" fillId="9" borderId="0" xfId="1" applyFont="1" applyFill="1" applyBorder="1"/>
    <xf numFmtId="0" fontId="0" fillId="9" borderId="0" xfId="0" applyFill="1"/>
    <xf numFmtId="0" fontId="22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43" fontId="22" fillId="9" borderId="0" xfId="6" applyFont="1" applyFill="1" applyAlignment="1">
      <alignment vertical="center"/>
    </xf>
    <xf numFmtId="0" fontId="9" fillId="0" borderId="58" xfId="0" applyFont="1" applyBorder="1" applyAlignment="1">
      <alignment horizontal="left" wrapText="1"/>
    </xf>
    <xf numFmtId="0" fontId="91" fillId="0" borderId="58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9" fillId="0" borderId="58" xfId="0" applyFont="1" applyBorder="1" applyAlignment="1">
      <alignment horizontal="left"/>
    </xf>
    <xf numFmtId="0" fontId="9" fillId="0" borderId="9" xfId="0" applyFont="1" applyBorder="1" applyAlignment="1">
      <alignment horizontal="left" wrapText="1"/>
    </xf>
    <xf numFmtId="0" fontId="42" fillId="0" borderId="58" xfId="0" applyFont="1" applyBorder="1" applyAlignment="1">
      <alignment wrapText="1"/>
    </xf>
    <xf numFmtId="0" fontId="6" fillId="9" borderId="0" xfId="0" applyFont="1" applyFill="1"/>
    <xf numFmtId="0" fontId="0" fillId="9" borderId="0" xfId="0" applyFill="1" applyAlignment="1">
      <alignment vertical="center"/>
    </xf>
    <xf numFmtId="0" fontId="93" fillId="0" borderId="5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0" fillId="9" borderId="0" xfId="0" applyFont="1" applyFill="1"/>
    <xf numFmtId="0" fontId="9" fillId="9" borderId="0" xfId="0" applyFont="1" applyFill="1"/>
    <xf numFmtId="0" fontId="11" fillId="9" borderId="0" xfId="0" applyFont="1" applyFill="1" applyAlignment="1">
      <alignment wrapText="1"/>
    </xf>
    <xf numFmtId="0" fontId="11" fillId="9" borderId="0" xfId="0" applyFont="1" applyFill="1"/>
    <xf numFmtId="0" fontId="11" fillId="9" borderId="0" xfId="0" applyFont="1" applyFill="1" applyAlignment="1">
      <alignment horizontal="left"/>
    </xf>
    <xf numFmtId="0" fontId="14" fillId="9" borderId="0" xfId="0" applyFont="1" applyFill="1"/>
    <xf numFmtId="43" fontId="11" fillId="9" borderId="0" xfId="1" applyFont="1" applyFill="1" applyBorder="1" applyAlignment="1" applyProtection="1"/>
    <xf numFmtId="0" fontId="66" fillId="9" borderId="0" xfId="0" applyFont="1" applyFill="1"/>
    <xf numFmtId="0" fontId="90" fillId="6" borderId="7" xfId="0" applyFont="1" applyFill="1" applyBorder="1" applyAlignment="1">
      <alignment horizontal="center" vertical="center" wrapText="1"/>
    </xf>
    <xf numFmtId="0" fontId="90" fillId="6" borderId="15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/>
    </xf>
    <xf numFmtId="0" fontId="10" fillId="9" borderId="0" xfId="0" applyFont="1" applyFill="1" applyAlignment="1">
      <alignment horizontal="center" vertical="center" wrapText="1"/>
    </xf>
    <xf numFmtId="0" fontId="90" fillId="6" borderId="12" xfId="0" applyFont="1" applyFill="1" applyBorder="1" applyAlignment="1">
      <alignment horizontal="centerContinuous" vertical="center" wrapText="1"/>
    </xf>
    <xf numFmtId="0" fontId="90" fillId="6" borderId="41" xfId="0" applyFont="1" applyFill="1" applyBorder="1" applyAlignment="1">
      <alignment horizontal="centerContinuous" vertical="center" wrapText="1"/>
    </xf>
    <xf numFmtId="0" fontId="85" fillId="6" borderId="15" xfId="0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/>
    </xf>
    <xf numFmtId="171" fontId="15" fillId="9" borderId="0" xfId="1" applyNumberFormat="1" applyFont="1" applyFill="1" applyBorder="1" applyAlignment="1" applyProtection="1"/>
    <xf numFmtId="0" fontId="9" fillId="9" borderId="0" xfId="0" applyFont="1" applyFill="1" applyAlignment="1">
      <alignment horizontal="center" vertical="center" wrapText="1"/>
    </xf>
    <xf numFmtId="168" fontId="15" fillId="9" borderId="0" xfId="0" applyNumberFormat="1" applyFont="1" applyFill="1" applyAlignment="1">
      <alignment horizontal="center"/>
    </xf>
    <xf numFmtId="0" fontId="185" fillId="0" borderId="0" xfId="0" applyFont="1"/>
    <xf numFmtId="0" fontId="47" fillId="9" borderId="0" xfId="0" applyFont="1" applyFill="1"/>
    <xf numFmtId="0" fontId="37" fillId="9" borderId="0" xfId="0" applyFont="1" applyFill="1"/>
    <xf numFmtId="0" fontId="38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/>
    </xf>
    <xf numFmtId="0" fontId="25" fillId="0" borderId="9" xfId="0" applyFont="1" applyBorder="1"/>
    <xf numFmtId="43" fontId="48" fillId="0" borderId="0" xfId="1" applyFont="1" applyFill="1" applyBorder="1" applyAlignment="1">
      <alignment horizontal="left"/>
    </xf>
    <xf numFmtId="0" fontId="20" fillId="0" borderId="9" xfId="0" applyFont="1" applyBorder="1"/>
    <xf numFmtId="0" fontId="15" fillId="0" borderId="9" xfId="0" quotePrefix="1" applyFont="1" applyBorder="1" applyProtection="1">
      <protection locked="0"/>
    </xf>
    <xf numFmtId="43" fontId="48" fillId="0" borderId="9" xfId="1" applyFont="1" applyFill="1" applyBorder="1" applyAlignment="1">
      <alignment horizontal="left"/>
    </xf>
    <xf numFmtId="43" fontId="26" fillId="0" borderId="9" xfId="1" applyFont="1" applyFill="1" applyBorder="1" applyAlignment="1">
      <alignment horizontal="left"/>
    </xf>
    <xf numFmtId="43" fontId="19" fillId="0" borderId="0" xfId="14" applyNumberFormat="1" applyFont="1" applyFill="1" applyBorder="1" applyAlignment="1">
      <alignment horizontal="right"/>
    </xf>
    <xf numFmtId="43" fontId="15" fillId="0" borderId="38" xfId="1" applyFont="1" applyBorder="1" applyProtection="1">
      <protection locked="0"/>
    </xf>
    <xf numFmtId="43" fontId="15" fillId="0" borderId="36" xfId="1" applyFont="1" applyBorder="1" applyProtection="1">
      <protection locked="0"/>
    </xf>
    <xf numFmtId="43" fontId="48" fillId="0" borderId="0" xfId="1" applyFont="1" applyBorder="1" applyAlignment="1">
      <alignment horizontal="left"/>
    </xf>
    <xf numFmtId="0" fontId="27" fillId="0" borderId="3" xfId="0" applyFont="1" applyBorder="1"/>
    <xf numFmtId="43" fontId="26" fillId="0" borderId="0" xfId="1" applyFont="1" applyBorder="1" applyAlignment="1">
      <alignment horizontal="left"/>
    </xf>
    <xf numFmtId="43" fontId="15" fillId="0" borderId="0" xfId="1" applyFont="1" applyBorder="1" applyProtection="1">
      <protection locked="0"/>
    </xf>
    <xf numFmtId="43" fontId="48" fillId="0" borderId="9" xfId="1" applyFont="1" applyBorder="1" applyAlignment="1">
      <alignment horizontal="left"/>
    </xf>
    <xf numFmtId="43" fontId="26" fillId="0" borderId="9" xfId="1" applyFont="1" applyBorder="1" applyAlignment="1">
      <alignment horizontal="left"/>
    </xf>
    <xf numFmtId="43" fontId="19" fillId="0" borderId="0" xfId="14" applyNumberFormat="1" applyFont="1" applyBorder="1" applyAlignment="1">
      <alignment horizontal="right"/>
    </xf>
    <xf numFmtId="0" fontId="22" fillId="9" borderId="0" xfId="0" applyFont="1" applyFill="1"/>
    <xf numFmtId="0" fontId="11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top"/>
    </xf>
    <xf numFmtId="0" fontId="85" fillId="6" borderId="147" xfId="0" applyFont="1" applyFill="1" applyBorder="1" applyAlignment="1">
      <alignment horizontal="center" vertical="center" wrapText="1"/>
    </xf>
    <xf numFmtId="0" fontId="85" fillId="6" borderId="95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28" fillId="9" borderId="0" xfId="0" applyFont="1" applyFill="1"/>
    <xf numFmtId="0" fontId="20" fillId="9" borderId="0" xfId="0" applyFont="1" applyFill="1"/>
    <xf numFmtId="43" fontId="85" fillId="6" borderId="62" xfId="21" applyFont="1" applyFill="1" applyBorder="1" applyAlignment="1">
      <alignment horizontal="center" vertical="center" wrapText="1"/>
    </xf>
    <xf numFmtId="0" fontId="30" fillId="9" borderId="0" xfId="17" applyFont="1" applyFill="1"/>
    <xf numFmtId="43" fontId="38" fillId="4" borderId="0" xfId="21" applyFont="1" applyFill="1" applyAlignment="1">
      <alignment horizontal="left"/>
    </xf>
    <xf numFmtId="0" fontId="25" fillId="0" borderId="9" xfId="0" applyFont="1" applyBorder="1" applyAlignment="1">
      <alignment horizontal="left"/>
    </xf>
    <xf numFmtId="43" fontId="9" fillId="0" borderId="147" xfId="1" applyFont="1" applyFill="1" applyBorder="1"/>
    <xf numFmtId="43" fontId="38" fillId="0" borderId="0" xfId="21" applyFont="1" applyFill="1" applyBorder="1" applyAlignment="1">
      <alignment horizontal="left"/>
    </xf>
    <xf numFmtId="43" fontId="38" fillId="0" borderId="45" xfId="21" applyFont="1" applyBorder="1" applyAlignment="1">
      <alignment horizontal="left"/>
    </xf>
    <xf numFmtId="0" fontId="37" fillId="9" borderId="0" xfId="17" applyFont="1" applyFill="1" applyAlignment="1">
      <alignment horizontal="left" vertical="center" wrapText="1"/>
    </xf>
    <xf numFmtId="43" fontId="38" fillId="0" borderId="55" xfId="21" applyFont="1" applyFill="1" applyBorder="1" applyAlignment="1">
      <alignment horizontal="left"/>
    </xf>
    <xf numFmtId="43" fontId="38" fillId="0" borderId="56" xfId="21" applyFont="1" applyFill="1" applyBorder="1" applyAlignment="1">
      <alignment horizontal="left"/>
    </xf>
    <xf numFmtId="0" fontId="30" fillId="9" borderId="0" xfId="17" applyFont="1" applyFill="1" applyProtection="1">
      <protection locked="0"/>
    </xf>
    <xf numFmtId="0" fontId="52" fillId="9" borderId="0" xfId="17" applyFont="1" applyFill="1"/>
    <xf numFmtId="0" fontId="50" fillId="9" borderId="0" xfId="0" applyFont="1" applyFill="1"/>
    <xf numFmtId="0" fontId="38" fillId="9" borderId="0" xfId="17" applyFont="1" applyFill="1"/>
    <xf numFmtId="165" fontId="38" fillId="9" borderId="0" xfId="17" applyNumberFormat="1" applyFont="1" applyFill="1"/>
    <xf numFmtId="0" fontId="38" fillId="9" borderId="0" xfId="17" applyFont="1" applyFill="1" applyAlignment="1">
      <alignment horizontal="left" indent="3"/>
    </xf>
    <xf numFmtId="0" fontId="37" fillId="9" borderId="0" xfId="17" applyFont="1" applyFill="1"/>
    <xf numFmtId="0" fontId="11" fillId="0" borderId="55" xfId="0" applyFont="1" applyBorder="1"/>
    <xf numFmtId="0" fontId="3" fillId="0" borderId="55" xfId="0" applyFont="1" applyBorder="1"/>
    <xf numFmtId="0" fontId="22" fillId="9" borderId="0" xfId="17" applyFont="1" applyFill="1"/>
    <xf numFmtId="0" fontId="30" fillId="3" borderId="0" xfId="0" applyFont="1" applyFill="1"/>
    <xf numFmtId="0" fontId="16" fillId="3" borderId="0" xfId="0" applyFont="1" applyFill="1" applyAlignment="1">
      <alignment horizontal="right"/>
    </xf>
    <xf numFmtId="0" fontId="36" fillId="3" borderId="0" xfId="13" applyFont="1" applyFill="1" applyAlignment="1">
      <alignment horizontal="left" vertical="top" wrapText="1"/>
    </xf>
    <xf numFmtId="43" fontId="36" fillId="3" borderId="0" xfId="7" applyFont="1" applyFill="1"/>
    <xf numFmtId="43" fontId="30" fillId="3" borderId="0" xfId="7" applyFont="1" applyFill="1"/>
    <xf numFmtId="0" fontId="87" fillId="3" borderId="0" xfId="13" applyFont="1" applyFill="1" applyAlignment="1">
      <alignment horizontal="left"/>
    </xf>
    <xf numFmtId="167" fontId="36" fillId="3" borderId="0" xfId="2" applyNumberFormat="1" applyFont="1" applyFill="1" applyAlignment="1">
      <alignment horizontal="left"/>
    </xf>
    <xf numFmtId="165" fontId="22" fillId="0" borderId="9" xfId="610" applyFont="1" applyBorder="1" applyAlignment="1" applyProtection="1">
      <alignment horizontal="center" vertical="top"/>
      <protection locked="0"/>
    </xf>
    <xf numFmtId="165" fontId="22" fillId="0" borderId="0" xfId="610" applyFont="1" applyAlignment="1" applyProtection="1">
      <alignment horizontal="center" vertical="top"/>
      <protection locked="0"/>
    </xf>
    <xf numFmtId="0" fontId="36" fillId="3" borderId="0" xfId="0" applyFont="1" applyFill="1"/>
    <xf numFmtId="43" fontId="16" fillId="0" borderId="2" xfId="0" applyNumberFormat="1" applyFont="1" applyBorder="1"/>
    <xf numFmtId="43" fontId="16" fillId="0" borderId="152" xfId="1347" applyNumberFormat="1" applyFont="1" applyBorder="1"/>
    <xf numFmtId="9" fontId="30" fillId="3" borderId="0" xfId="0" applyNumberFormat="1" applyFont="1" applyFill="1"/>
    <xf numFmtId="208" fontId="30" fillId="3" borderId="0" xfId="1280" applyNumberFormat="1" applyFont="1" applyFill="1"/>
    <xf numFmtId="0" fontId="42" fillId="0" borderId="0" xfId="0" applyFont="1"/>
    <xf numFmtId="43" fontId="42" fillId="0" borderId="0" xfId="1347" applyNumberFormat="1" applyFont="1"/>
    <xf numFmtId="208" fontId="36" fillId="63" borderId="37" xfId="0" applyNumberFormat="1" applyFont="1" applyFill="1" applyBorder="1"/>
    <xf numFmtId="169" fontId="42" fillId="0" borderId="0" xfId="15" applyFont="1"/>
    <xf numFmtId="208" fontId="30" fillId="3" borderId="0" xfId="0" applyNumberFormat="1" applyFont="1" applyFill="1"/>
    <xf numFmtId="0" fontId="36" fillId="0" borderId="0" xfId="0" applyFont="1"/>
    <xf numFmtId="208" fontId="36" fillId="3" borderId="0" xfId="0" applyNumberFormat="1" applyFont="1" applyFill="1"/>
    <xf numFmtId="0" fontId="30" fillId="9" borderId="0" xfId="0" applyFont="1" applyFill="1"/>
    <xf numFmtId="208" fontId="30" fillId="9" borderId="0" xfId="0" applyNumberFormat="1" applyFont="1" applyFill="1"/>
    <xf numFmtId="0" fontId="30" fillId="9" borderId="45" xfId="0" applyFont="1" applyFill="1" applyBorder="1"/>
    <xf numFmtId="43" fontId="36" fillId="9" borderId="45" xfId="7" applyFont="1" applyFill="1" applyBorder="1"/>
    <xf numFmtId="43" fontId="30" fillId="9" borderId="45" xfId="7" applyFont="1" applyFill="1" applyBorder="1"/>
    <xf numFmtId="43" fontId="36" fillId="3" borderId="0" xfId="0" applyNumberFormat="1" applyFont="1" applyFill="1"/>
    <xf numFmtId="43" fontId="36" fillId="3" borderId="0" xfId="7" applyFont="1" applyFill="1" applyBorder="1"/>
    <xf numFmtId="43" fontId="36" fillId="63" borderId="162" xfId="7" applyFont="1" applyFill="1" applyBorder="1"/>
    <xf numFmtId="0" fontId="36" fillId="63" borderId="2" xfId="0" applyFont="1" applyFill="1" applyBorder="1"/>
    <xf numFmtId="0" fontId="11" fillId="0" borderId="55" xfId="0" quotePrefix="1" applyFont="1" applyBorder="1" applyAlignment="1">
      <alignment horizontal="center"/>
    </xf>
    <xf numFmtId="208" fontId="36" fillId="63" borderId="55" xfId="0" applyNumberFormat="1" applyFont="1" applyFill="1" applyBorder="1"/>
    <xf numFmtId="0" fontId="190" fillId="0" borderId="0" xfId="0" applyFont="1"/>
    <xf numFmtId="0" fontId="191" fillId="0" borderId="0" xfId="0" applyFont="1"/>
    <xf numFmtId="0" fontId="94" fillId="6" borderId="151" xfId="0" applyFont="1" applyFill="1" applyBorder="1" applyAlignment="1">
      <alignment horizontal="center" vertical="center" wrapText="1"/>
    </xf>
    <xf numFmtId="0" fontId="94" fillId="6" borderId="150" xfId="0" applyFont="1" applyFill="1" applyBorder="1" applyAlignment="1">
      <alignment horizontal="center" vertical="center"/>
    </xf>
    <xf numFmtId="43" fontId="48" fillId="0" borderId="0" xfId="1" applyFont="1" applyAlignment="1">
      <alignment horizontal="left"/>
    </xf>
    <xf numFmtId="43" fontId="26" fillId="0" borderId="0" xfId="1" applyFont="1" applyAlignment="1">
      <alignment horizontal="left"/>
    </xf>
    <xf numFmtId="43" fontId="5" fillId="0" borderId="0" xfId="12" applyFont="1"/>
    <xf numFmtId="0" fontId="9" fillId="0" borderId="165" xfId="0" applyFont="1" applyBorder="1" applyAlignment="1">
      <alignment horizontal="center"/>
    </xf>
    <xf numFmtId="0" fontId="9" fillId="0" borderId="166" xfId="0" applyFont="1" applyBorder="1" applyAlignment="1">
      <alignment horizontal="center"/>
    </xf>
    <xf numFmtId="0" fontId="9" fillId="0" borderId="166" xfId="0" applyFont="1" applyBorder="1" applyAlignment="1">
      <alignment vertical="center"/>
    </xf>
    <xf numFmtId="43" fontId="9" fillId="0" borderId="166" xfId="0" applyNumberFormat="1" applyFont="1" applyBorder="1"/>
    <xf numFmtId="43" fontId="2" fillId="0" borderId="68" xfId="12" applyFont="1" applyBorder="1"/>
    <xf numFmtId="0" fontId="11" fillId="0" borderId="165" xfId="0" applyFont="1" applyBorder="1"/>
    <xf numFmtId="43" fontId="37" fillId="0" borderId="45" xfId="21" applyFont="1" applyFill="1" applyBorder="1" applyProtection="1">
      <protection locked="0"/>
    </xf>
    <xf numFmtId="0" fontId="20" fillId="0" borderId="3" xfId="0" applyFont="1" applyBorder="1"/>
    <xf numFmtId="0" fontId="10" fillId="0" borderId="3" xfId="0" applyFont="1" applyBorder="1"/>
    <xf numFmtId="43" fontId="85" fillId="6" borderId="57" xfId="1" applyFont="1" applyFill="1" applyBorder="1" applyAlignment="1" applyProtection="1">
      <alignment horizontal="center"/>
    </xf>
    <xf numFmtId="43" fontId="85" fillId="6" borderId="57" xfId="1" applyFont="1" applyFill="1" applyBorder="1" applyAlignment="1" applyProtection="1">
      <alignment horizontal="center" vertical="center"/>
    </xf>
    <xf numFmtId="171" fontId="85" fillId="6" borderId="59" xfId="1" applyNumberFormat="1" applyFont="1" applyFill="1" applyBorder="1" applyAlignment="1" applyProtection="1">
      <alignment horizontal="center" vertical="center"/>
    </xf>
    <xf numFmtId="171" fontId="85" fillId="6" borderId="62" xfId="1" applyNumberFormat="1" applyFont="1" applyFill="1" applyBorder="1" applyAlignment="1" applyProtection="1">
      <alignment horizontal="center" vertical="center"/>
    </xf>
    <xf numFmtId="43" fontId="193" fillId="0" borderId="0" xfId="6" applyFont="1" applyAlignment="1">
      <alignment horizontal="center"/>
    </xf>
    <xf numFmtId="14" fontId="22" fillId="0" borderId="0" xfId="0" applyNumberFormat="1" applyFont="1"/>
    <xf numFmtId="14" fontId="22" fillId="0" borderId="0" xfId="6" applyNumberFormat="1" applyFont="1" applyFill="1"/>
    <xf numFmtId="14" fontId="22" fillId="0" borderId="0" xfId="0" applyNumberFormat="1" applyFont="1" applyAlignment="1">
      <alignment vertical="center"/>
    </xf>
    <xf numFmtId="14" fontId="15" fillId="0" borderId="0" xfId="6" applyNumberFormat="1" applyFont="1" applyFill="1"/>
    <xf numFmtId="14" fontId="193" fillId="0" borderId="0" xfId="0" applyNumberFormat="1" applyFont="1"/>
    <xf numFmtId="0" fontId="9" fillId="0" borderId="0" xfId="0" quotePrefix="1" applyFont="1" applyAlignment="1">
      <alignment horizontal="left" vertic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9" fillId="0" borderId="9" xfId="0" quotePrefix="1" applyFont="1" applyBorder="1" applyAlignment="1">
      <alignment vertical="center"/>
    </xf>
    <xf numFmtId="0" fontId="9" fillId="0" borderId="165" xfId="0" applyFont="1" applyBorder="1" applyAlignment="1">
      <alignment horizontal="center" vertical="center"/>
    </xf>
    <xf numFmtId="43" fontId="15" fillId="0" borderId="59" xfId="6" applyFont="1" applyFill="1" applyBorder="1" applyAlignment="1">
      <alignment horizontal="center" vertical="center"/>
    </xf>
    <xf numFmtId="0" fontId="15" fillId="0" borderId="63" xfId="0" applyFont="1" applyBorder="1" applyAlignment="1">
      <alignment vertical="center"/>
    </xf>
    <xf numFmtId="43" fontId="61" fillId="0" borderId="0" xfId="6" applyFont="1" applyFill="1"/>
    <xf numFmtId="0" fontId="15" fillId="0" borderId="59" xfId="0" applyFont="1" applyBorder="1" applyAlignment="1">
      <alignment vertical="center"/>
    </xf>
    <xf numFmtId="0" fontId="15" fillId="0" borderId="62" xfId="0" applyFont="1" applyBorder="1" applyAlignment="1">
      <alignment vertical="center"/>
    </xf>
    <xf numFmtId="43" fontId="15" fillId="0" borderId="9" xfId="6" applyFont="1" applyFill="1" applyBorder="1" applyAlignment="1">
      <alignment vertical="center"/>
    </xf>
    <xf numFmtId="43" fontId="15" fillId="0" borderId="0" xfId="6" applyFont="1" applyAlignment="1">
      <alignment vertical="center"/>
    </xf>
    <xf numFmtId="0" fontId="9" fillId="0" borderId="9" xfId="0" applyFont="1" applyBorder="1" applyAlignment="1">
      <alignment vertical="center"/>
    </xf>
    <xf numFmtId="43" fontId="15" fillId="0" borderId="59" xfId="6" applyFont="1" applyBorder="1" applyAlignment="1">
      <alignment vertical="center"/>
    </xf>
    <xf numFmtId="43" fontId="15" fillId="0" borderId="58" xfId="1" applyFont="1" applyBorder="1" applyAlignment="1">
      <alignment vertical="center"/>
    </xf>
    <xf numFmtId="43" fontId="15" fillId="0" borderId="3" xfId="1" applyFont="1" applyBorder="1" applyAlignment="1">
      <alignment vertical="center"/>
    </xf>
    <xf numFmtId="43" fontId="15" fillId="0" borderId="59" xfId="6" applyFont="1" applyBorder="1" applyAlignment="1">
      <alignment horizontal="center" vertical="center"/>
    </xf>
    <xf numFmtId="43" fontId="15" fillId="0" borderId="161" xfId="6" applyFont="1" applyBorder="1" applyAlignment="1">
      <alignment vertical="center"/>
    </xf>
    <xf numFmtId="43" fontId="15" fillId="0" borderId="62" xfId="6" applyFont="1" applyBorder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vertical="center"/>
    </xf>
    <xf numFmtId="0" fontId="63" fillId="0" borderId="0" xfId="0" applyFont="1" applyAlignment="1">
      <alignment vertical="center"/>
    </xf>
    <xf numFmtId="43" fontId="15" fillId="0" borderId="0" xfId="6" applyFont="1" applyBorder="1" applyAlignment="1">
      <alignment vertical="center"/>
    </xf>
    <xf numFmtId="43" fontId="15" fillId="0" borderId="161" xfId="6" applyFont="1" applyFill="1" applyBorder="1" applyAlignment="1">
      <alignment vertical="center"/>
    </xf>
    <xf numFmtId="0" fontId="22" fillId="0" borderId="68" xfId="0" applyFont="1" applyBorder="1"/>
    <xf numFmtId="0" fontId="22" fillId="0" borderId="165" xfId="0" applyFont="1" applyBorder="1" applyAlignment="1">
      <alignment vertical="center"/>
    </xf>
    <xf numFmtId="43" fontId="15" fillId="0" borderId="169" xfId="6" applyFont="1" applyBorder="1" applyAlignment="1">
      <alignment vertical="center"/>
    </xf>
    <xf numFmtId="43" fontId="15" fillId="0" borderId="170" xfId="6" applyFont="1" applyBorder="1" applyAlignment="1">
      <alignment vertical="center"/>
    </xf>
    <xf numFmtId="0" fontId="22" fillId="0" borderId="172" xfId="0" applyFont="1" applyBorder="1" applyAlignment="1">
      <alignment vertical="center"/>
    </xf>
    <xf numFmtId="43" fontId="15" fillId="0" borderId="151" xfId="6" applyFont="1" applyFill="1" applyBorder="1" applyAlignment="1">
      <alignment vertical="center"/>
    </xf>
    <xf numFmtId="43" fontId="22" fillId="0" borderId="0" xfId="6" applyFont="1"/>
    <xf numFmtId="0" fontId="193" fillId="0" borderId="0" xfId="0" applyFont="1"/>
    <xf numFmtId="14" fontId="193" fillId="0" borderId="0" xfId="6" applyNumberFormat="1" applyFont="1"/>
    <xf numFmtId="43" fontId="193" fillId="0" borderId="0" xfId="6" applyFont="1"/>
    <xf numFmtId="0" fontId="194" fillId="0" borderId="0" xfId="0" applyFont="1"/>
    <xf numFmtId="43" fontId="15" fillId="0" borderId="0" xfId="1" applyFont="1" applyBorder="1" applyAlignment="1">
      <alignment vertical="center"/>
    </xf>
    <xf numFmtId="43" fontId="38" fillId="0" borderId="0" xfId="1" applyFont="1" applyFill="1" applyBorder="1" applyAlignment="1"/>
    <xf numFmtId="43" fontId="15" fillId="0" borderId="165" xfId="1" quotePrefix="1" applyFont="1" applyBorder="1" applyProtection="1">
      <protection locked="0"/>
    </xf>
    <xf numFmtId="0" fontId="15" fillId="0" borderId="165" xfId="2" applyFont="1" applyBorder="1"/>
    <xf numFmtId="0" fontId="59" fillId="0" borderId="0" xfId="14" applyFont="1"/>
    <xf numFmtId="0" fontId="59" fillId="0" borderId="0" xfId="14" applyFont="1" applyAlignment="1">
      <alignment vertical="center"/>
    </xf>
    <xf numFmtId="43" fontId="15" fillId="0" borderId="0" xfId="6" applyFont="1" applyAlignment="1">
      <alignment horizontal="center" vertical="center"/>
    </xf>
    <xf numFmtId="43" fontId="15" fillId="0" borderId="172" xfId="6" applyFont="1" applyBorder="1" applyAlignment="1">
      <alignment horizontal="center" vertical="center"/>
    </xf>
    <xf numFmtId="43" fontId="58" fillId="0" borderId="0" xfId="6" applyFont="1"/>
    <xf numFmtId="43" fontId="15" fillId="0" borderId="171" xfId="6" applyFont="1" applyBorder="1" applyAlignment="1">
      <alignment vertical="center"/>
    </xf>
    <xf numFmtId="43" fontId="15" fillId="0" borderId="35" xfId="6" applyFont="1" applyBorder="1" applyAlignment="1">
      <alignment vertical="center"/>
    </xf>
    <xf numFmtId="43" fontId="15" fillId="0" borderId="29" xfId="6" applyFont="1" applyBorder="1" applyAlignment="1">
      <alignment vertical="center"/>
    </xf>
    <xf numFmtId="43" fontId="15" fillId="0" borderId="68" xfId="6" applyFont="1" applyBorder="1" applyAlignment="1">
      <alignment vertical="center"/>
    </xf>
    <xf numFmtId="43" fontId="15" fillId="0" borderId="173" xfId="6" applyFont="1" applyBorder="1" applyAlignment="1">
      <alignment vertical="center"/>
    </xf>
    <xf numFmtId="43" fontId="17" fillId="0" borderId="0" xfId="6" applyFont="1" applyAlignment="1">
      <alignment vertical="center"/>
    </xf>
    <xf numFmtId="43" fontId="22" fillId="0" borderId="0" xfId="6" applyFont="1" applyAlignment="1">
      <alignment vertical="center"/>
    </xf>
    <xf numFmtId="43" fontId="22" fillId="0" borderId="0" xfId="6" applyFont="1" applyAlignment="1">
      <alignment horizontal="center" vertical="center"/>
    </xf>
    <xf numFmtId="43" fontId="15" fillId="0" borderId="3" xfId="6" applyFont="1" applyBorder="1" applyAlignment="1">
      <alignment vertical="center"/>
    </xf>
    <xf numFmtId="43" fontId="15" fillId="0" borderId="0" xfId="6" applyFont="1" applyBorder="1" applyAlignment="1">
      <alignment horizontal="center" vertical="center"/>
    </xf>
    <xf numFmtId="43" fontId="15" fillId="0" borderId="175" xfId="6" applyFont="1" applyBorder="1" applyAlignment="1">
      <alignment horizontal="center" vertical="center"/>
    </xf>
    <xf numFmtId="43" fontId="15" fillId="0" borderId="166" xfId="1" applyFont="1" applyFill="1" applyBorder="1" applyProtection="1">
      <protection locked="0"/>
    </xf>
    <xf numFmtId="43" fontId="9" fillId="0" borderId="161" xfId="1" quotePrefix="1" applyFont="1" applyFill="1" applyBorder="1" applyAlignment="1">
      <alignment horizontal="left"/>
    </xf>
    <xf numFmtId="43" fontId="9" fillId="0" borderId="35" xfId="1" applyFont="1" applyFill="1" applyBorder="1" applyAlignment="1">
      <alignment horizontal="left"/>
    </xf>
    <xf numFmtId="43" fontId="9" fillId="0" borderId="161" xfId="1" applyFont="1" applyFill="1" applyBorder="1" applyAlignment="1">
      <alignment horizontal="left"/>
    </xf>
    <xf numFmtId="43" fontId="9" fillId="0" borderId="35" xfId="1" quotePrefix="1" applyFont="1" applyFill="1" applyBorder="1" applyAlignment="1">
      <alignment horizontal="left"/>
    </xf>
    <xf numFmtId="43" fontId="15" fillId="0" borderId="68" xfId="1" applyFont="1" applyFill="1" applyBorder="1" applyProtection="1">
      <protection locked="0"/>
    </xf>
    <xf numFmtId="43" fontId="10" fillId="0" borderId="68" xfId="1" applyFont="1" applyFill="1" applyBorder="1"/>
    <xf numFmtId="43" fontId="9" fillId="0" borderId="174" xfId="1" quotePrefix="1" applyFont="1" applyFill="1" applyBorder="1" applyAlignment="1">
      <alignment horizontal="left"/>
    </xf>
    <xf numFmtId="43" fontId="9" fillId="0" borderId="95" xfId="1" quotePrefix="1" applyFont="1" applyFill="1" applyBorder="1" applyAlignment="1">
      <alignment horizontal="left"/>
    </xf>
    <xf numFmtId="43" fontId="15" fillId="0" borderId="68" xfId="1" quotePrefix="1" applyFont="1" applyBorder="1" applyProtection="1">
      <protection locked="0"/>
    </xf>
    <xf numFmtId="43" fontId="10" fillId="0" borderId="68" xfId="1" applyFont="1" applyBorder="1"/>
    <xf numFmtId="43" fontId="9" fillId="0" borderId="174" xfId="1" applyFont="1" applyFill="1" applyBorder="1" applyAlignment="1">
      <alignment horizontal="left"/>
    </xf>
    <xf numFmtId="0" fontId="9" fillId="0" borderId="166" xfId="0" quotePrefix="1" applyFont="1" applyBorder="1" applyAlignment="1">
      <alignment horizontal="center" vertical="center" wrapText="1"/>
    </xf>
    <xf numFmtId="43" fontId="15" fillId="0" borderId="166" xfId="1" quotePrefix="1" applyFont="1" applyBorder="1" applyProtection="1">
      <protection locked="0"/>
    </xf>
    <xf numFmtId="171" fontId="22" fillId="0" borderId="3" xfId="0" applyNumberFormat="1" applyFont="1" applyBorder="1"/>
    <xf numFmtId="171" fontId="22" fillId="0" borderId="68" xfId="0" applyNumberFormat="1" applyFont="1" applyBorder="1"/>
    <xf numFmtId="171" fontId="22" fillId="0" borderId="37" xfId="0" applyNumberFormat="1" applyFont="1" applyBorder="1"/>
    <xf numFmtId="0" fontId="10" fillId="0" borderId="148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10" fillId="0" borderId="176" xfId="0" applyFont="1" applyBorder="1" applyAlignment="1">
      <alignment horizontal="center"/>
    </xf>
    <xf numFmtId="0" fontId="90" fillId="6" borderId="68" xfId="8" applyFont="1" applyFill="1" applyBorder="1" applyAlignment="1">
      <alignment horizontal="center" vertical="center" wrapText="1"/>
    </xf>
    <xf numFmtId="43" fontId="9" fillId="0" borderId="147" xfId="0" applyNumberFormat="1" applyFont="1" applyBorder="1"/>
    <xf numFmtId="0" fontId="15" fillId="0" borderId="177" xfId="0" applyFont="1" applyBorder="1" applyAlignment="1">
      <alignment vertical="center"/>
    </xf>
    <xf numFmtId="43" fontId="15" fillId="0" borderId="178" xfId="1" applyFont="1" applyBorder="1" applyAlignment="1">
      <alignment vertical="center"/>
    </xf>
    <xf numFmtId="0" fontId="196" fillId="0" borderId="0" xfId="0" applyFont="1"/>
    <xf numFmtId="0" fontId="52" fillId="0" borderId="0" xfId="0" applyFont="1"/>
    <xf numFmtId="0" fontId="52" fillId="9" borderId="0" xfId="0" applyFont="1" applyFill="1"/>
    <xf numFmtId="0" fontId="198" fillId="0" borderId="9" xfId="0" applyFont="1" applyBorder="1" applyAlignment="1">
      <alignment horizontal="center" vertical="center" wrapText="1"/>
    </xf>
    <xf numFmtId="0" fontId="198" fillId="0" borderId="57" xfId="0" applyFont="1" applyBorder="1" applyAlignment="1">
      <alignment horizontal="center" vertical="center" wrapText="1"/>
    </xf>
    <xf numFmtId="0" fontId="199" fillId="0" borderId="135" xfId="0" applyFont="1" applyBorder="1" applyAlignment="1">
      <alignment horizontal="right"/>
    </xf>
    <xf numFmtId="0" fontId="199" fillId="0" borderId="141" xfId="0" applyFont="1" applyBorder="1"/>
    <xf numFmtId="171" fontId="199" fillId="0" borderId="143" xfId="1293" applyNumberFormat="1" applyFont="1" applyBorder="1"/>
    <xf numFmtId="0" fontId="199" fillId="0" borderId="135" xfId="0" quotePrefix="1" applyFont="1" applyBorder="1" applyAlignment="1">
      <alignment horizontal="right"/>
    </xf>
    <xf numFmtId="0" fontId="200" fillId="0" borderId="140" xfId="0" applyFont="1" applyBorder="1"/>
    <xf numFmtId="165" fontId="199" fillId="0" borderId="163" xfId="0" applyNumberFormat="1" applyFont="1" applyBorder="1"/>
    <xf numFmtId="0" fontId="198" fillId="0" borderId="140" xfId="0" applyFont="1" applyBorder="1"/>
    <xf numFmtId="171" fontId="199" fillId="0" borderId="164" xfId="1293" applyNumberFormat="1" applyFont="1" applyBorder="1"/>
    <xf numFmtId="0" fontId="199" fillId="0" borderId="144" xfId="0" applyFont="1" applyBorder="1"/>
    <xf numFmtId="165" fontId="197" fillId="6" borderId="145" xfId="0" applyNumberFormat="1" applyFont="1" applyFill="1" applyBorder="1"/>
    <xf numFmtId="171" fontId="197" fillId="6" borderId="146" xfId="1293" applyNumberFormat="1" applyFont="1" applyFill="1" applyBorder="1"/>
    <xf numFmtId="0" fontId="199" fillId="0" borderId="0" xfId="0" applyFont="1" applyProtection="1">
      <protection locked="0"/>
    </xf>
    <xf numFmtId="49" fontId="199" fillId="0" borderId="0" xfId="0" applyNumberFormat="1" applyFont="1" applyAlignment="1">
      <alignment horizontal="center"/>
    </xf>
    <xf numFmtId="49" fontId="199" fillId="0" borderId="0" xfId="0" applyNumberFormat="1" applyFont="1" applyAlignment="1" applyProtection="1">
      <alignment horizontal="center"/>
      <protection locked="0"/>
    </xf>
    <xf numFmtId="165" fontId="199" fillId="0" borderId="0" xfId="1293" applyFont="1"/>
    <xf numFmtId="0" fontId="201" fillId="0" borderId="0" xfId="0" applyFont="1"/>
    <xf numFmtId="0" fontId="22" fillId="8" borderId="59" xfId="0" applyFont="1" applyFill="1" applyBorder="1" applyAlignment="1">
      <alignment vertical="center"/>
    </xf>
    <xf numFmtId="43" fontId="22" fillId="8" borderId="59" xfId="1" applyFont="1" applyFill="1" applyBorder="1" applyAlignment="1">
      <alignment vertical="center"/>
    </xf>
    <xf numFmtId="0" fontId="22" fillId="8" borderId="58" xfId="0" quotePrefix="1" applyFont="1" applyFill="1" applyBorder="1" applyAlignment="1">
      <alignment vertical="center"/>
    </xf>
    <xf numFmtId="0" fontId="195" fillId="0" borderId="0" xfId="0" applyFont="1"/>
    <xf numFmtId="43" fontId="15" fillId="8" borderId="0" xfId="1" applyFont="1" applyFill="1" applyAlignment="1">
      <alignment vertical="center"/>
    </xf>
    <xf numFmtId="43" fontId="15" fillId="8" borderId="0" xfId="6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15" fillId="8" borderId="0" xfId="0" quotePrefix="1" applyFont="1" applyFill="1" applyAlignment="1">
      <alignment vertical="center"/>
    </xf>
    <xf numFmtId="0" fontId="9" fillId="8" borderId="0" xfId="0" quotePrefix="1" applyFont="1" applyFill="1" applyAlignment="1">
      <alignment vertical="center"/>
    </xf>
    <xf numFmtId="43" fontId="15" fillId="8" borderId="0" xfId="6" applyFont="1" applyFill="1" applyBorder="1" applyAlignment="1">
      <alignment vertical="center"/>
    </xf>
    <xf numFmtId="43" fontId="15" fillId="8" borderId="169" xfId="6" applyFont="1" applyFill="1" applyBorder="1" applyAlignment="1">
      <alignment vertical="center"/>
    </xf>
    <xf numFmtId="43" fontId="22" fillId="8" borderId="0" xfId="1" applyFont="1" applyFill="1" applyBorder="1" applyAlignment="1" applyProtection="1"/>
    <xf numFmtId="43" fontId="22" fillId="8" borderId="58" xfId="1" applyFont="1" applyFill="1" applyBorder="1" applyAlignment="1" applyProtection="1"/>
    <xf numFmtId="0" fontId="22" fillId="8" borderId="0" xfId="0" applyFont="1" applyFill="1"/>
    <xf numFmtId="43" fontId="22" fillId="8" borderId="0" xfId="6" applyFont="1" applyFill="1" applyBorder="1"/>
    <xf numFmtId="43" fontId="193" fillId="8" borderId="0" xfId="6" applyFont="1" applyFill="1" applyBorder="1" applyAlignment="1">
      <alignment horizontal="center"/>
    </xf>
    <xf numFmtId="43" fontId="193" fillId="8" borderId="0" xfId="6" applyFont="1" applyFill="1" applyAlignment="1">
      <alignment horizontal="center"/>
    </xf>
    <xf numFmtId="0" fontId="22" fillId="8" borderId="0" xfId="0" quotePrefix="1" applyFont="1" applyFill="1"/>
    <xf numFmtId="0" fontId="22" fillId="8" borderId="58" xfId="0" quotePrefix="1" applyFont="1" applyFill="1" applyBorder="1"/>
    <xf numFmtId="0" fontId="16" fillId="8" borderId="0" xfId="0" quotePrefix="1" applyFont="1" applyFill="1"/>
    <xf numFmtId="0" fontId="4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0" fontId="22" fillId="8" borderId="58" xfId="0" applyFont="1" applyFill="1" applyBorder="1" applyAlignment="1">
      <alignment vertical="center"/>
    </xf>
    <xf numFmtId="43" fontId="15" fillId="8" borderId="3" xfId="0" applyNumberFormat="1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vertical="center"/>
    </xf>
    <xf numFmtId="43" fontId="15" fillId="8" borderId="0" xfId="6" applyFont="1" applyFill="1" applyBorder="1" applyAlignment="1">
      <alignment horizontal="center" vertical="center"/>
    </xf>
    <xf numFmtId="43" fontId="15" fillId="8" borderId="172" xfId="6" applyFont="1" applyFill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2" fillId="8" borderId="165" xfId="0" applyFont="1" applyFill="1" applyBorder="1" applyAlignment="1">
      <alignment vertical="center"/>
    </xf>
    <xf numFmtId="0" fontId="22" fillId="8" borderId="172" xfId="0" applyFont="1" applyFill="1" applyBorder="1" applyAlignment="1">
      <alignment vertical="center"/>
    </xf>
    <xf numFmtId="0" fontId="15" fillId="8" borderId="58" xfId="0" applyFont="1" applyFill="1" applyBorder="1" applyAlignment="1">
      <alignment vertical="center"/>
    </xf>
    <xf numFmtId="43" fontId="15" fillId="8" borderId="0" xfId="6" applyFont="1" applyFill="1" applyAlignment="1">
      <alignment horizontal="center" vertical="center"/>
    </xf>
    <xf numFmtId="43" fontId="15" fillId="8" borderId="3" xfId="6" applyFont="1" applyFill="1" applyBorder="1" applyAlignment="1">
      <alignment vertical="center"/>
    </xf>
    <xf numFmtId="0" fontId="15" fillId="8" borderId="58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87" fillId="6" borderId="148" xfId="0" applyFont="1" applyFill="1" applyBorder="1" applyAlignment="1">
      <alignment horizontal="center"/>
    </xf>
    <xf numFmtId="0" fontId="87" fillId="6" borderId="176" xfId="0" applyFont="1" applyFill="1" applyBorder="1" applyAlignment="1">
      <alignment horizontal="center"/>
    </xf>
    <xf numFmtId="0" fontId="30" fillId="8" borderId="185" xfId="0" applyFont="1" applyFill="1" applyBorder="1"/>
    <xf numFmtId="0" fontId="30" fillId="8" borderId="179" xfId="0" applyFont="1" applyFill="1" applyBorder="1"/>
    <xf numFmtId="0" fontId="30" fillId="8" borderId="186" xfId="0" applyFont="1" applyFill="1" applyBorder="1"/>
    <xf numFmtId="0" fontId="30" fillId="8" borderId="180" xfId="0" applyFont="1" applyFill="1" applyBorder="1"/>
    <xf numFmtId="0" fontId="30" fillId="8" borderId="187" xfId="0" applyFont="1" applyFill="1" applyBorder="1"/>
    <xf numFmtId="0" fontId="30" fillId="8" borderId="181" xfId="0" applyFont="1" applyFill="1" applyBorder="1"/>
    <xf numFmtId="0" fontId="58" fillId="0" borderId="0" xfId="0" quotePrefix="1" applyFont="1" applyAlignment="1">
      <alignment vertical="center"/>
    </xf>
    <xf numFmtId="43" fontId="22" fillId="0" borderId="165" xfId="1" applyFont="1" applyBorder="1" applyAlignment="1">
      <alignment vertical="center"/>
    </xf>
    <xf numFmtId="0" fontId="61" fillId="0" borderId="0" xfId="0" quotePrefix="1" applyFont="1" applyAlignment="1">
      <alignment vertical="center"/>
    </xf>
    <xf numFmtId="0" fontId="22" fillId="8" borderId="166" xfId="0" applyFont="1" applyFill="1" applyBorder="1" applyAlignment="1">
      <alignment vertical="center"/>
    </xf>
    <xf numFmtId="43" fontId="22" fillId="0" borderId="147" xfId="6" applyFont="1" applyFill="1" applyBorder="1" applyAlignment="1">
      <alignment vertical="center"/>
    </xf>
    <xf numFmtId="43" fontId="15" fillId="0" borderId="3" xfId="1" applyFont="1" applyFill="1" applyBorder="1" applyAlignment="1">
      <alignment vertical="center" wrapText="1"/>
    </xf>
    <xf numFmtId="0" fontId="85" fillId="6" borderId="161" xfId="0" applyFont="1" applyFill="1" applyBorder="1" applyAlignment="1">
      <alignment horizontal="center" vertical="center" wrapText="1"/>
    </xf>
    <xf numFmtId="43" fontId="85" fillId="6" borderId="150" xfId="7" applyFont="1" applyFill="1" applyBorder="1" applyAlignment="1">
      <alignment horizontal="center" vertical="center" wrapText="1"/>
    </xf>
    <xf numFmtId="43" fontId="85" fillId="6" borderId="150" xfId="7" applyFont="1" applyFill="1" applyBorder="1" applyAlignment="1">
      <alignment vertical="center" wrapText="1"/>
    </xf>
    <xf numFmtId="0" fontId="9" fillId="8" borderId="0" xfId="0" quotePrefix="1" applyFont="1" applyFill="1" applyProtection="1">
      <protection locked="0"/>
    </xf>
    <xf numFmtId="43" fontId="15" fillId="8" borderId="166" xfId="1" applyFont="1" applyFill="1" applyBorder="1" applyProtection="1">
      <protection locked="0"/>
    </xf>
    <xf numFmtId="43" fontId="15" fillId="8" borderId="166" xfId="1" quotePrefix="1" applyFont="1" applyFill="1" applyBorder="1" applyProtection="1">
      <protection locked="0"/>
    </xf>
    <xf numFmtId="43" fontId="15" fillId="8" borderId="3" xfId="7" applyFont="1" applyFill="1" applyBorder="1" applyProtection="1">
      <protection locked="0"/>
    </xf>
    <xf numFmtId="174" fontId="15" fillId="8" borderId="3" xfId="7" applyNumberFormat="1" applyFont="1" applyFill="1" applyBorder="1" applyProtection="1">
      <protection locked="0"/>
    </xf>
    <xf numFmtId="0" fontId="87" fillId="6" borderId="68" xfId="2" applyFont="1" applyFill="1" applyBorder="1" applyAlignment="1">
      <alignment horizontal="center" vertical="center" wrapText="1"/>
    </xf>
    <xf numFmtId="43" fontId="15" fillId="8" borderId="0" xfId="7" applyFont="1" applyFill="1" applyBorder="1" applyAlignment="1" applyProtection="1"/>
    <xf numFmtId="0" fontId="15" fillId="8" borderId="0" xfId="2" applyFont="1" applyFill="1"/>
    <xf numFmtId="43" fontId="15" fillId="8" borderId="3" xfId="22" applyFont="1" applyFill="1" applyBorder="1"/>
    <xf numFmtId="0" fontId="15" fillId="8" borderId="165" xfId="2" applyFont="1" applyFill="1" applyBorder="1"/>
    <xf numFmtId="0" fontId="20" fillId="8" borderId="0" xfId="0" applyFont="1" applyFill="1"/>
    <xf numFmtId="0" fontId="27" fillId="8" borderId="0" xfId="0" applyFont="1" applyFill="1"/>
    <xf numFmtId="171" fontId="11" fillId="8" borderId="0" xfId="1" applyNumberFormat="1" applyFont="1" applyFill="1" applyBorder="1" applyAlignment="1" applyProtection="1"/>
    <xf numFmtId="171" fontId="22" fillId="8" borderId="0" xfId="0" applyNumberFormat="1" applyFont="1" applyFill="1"/>
    <xf numFmtId="0" fontId="11" fillId="8" borderId="0" xfId="0" applyFont="1" applyFill="1"/>
    <xf numFmtId="171" fontId="11" fillId="8" borderId="3" xfId="1" applyNumberFormat="1" applyFont="1" applyFill="1" applyBorder="1" applyAlignment="1" applyProtection="1"/>
    <xf numFmtId="171" fontId="22" fillId="8" borderId="3" xfId="0" applyNumberFormat="1" applyFont="1" applyFill="1" applyBorder="1"/>
    <xf numFmtId="0" fontId="90" fillId="6" borderId="191" xfId="8" applyFont="1" applyFill="1" applyBorder="1" applyAlignment="1">
      <alignment horizontal="center" vertical="center" wrapText="1"/>
    </xf>
    <xf numFmtId="0" fontId="90" fillId="6" borderId="192" xfId="8" applyFont="1" applyFill="1" applyBorder="1" applyAlignment="1">
      <alignment horizontal="center" vertical="center" wrapText="1"/>
    </xf>
    <xf numFmtId="0" fontId="90" fillId="6" borderId="177" xfId="8" applyFont="1" applyFill="1" applyBorder="1" applyAlignment="1">
      <alignment horizontal="center" vertical="center" wrapText="1"/>
    </xf>
    <xf numFmtId="0" fontId="90" fillId="6" borderId="190" xfId="8" applyFont="1" applyFill="1" applyBorder="1" applyAlignment="1">
      <alignment horizontal="center" vertical="center" wrapText="1"/>
    </xf>
    <xf numFmtId="0" fontId="90" fillId="6" borderId="178" xfId="8" applyFont="1" applyFill="1" applyBorder="1" applyAlignment="1">
      <alignment horizontal="center" vertical="center" wrapText="1"/>
    </xf>
    <xf numFmtId="0" fontId="10" fillId="0" borderId="95" xfId="0" applyFont="1" applyBorder="1" applyAlignment="1">
      <alignment horizontal="center" wrapText="1"/>
    </xf>
    <xf numFmtId="0" fontId="208" fillId="0" borderId="0" xfId="0" applyFont="1"/>
    <xf numFmtId="43" fontId="15" fillId="0" borderId="166" xfId="7" applyFont="1" applyBorder="1" applyProtection="1">
      <protection locked="0"/>
    </xf>
    <xf numFmtId="43" fontId="9" fillId="0" borderId="147" xfId="1" applyFont="1" applyBorder="1"/>
    <xf numFmtId="43" fontId="15" fillId="8" borderId="166" xfId="7" applyFont="1" applyFill="1" applyBorder="1" applyProtection="1">
      <protection locked="0"/>
    </xf>
    <xf numFmtId="43" fontId="15" fillId="0" borderId="165" xfId="1" applyFont="1" applyBorder="1" applyProtection="1">
      <protection locked="0"/>
    </xf>
    <xf numFmtId="43" fontId="15" fillId="8" borderId="165" xfId="1" applyFont="1" applyFill="1" applyBorder="1" applyProtection="1">
      <protection locked="0"/>
    </xf>
    <xf numFmtId="0" fontId="15" fillId="8" borderId="165" xfId="0" applyFont="1" applyFill="1" applyBorder="1"/>
    <xf numFmtId="0" fontId="15" fillId="0" borderId="166" xfId="0" applyFont="1" applyBorder="1" applyProtection="1">
      <protection locked="0"/>
    </xf>
    <xf numFmtId="0" fontId="15" fillId="0" borderId="165" xfId="0" applyFont="1" applyBorder="1"/>
    <xf numFmtId="0" fontId="37" fillId="0" borderId="149" xfId="0" applyFont="1" applyBorder="1" applyAlignment="1">
      <alignment horizontal="center" vertical="center" wrapText="1"/>
    </xf>
    <xf numFmtId="0" fontId="37" fillId="0" borderId="147" xfId="0" applyFont="1" applyBorder="1" applyAlignment="1">
      <alignment horizontal="center" vertical="center" wrapText="1"/>
    </xf>
    <xf numFmtId="0" fontId="37" fillId="0" borderId="150" xfId="0" applyFont="1" applyBorder="1" applyAlignment="1">
      <alignment horizontal="center" vertical="center" wrapText="1"/>
    </xf>
    <xf numFmtId="176" fontId="85" fillId="6" borderId="96" xfId="17" applyNumberFormat="1" applyFont="1" applyFill="1" applyBorder="1" applyAlignment="1">
      <alignment horizontal="center" vertical="center" wrapText="1"/>
    </xf>
    <xf numFmtId="43" fontId="85" fillId="6" borderId="96" xfId="21" quotePrefix="1" applyFont="1" applyFill="1" applyBorder="1" applyAlignment="1">
      <alignment horizontal="center" vertical="center" wrapText="1"/>
    </xf>
    <xf numFmtId="43" fontId="85" fillId="6" borderId="96" xfId="21" applyFont="1" applyFill="1" applyBorder="1" applyAlignment="1">
      <alignment horizontal="center" vertical="center" wrapText="1"/>
    </xf>
    <xf numFmtId="43" fontId="9" fillId="9" borderId="96" xfId="21" applyFont="1" applyFill="1" applyBorder="1" applyAlignment="1">
      <alignment horizontal="center" vertical="center" wrapText="1"/>
    </xf>
    <xf numFmtId="0" fontId="37" fillId="0" borderId="194" xfId="17" applyFont="1" applyBorder="1" applyAlignment="1">
      <alignment horizontal="left" vertical="center" wrapText="1" indent="3"/>
    </xf>
    <xf numFmtId="43" fontId="9" fillId="0" borderId="96" xfId="21" applyFont="1" applyFill="1" applyBorder="1"/>
    <xf numFmtId="0" fontId="37" fillId="0" borderId="177" xfId="17" applyFont="1" applyBorder="1" applyAlignment="1">
      <alignment vertical="center" wrapText="1"/>
    </xf>
    <xf numFmtId="43" fontId="38" fillId="0" borderId="178" xfId="21" applyFont="1" applyFill="1" applyBorder="1"/>
    <xf numFmtId="43" fontId="38" fillId="0" borderId="194" xfId="21" applyFont="1" applyFill="1" applyBorder="1"/>
    <xf numFmtId="0" fontId="37" fillId="0" borderId="148" xfId="17" applyFont="1" applyBorder="1" applyAlignment="1">
      <alignment horizontal="left" vertical="center" wrapText="1"/>
    </xf>
    <xf numFmtId="43" fontId="38" fillId="0" borderId="96" xfId="21" applyFont="1" applyFill="1" applyBorder="1" applyAlignment="1">
      <alignment horizontal="left"/>
    </xf>
    <xf numFmtId="0" fontId="36" fillId="0" borderId="148" xfId="17" applyFont="1" applyBorder="1" applyAlignment="1">
      <alignment horizontal="left" vertical="center" wrapText="1"/>
    </xf>
    <xf numFmtId="0" fontId="67" fillId="0" borderId="148" xfId="14" applyFont="1" applyBorder="1" applyAlignment="1">
      <alignment horizontal="center" vertical="center" wrapText="1"/>
    </xf>
    <xf numFmtId="0" fontId="36" fillId="0" borderId="148" xfId="17" applyFont="1" applyBorder="1" applyAlignment="1">
      <alignment horizontal="center" vertical="center" wrapText="1"/>
    </xf>
    <xf numFmtId="43" fontId="38" fillId="0" borderId="96" xfId="21" applyFont="1" applyFill="1" applyBorder="1" applyAlignment="1" applyProtection="1">
      <alignment horizontal="left" indent="4"/>
      <protection locked="0"/>
    </xf>
    <xf numFmtId="0" fontId="87" fillId="6" borderId="149" xfId="0" applyFont="1" applyFill="1" applyBorder="1" applyAlignment="1">
      <alignment horizontal="center" vertical="center" wrapText="1"/>
    </xf>
    <xf numFmtId="0" fontId="87" fillId="6" borderId="150" xfId="0" applyFont="1" applyFill="1" applyBorder="1" applyAlignment="1">
      <alignment horizontal="center" vertical="center" wrapText="1"/>
    </xf>
    <xf numFmtId="0" fontId="85" fillId="6" borderId="151" xfId="0" applyFont="1" applyFill="1" applyBorder="1" applyAlignment="1">
      <alignment horizontal="center" vertical="center" wrapText="1"/>
    </xf>
    <xf numFmtId="0" fontId="9" fillId="0" borderId="196" xfId="0" applyFont="1" applyBorder="1" applyAlignment="1">
      <alignment horizontal="center" vertical="center"/>
    </xf>
    <xf numFmtId="43" fontId="9" fillId="0" borderId="178" xfId="1" applyFont="1" applyBorder="1" applyAlignment="1">
      <alignment horizontal="center" vertical="center"/>
    </xf>
    <xf numFmtId="43" fontId="15" fillId="0" borderId="147" xfId="6" applyFont="1" applyBorder="1" applyAlignment="1">
      <alignment vertical="center"/>
    </xf>
    <xf numFmtId="0" fontId="15" fillId="0" borderId="196" xfId="0" applyFont="1" applyBorder="1" applyAlignment="1">
      <alignment vertical="center"/>
    </xf>
    <xf numFmtId="0" fontId="15" fillId="0" borderId="190" xfId="0" applyFont="1" applyBorder="1" applyAlignment="1">
      <alignment vertical="center"/>
    </xf>
    <xf numFmtId="0" fontId="15" fillId="0" borderId="193" xfId="0" applyFont="1" applyBorder="1" applyAlignment="1">
      <alignment vertical="center"/>
    </xf>
    <xf numFmtId="43" fontId="15" fillId="0" borderId="147" xfId="6" applyFont="1" applyFill="1" applyBorder="1" applyAlignment="1">
      <alignment vertical="center"/>
    </xf>
    <xf numFmtId="43" fontId="15" fillId="0" borderId="150" xfId="6" applyFont="1" applyFill="1" applyBorder="1" applyAlignment="1">
      <alignment vertical="center"/>
    </xf>
    <xf numFmtId="43" fontId="15" fillId="0" borderId="191" xfId="6" applyFont="1" applyBorder="1" applyAlignment="1">
      <alignment vertical="center"/>
    </xf>
    <xf numFmtId="43" fontId="15" fillId="0" borderId="191" xfId="6" applyFont="1" applyFill="1" applyBorder="1" applyAlignment="1">
      <alignment vertical="center"/>
    </xf>
    <xf numFmtId="43" fontId="15" fillId="0" borderId="190" xfId="6" applyFont="1" applyFill="1" applyBorder="1" applyAlignment="1">
      <alignment vertical="center"/>
    </xf>
    <xf numFmtId="43" fontId="71" fillId="0" borderId="177" xfId="1" applyFont="1" applyFill="1" applyBorder="1" applyAlignment="1" applyProtection="1"/>
    <xf numFmtId="43" fontId="85" fillId="6" borderId="197" xfId="1" applyFont="1" applyFill="1" applyBorder="1" applyAlignment="1" applyProtection="1"/>
    <xf numFmtId="171" fontId="85" fillId="6" borderId="198" xfId="1" applyNumberFormat="1" applyFont="1" applyFill="1" applyBorder="1" applyAlignment="1" applyProtection="1"/>
    <xf numFmtId="171" fontId="85" fillId="6" borderId="199" xfId="1" applyNumberFormat="1" applyFont="1" applyFill="1" applyBorder="1" applyAlignment="1" applyProtection="1"/>
    <xf numFmtId="171" fontId="85" fillId="6" borderId="165" xfId="1" applyNumberFormat="1" applyFont="1" applyFill="1" applyBorder="1" applyAlignment="1" applyProtection="1">
      <alignment horizontal="center"/>
    </xf>
    <xf numFmtId="171" fontId="85" fillId="6" borderId="72" xfId="1" applyNumberFormat="1" applyFont="1" applyFill="1" applyBorder="1" applyAlignment="1" applyProtection="1">
      <alignment horizontal="center"/>
    </xf>
    <xf numFmtId="43" fontId="85" fillId="6" borderId="165" xfId="1" applyFont="1" applyFill="1" applyBorder="1" applyAlignment="1" applyProtection="1">
      <alignment horizontal="center"/>
    </xf>
    <xf numFmtId="0" fontId="22" fillId="0" borderId="166" xfId="0" applyFont="1" applyBorder="1" applyAlignment="1">
      <alignment vertical="center"/>
    </xf>
    <xf numFmtId="43" fontId="22" fillId="8" borderId="165" xfId="1" applyFont="1" applyFill="1" applyBorder="1" applyAlignment="1">
      <alignment vertical="center"/>
    </xf>
    <xf numFmtId="43" fontId="22" fillId="0" borderId="166" xfId="1" applyFont="1" applyBorder="1" applyAlignment="1">
      <alignment vertical="center"/>
    </xf>
    <xf numFmtId="43" fontId="22" fillId="0" borderId="149" xfId="6" applyFont="1" applyFill="1" applyBorder="1" applyAlignment="1">
      <alignment vertical="center"/>
    </xf>
    <xf numFmtId="43" fontId="22" fillId="0" borderId="150" xfId="6" applyFont="1" applyFill="1" applyBorder="1" applyAlignment="1">
      <alignment vertical="center"/>
    </xf>
    <xf numFmtId="43" fontId="22" fillId="0" borderId="149" xfId="1" applyFont="1" applyFill="1" applyBorder="1" applyAlignment="1">
      <alignment vertical="center"/>
    </xf>
    <xf numFmtId="43" fontId="22" fillId="0" borderId="147" xfId="1" applyFont="1" applyFill="1" applyBorder="1" applyAlignment="1">
      <alignment vertical="center"/>
    </xf>
    <xf numFmtId="43" fontId="22" fillId="0" borderId="150" xfId="1" applyFont="1" applyFill="1" applyBorder="1" applyAlignment="1">
      <alignment vertical="center"/>
    </xf>
    <xf numFmtId="0" fontId="85" fillId="6" borderId="165" xfId="0" applyFont="1" applyFill="1" applyBorder="1" applyAlignment="1">
      <alignment horizontal="center"/>
    </xf>
    <xf numFmtId="43" fontId="9" fillId="0" borderId="165" xfId="1" applyFont="1" applyFill="1" applyBorder="1" applyAlignment="1">
      <alignment horizontal="center"/>
    </xf>
    <xf numFmtId="0" fontId="46" fillId="0" borderId="165" xfId="14" applyFont="1" applyFill="1" applyBorder="1" applyAlignment="1" applyProtection="1">
      <alignment horizontal="center"/>
    </xf>
    <xf numFmtId="43" fontId="38" fillId="0" borderId="165" xfId="1" applyFont="1" applyFill="1" applyBorder="1"/>
    <xf numFmtId="43" fontId="15" fillId="0" borderId="165" xfId="1" applyFont="1" applyFill="1" applyBorder="1"/>
    <xf numFmtId="43" fontId="15" fillId="0" borderId="166" xfId="1" applyFont="1" applyFill="1" applyBorder="1"/>
    <xf numFmtId="0" fontId="60" fillId="0" borderId="165" xfId="14" applyFont="1" applyFill="1" applyBorder="1" applyAlignment="1" applyProtection="1">
      <alignment horizontal="center"/>
    </xf>
    <xf numFmtId="43" fontId="15" fillId="8" borderId="165" xfId="1" applyFont="1" applyFill="1" applyBorder="1" applyAlignment="1" applyProtection="1"/>
    <xf numFmtId="43" fontId="15" fillId="0" borderId="166" xfId="1" applyFont="1" applyFill="1" applyBorder="1" applyAlignment="1" applyProtection="1"/>
    <xf numFmtId="0" fontId="60" fillId="0" borderId="165" xfId="14" applyFont="1" applyBorder="1" applyAlignment="1">
      <alignment horizontal="center"/>
    </xf>
    <xf numFmtId="0" fontId="60" fillId="0" borderId="165" xfId="14" applyFont="1" applyFill="1" applyBorder="1" applyAlignment="1">
      <alignment horizontal="center" vertical="center" wrapText="1"/>
    </xf>
    <xf numFmtId="43" fontId="15" fillId="0" borderId="165" xfId="1" applyFont="1" applyFill="1" applyBorder="1" applyAlignment="1" applyProtection="1"/>
    <xf numFmtId="0" fontId="37" fillId="0" borderId="165" xfId="0" applyFont="1" applyBorder="1" applyAlignment="1">
      <alignment horizontal="center"/>
    </xf>
    <xf numFmtId="0" fontId="38" fillId="0" borderId="165" xfId="0" applyFont="1" applyBorder="1" applyAlignment="1">
      <alignment horizontal="center"/>
    </xf>
    <xf numFmtId="0" fontId="85" fillId="6" borderId="147" xfId="0" applyFont="1" applyFill="1" applyBorder="1" applyAlignment="1">
      <alignment horizontal="center" vertical="center"/>
    </xf>
    <xf numFmtId="0" fontId="85" fillId="6" borderId="150" xfId="0" applyFont="1" applyFill="1" applyBorder="1" applyAlignment="1">
      <alignment horizontal="center" vertical="center"/>
    </xf>
    <xf numFmtId="171" fontId="11" fillId="0" borderId="58" xfId="1" applyNumberFormat="1" applyFont="1" applyFill="1" applyBorder="1" applyAlignment="1" applyProtection="1"/>
    <xf numFmtId="0" fontId="8" fillId="0" borderId="165" xfId="0" applyFont="1" applyBorder="1"/>
    <xf numFmtId="0" fontId="11" fillId="0" borderId="165" xfId="0" applyFont="1" applyBorder="1" applyAlignment="1">
      <alignment horizontal="center"/>
    </xf>
    <xf numFmtId="171" fontId="11" fillId="0" borderId="165" xfId="1" applyNumberFormat="1" applyFont="1" applyFill="1" applyBorder="1" applyAlignment="1" applyProtection="1"/>
    <xf numFmtId="171" fontId="11" fillId="0" borderId="165" xfId="0" applyNumberFormat="1" applyFont="1" applyBorder="1"/>
    <xf numFmtId="0" fontId="11" fillId="0" borderId="166" xfId="0" applyFont="1" applyBorder="1"/>
    <xf numFmtId="0" fontId="90" fillId="6" borderId="206" xfId="0" applyFont="1" applyFill="1" applyBorder="1" applyAlignment="1">
      <alignment horizontal="center" vertical="center" wrapText="1"/>
    </xf>
    <xf numFmtId="0" fontId="10" fillId="0" borderId="165" xfId="0" applyFont="1" applyBorder="1"/>
    <xf numFmtId="0" fontId="10" fillId="0" borderId="166" xfId="0" applyFont="1" applyBorder="1"/>
    <xf numFmtId="0" fontId="85" fillId="6" borderId="206" xfId="0" applyFont="1" applyFill="1" applyBorder="1" applyAlignment="1">
      <alignment horizontal="center" vertical="center"/>
    </xf>
    <xf numFmtId="0" fontId="15" fillId="2" borderId="165" xfId="0" applyFont="1" applyFill="1" applyBorder="1" applyAlignment="1">
      <alignment horizontal="center"/>
    </xf>
    <xf numFmtId="43" fontId="15" fillId="0" borderId="165" xfId="1" applyFont="1" applyBorder="1"/>
    <xf numFmtId="0" fontId="15" fillId="0" borderId="165" xfId="0" applyFont="1" applyBorder="1" applyAlignment="1">
      <alignment horizontal="center"/>
    </xf>
    <xf numFmtId="171" fontId="15" fillId="0" borderId="165" xfId="1" applyNumberFormat="1" applyFont="1" applyFill="1" applyBorder="1" applyAlignment="1" applyProtection="1"/>
    <xf numFmtId="171" fontId="9" fillId="0" borderId="165" xfId="1" applyNumberFormat="1" applyFont="1" applyFill="1" applyBorder="1" applyAlignment="1" applyProtection="1"/>
    <xf numFmtId="0" fontId="9" fillId="0" borderId="165" xfId="0" applyFont="1" applyBorder="1"/>
    <xf numFmtId="0" fontId="9" fillId="0" borderId="166" xfId="0" applyFont="1" applyBorder="1"/>
    <xf numFmtId="0" fontId="15" fillId="0" borderId="166" xfId="0" applyFont="1" applyBorder="1"/>
    <xf numFmtId="43" fontId="15" fillId="0" borderId="166" xfId="1" applyFont="1" applyBorder="1"/>
    <xf numFmtId="0" fontId="9" fillId="0" borderId="165" xfId="0" applyFont="1" applyBorder="1" applyAlignment="1">
      <alignment horizontal="left"/>
    </xf>
    <xf numFmtId="0" fontId="30" fillId="9" borderId="194" xfId="0" applyFont="1" applyFill="1" applyBorder="1"/>
    <xf numFmtId="0" fontId="16" fillId="5" borderId="177" xfId="0" applyFont="1" applyFill="1" applyBorder="1" applyAlignment="1">
      <alignment horizontal="centerContinuous" vertical="center"/>
    </xf>
    <xf numFmtId="0" fontId="16" fillId="5" borderId="178" xfId="0" applyFont="1" applyFill="1" applyBorder="1" applyAlignment="1">
      <alignment horizontal="centerContinuous" vertical="center"/>
    </xf>
    <xf numFmtId="0" fontId="16" fillId="5" borderId="194" xfId="0" applyFont="1" applyFill="1" applyBorder="1" applyAlignment="1">
      <alignment horizontal="center" vertical="center"/>
    </xf>
    <xf numFmtId="0" fontId="22" fillId="0" borderId="202" xfId="0" applyFont="1" applyBorder="1" applyAlignment="1">
      <alignment vertical="top"/>
    </xf>
    <xf numFmtId="0" fontId="22" fillId="0" borderId="41" xfId="0" applyFont="1" applyBorder="1" applyAlignment="1">
      <alignment vertical="top"/>
    </xf>
    <xf numFmtId="165" fontId="22" fillId="0" borderId="177" xfId="610" applyFont="1" applyBorder="1" applyAlignment="1" applyProtection="1">
      <alignment horizontal="center" vertical="top"/>
      <protection locked="0"/>
    </xf>
    <xf numFmtId="165" fontId="22" fillId="0" borderId="41" xfId="610" applyFont="1" applyBorder="1" applyAlignment="1" applyProtection="1">
      <alignment horizontal="center" vertical="top"/>
      <protection locked="0"/>
    </xf>
    <xf numFmtId="43" fontId="16" fillId="0" borderId="68" xfId="0" applyNumberFormat="1" applyFont="1" applyBorder="1"/>
    <xf numFmtId="43" fontId="16" fillId="0" borderId="202" xfId="1347" applyNumberFormat="1" applyFont="1" applyBorder="1"/>
    <xf numFmtId="0" fontId="94" fillId="6" borderId="147" xfId="0" applyFont="1" applyFill="1" applyBorder="1" applyAlignment="1">
      <alignment horizontal="center" vertical="center"/>
    </xf>
    <xf numFmtId="0" fontId="94" fillId="6" borderId="147" xfId="0" applyFont="1" applyFill="1" applyBorder="1" applyAlignment="1">
      <alignment horizontal="center" vertical="center" wrapText="1"/>
    </xf>
    <xf numFmtId="43" fontId="37" fillId="0" borderId="166" xfId="21" applyFont="1" applyFill="1" applyBorder="1"/>
    <xf numFmtId="43" fontId="37" fillId="0" borderId="165" xfId="1" applyFont="1" applyFill="1" applyBorder="1" applyAlignment="1">
      <alignment vertical="center" wrapText="1"/>
    </xf>
    <xf numFmtId="43" fontId="15" fillId="0" borderId="166" xfId="21" applyFont="1" applyFill="1" applyBorder="1"/>
    <xf numFmtId="43" fontId="15" fillId="0" borderId="165" xfId="21" applyFont="1" applyFill="1" applyBorder="1"/>
    <xf numFmtId="43" fontId="38" fillId="3" borderId="165" xfId="1" applyFont="1" applyFill="1" applyBorder="1" applyAlignment="1" applyProtection="1">
      <alignment vertical="center"/>
      <protection locked="0"/>
    </xf>
    <xf numFmtId="0" fontId="38" fillId="3" borderId="148" xfId="0" applyFont="1" applyFill="1" applyBorder="1"/>
    <xf numFmtId="0" fontId="37" fillId="3" borderId="95" xfId="0" applyFont="1" applyFill="1" applyBorder="1"/>
    <xf numFmtId="43" fontId="37" fillId="0" borderId="147" xfId="21" applyFont="1" applyFill="1" applyBorder="1"/>
    <xf numFmtId="43" fontId="37" fillId="0" borderId="150" xfId="21" applyFont="1" applyFill="1" applyBorder="1"/>
    <xf numFmtId="43" fontId="9" fillId="0" borderId="41" xfId="1" applyFont="1" applyBorder="1" applyAlignment="1">
      <alignment horizontal="left"/>
    </xf>
    <xf numFmtId="43" fontId="9" fillId="0" borderId="191" xfId="1" applyFont="1" applyBorder="1" applyAlignment="1">
      <alignment horizontal="left"/>
    </xf>
    <xf numFmtId="174" fontId="15" fillId="0" borderId="177" xfId="7" applyNumberFormat="1" applyFont="1" applyFill="1" applyBorder="1" applyProtection="1">
      <protection locked="0"/>
    </xf>
    <xf numFmtId="43" fontId="15" fillId="0" borderId="190" xfId="7" applyFont="1" applyFill="1" applyBorder="1" applyProtection="1">
      <protection locked="0"/>
    </xf>
    <xf numFmtId="43" fontId="15" fillId="0" borderId="190" xfId="7" applyFont="1" applyFill="1" applyBorder="1" applyAlignment="1" applyProtection="1">
      <alignment horizontal="center"/>
      <protection locked="0"/>
    </xf>
    <xf numFmtId="43" fontId="15" fillId="0" borderId="178" xfId="7" applyFont="1" applyFill="1" applyBorder="1" applyProtection="1">
      <protection locked="0"/>
    </xf>
    <xf numFmtId="43" fontId="15" fillId="8" borderId="165" xfId="7" applyFont="1" applyFill="1" applyBorder="1" applyProtection="1">
      <protection locked="0"/>
    </xf>
    <xf numFmtId="43" fontId="15" fillId="0" borderId="165" xfId="7" applyFont="1" applyFill="1" applyBorder="1" applyProtection="1">
      <protection locked="0"/>
    </xf>
    <xf numFmtId="43" fontId="15" fillId="0" borderId="165" xfId="21" applyFont="1" applyFill="1" applyBorder="1" applyAlignment="1" applyProtection="1">
      <alignment horizontal="center"/>
      <protection locked="0"/>
    </xf>
    <xf numFmtId="0" fontId="22" fillId="0" borderId="165" xfId="17" applyFont="1" applyBorder="1"/>
    <xf numFmtId="43" fontId="22" fillId="0" borderId="165" xfId="21" applyFont="1" applyBorder="1"/>
    <xf numFmtId="0" fontId="37" fillId="3" borderId="165" xfId="0" applyFont="1" applyFill="1" applyBorder="1" applyAlignment="1">
      <alignment horizontal="center"/>
    </xf>
    <xf numFmtId="0" fontId="9" fillId="0" borderId="165" xfId="2" applyFont="1" applyBorder="1" applyAlignment="1">
      <alignment horizontal="center" wrapText="1"/>
    </xf>
    <xf numFmtId="43" fontId="9" fillId="0" borderId="165" xfId="22" applyFont="1" applyFill="1" applyBorder="1" applyAlignment="1">
      <alignment horizontal="center"/>
    </xf>
    <xf numFmtId="0" fontId="9" fillId="0" borderId="165" xfId="0" applyFont="1" applyBorder="1" applyProtection="1">
      <protection locked="0"/>
    </xf>
    <xf numFmtId="43" fontId="15" fillId="0" borderId="166" xfId="1" applyFont="1" applyBorder="1" applyProtection="1">
      <protection locked="0"/>
    </xf>
    <xf numFmtId="0" fontId="9" fillId="8" borderId="165" xfId="0" quotePrefix="1" applyFont="1" applyFill="1" applyBorder="1" applyProtection="1">
      <protection locked="0"/>
    </xf>
    <xf numFmtId="0" fontId="9" fillId="0" borderId="165" xfId="0" quotePrefix="1" applyFont="1" applyBorder="1" applyProtection="1">
      <protection locked="0"/>
    </xf>
    <xf numFmtId="43" fontId="15" fillId="0" borderId="165" xfId="1" applyFont="1" applyFill="1" applyBorder="1" applyProtection="1">
      <protection locked="0"/>
    </xf>
    <xf numFmtId="0" fontId="90" fillId="6" borderId="41" xfId="8" applyFont="1" applyFill="1" applyBorder="1" applyAlignment="1">
      <alignment horizontal="center" vertical="center" wrapText="1"/>
    </xf>
    <xf numFmtId="0" fontId="30" fillId="0" borderId="165" xfId="16" applyFont="1" applyBorder="1" applyAlignment="1" applyProtection="1">
      <alignment horizontal="left"/>
      <protection locked="0"/>
    </xf>
    <xf numFmtId="171" fontId="30" fillId="0" borderId="165" xfId="18" applyNumberFormat="1" applyFont="1" applyFill="1" applyBorder="1" applyProtection="1">
      <protection locked="0"/>
    </xf>
    <xf numFmtId="43" fontId="15" fillId="0" borderId="166" xfId="7" applyFont="1" applyFill="1" applyBorder="1" applyProtection="1">
      <protection locked="0"/>
    </xf>
    <xf numFmtId="43" fontId="9" fillId="0" borderId="150" xfId="1" applyFont="1" applyFill="1" applyBorder="1"/>
    <xf numFmtId="0" fontId="90" fillId="6" borderId="147" xfId="0" applyFont="1" applyFill="1" applyBorder="1" applyAlignment="1">
      <alignment horizontal="center" vertical="center" wrapText="1"/>
    </xf>
    <xf numFmtId="43" fontId="90" fillId="6" borderId="147" xfId="7" applyFont="1" applyFill="1" applyBorder="1" applyAlignment="1">
      <alignment horizontal="center" vertical="center" wrapText="1"/>
    </xf>
    <xf numFmtId="43" fontId="90" fillId="6" borderId="150" xfId="7" applyFont="1" applyFill="1" applyBorder="1" applyAlignment="1">
      <alignment horizontal="center" vertical="center" wrapText="1"/>
    </xf>
    <xf numFmtId="43" fontId="10" fillId="0" borderId="147" xfId="1" quotePrefix="1" applyFont="1" applyFill="1" applyBorder="1" applyAlignment="1">
      <alignment horizontal="center" vertical="center" wrapText="1"/>
    </xf>
    <xf numFmtId="43" fontId="38" fillId="3" borderId="190" xfId="21" applyFont="1" applyFill="1" applyBorder="1" applyAlignment="1">
      <alignment horizontal="left"/>
    </xf>
    <xf numFmtId="43" fontId="38" fillId="3" borderId="192" xfId="21" applyFont="1" applyFill="1" applyBorder="1" applyAlignment="1">
      <alignment horizontal="left"/>
    </xf>
    <xf numFmtId="0" fontId="37" fillId="0" borderId="177" xfId="17" applyFont="1" applyBorder="1" applyAlignment="1">
      <alignment horizontal="left" vertical="center" wrapText="1"/>
    </xf>
    <xf numFmtId="43" fontId="37" fillId="0" borderId="177" xfId="21" applyFont="1" applyFill="1" applyBorder="1" applyAlignment="1">
      <alignment horizontal="left"/>
    </xf>
    <xf numFmtId="43" fontId="37" fillId="0" borderId="190" xfId="21" applyFont="1" applyFill="1" applyBorder="1" applyAlignment="1">
      <alignment horizontal="left"/>
    </xf>
    <xf numFmtId="43" fontId="37" fillId="0" borderId="194" xfId="21" applyFont="1" applyFill="1" applyBorder="1" applyAlignment="1">
      <alignment horizontal="left"/>
    </xf>
    <xf numFmtId="43" fontId="37" fillId="0" borderId="96" xfId="21" applyFont="1" applyFill="1" applyBorder="1" applyAlignment="1">
      <alignment horizontal="left"/>
    </xf>
    <xf numFmtId="43" fontId="38" fillId="0" borderId="176" xfId="21" applyFont="1" applyFill="1" applyBorder="1" applyAlignment="1">
      <alignment horizontal="left"/>
    </xf>
    <xf numFmtId="43" fontId="38" fillId="0" borderId="95" xfId="21" applyFont="1" applyFill="1" applyBorder="1" applyAlignment="1">
      <alignment horizontal="left"/>
    </xf>
    <xf numFmtId="43" fontId="38" fillId="0" borderId="95" xfId="21" applyFont="1" applyFill="1" applyBorder="1" applyAlignment="1" applyProtection="1">
      <alignment horizontal="left" indent="4"/>
      <protection locked="0"/>
    </xf>
    <xf numFmtId="43" fontId="38" fillId="0" borderId="176" xfId="21" applyFont="1" applyFill="1" applyBorder="1" applyAlignment="1" applyProtection="1">
      <alignment horizontal="left" indent="4"/>
      <protection locked="0"/>
    </xf>
    <xf numFmtId="176" fontId="85" fillId="6" borderId="148" xfId="17" applyNumberFormat="1" applyFont="1" applyFill="1" applyBorder="1" applyAlignment="1">
      <alignment horizontal="center" vertical="center"/>
    </xf>
    <xf numFmtId="176" fontId="186" fillId="6" borderId="148" xfId="17" applyNumberFormat="1" applyFont="1" applyFill="1" applyBorder="1" applyAlignment="1">
      <alignment horizontal="center" vertical="center"/>
    </xf>
    <xf numFmtId="43" fontId="186" fillId="6" borderId="96" xfId="21" applyFont="1" applyFill="1" applyBorder="1" applyAlignment="1">
      <alignment horizontal="center" vertical="center" wrapText="1"/>
    </xf>
    <xf numFmtId="0" fontId="54" fillId="0" borderId="148" xfId="17" applyFont="1" applyBorder="1" applyAlignment="1">
      <alignment horizontal="left" vertical="center" wrapText="1"/>
    </xf>
    <xf numFmtId="43" fontId="38" fillId="8" borderId="165" xfId="21" applyFont="1" applyFill="1" applyBorder="1" applyProtection="1">
      <protection locked="0"/>
    </xf>
    <xf numFmtId="43" fontId="15" fillId="0" borderId="190" xfId="1" quotePrefix="1" applyFont="1" applyBorder="1" applyProtection="1">
      <protection locked="0"/>
    </xf>
    <xf numFmtId="0" fontId="61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165" fontId="210" fillId="0" borderId="0" xfId="0" applyNumberFormat="1" applyFont="1"/>
    <xf numFmtId="0" fontId="87" fillId="6" borderId="190" xfId="0" applyFont="1" applyFill="1" applyBorder="1" applyAlignment="1">
      <alignment horizontal="center" vertical="center" wrapText="1"/>
    </xf>
    <xf numFmtId="0" fontId="87" fillId="6" borderId="193" xfId="0" applyFont="1" applyFill="1" applyBorder="1" applyAlignment="1">
      <alignment horizontal="center" vertical="center" wrapText="1"/>
    </xf>
    <xf numFmtId="0" fontId="61" fillId="3" borderId="0" xfId="0" applyFont="1" applyFill="1" applyAlignment="1">
      <alignment vertical="center"/>
    </xf>
    <xf numFmtId="0" fontId="0" fillId="3" borderId="0" xfId="0" applyFill="1"/>
    <xf numFmtId="0" fontId="15" fillId="3" borderId="177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93" fillId="3" borderId="0" xfId="0" applyFont="1" applyFill="1" applyAlignment="1">
      <alignment vertical="center"/>
    </xf>
    <xf numFmtId="165" fontId="210" fillId="3" borderId="0" xfId="0" applyNumberFormat="1" applyFont="1" applyFill="1"/>
    <xf numFmtId="0" fontId="3" fillId="3" borderId="0" xfId="0" applyFont="1" applyFill="1"/>
    <xf numFmtId="0" fontId="20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55" xfId="0" applyFont="1" applyFill="1" applyBorder="1"/>
    <xf numFmtId="0" fontId="3" fillId="3" borderId="55" xfId="0" applyFont="1" applyFill="1" applyBorder="1"/>
    <xf numFmtId="0" fontId="98" fillId="3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39" fillId="3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0" fillId="3" borderId="68" xfId="0" applyFont="1" applyFill="1" applyBorder="1" applyAlignment="1">
      <alignment horizontal="center" vertical="center"/>
    </xf>
    <xf numFmtId="0" fontId="10" fillId="3" borderId="0" xfId="0" applyFont="1" applyFill="1"/>
    <xf numFmtId="0" fontId="23" fillId="3" borderId="0" xfId="0" applyFont="1" applyFill="1" applyAlignment="1">
      <alignment horizontal="left" indent="1"/>
    </xf>
    <xf numFmtId="174" fontId="11" fillId="3" borderId="0" xfId="1" applyNumberFormat="1" applyFont="1" applyFill="1"/>
    <xf numFmtId="10" fontId="11" fillId="3" borderId="0" xfId="5" applyNumberFormat="1" applyFont="1" applyFill="1" applyAlignment="1">
      <alignment horizontal="center"/>
    </xf>
    <xf numFmtId="43" fontId="3" fillId="3" borderId="0" xfId="1" applyFont="1" applyFill="1"/>
    <xf numFmtId="174" fontId="3" fillId="3" borderId="0" xfId="0" applyNumberFormat="1" applyFont="1" applyFill="1"/>
    <xf numFmtId="0" fontId="188" fillId="3" borderId="0" xfId="0" applyFont="1" applyFill="1" applyAlignment="1">
      <alignment horizontal="left" vertical="top"/>
    </xf>
    <xf numFmtId="0" fontId="202" fillId="3" borderId="0" xfId="0" applyFont="1" applyFill="1" applyAlignment="1">
      <alignment vertical="top"/>
    </xf>
    <xf numFmtId="43" fontId="3" fillId="3" borderId="0" xfId="0" applyNumberFormat="1" applyFont="1" applyFill="1"/>
    <xf numFmtId="0" fontId="11" fillId="3" borderId="0" xfId="0" applyFont="1" applyFill="1" applyAlignment="1">
      <alignment horizontal="centerContinuous"/>
    </xf>
    <xf numFmtId="0" fontId="203" fillId="3" borderId="0" xfId="0" applyFont="1" applyFill="1"/>
    <xf numFmtId="0" fontId="203" fillId="3" borderId="0" xfId="0" applyFont="1" applyFill="1" applyAlignment="1">
      <alignment horizontal="centerContinuous"/>
    </xf>
    <xf numFmtId="0" fontId="11" fillId="3" borderId="55" xfId="0" quotePrefix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1" fillId="3" borderId="0" xfId="0" quotePrefix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188" fillId="3" borderId="0" xfId="0" applyFont="1" applyFill="1"/>
    <xf numFmtId="0" fontId="202" fillId="3" borderId="0" xfId="0" applyFont="1" applyFill="1"/>
    <xf numFmtId="0" fontId="83" fillId="3" borderId="0" xfId="0" applyFont="1" applyFill="1"/>
    <xf numFmtId="0" fontId="84" fillId="3" borderId="0" xfId="0" applyFont="1" applyFill="1"/>
    <xf numFmtId="0" fontId="22" fillId="3" borderId="0" xfId="0" applyFont="1" applyFill="1"/>
    <xf numFmtId="0" fontId="16" fillId="3" borderId="0" xfId="0" applyFont="1" applyFill="1"/>
    <xf numFmtId="165" fontId="16" fillId="3" borderId="0" xfId="603" applyFont="1" applyFill="1"/>
    <xf numFmtId="165" fontId="30" fillId="3" borderId="0" xfId="603" applyFont="1" applyFill="1"/>
    <xf numFmtId="0" fontId="30" fillId="3" borderId="182" xfId="0" applyFont="1" applyFill="1" applyBorder="1"/>
    <xf numFmtId="0" fontId="30" fillId="3" borderId="183" xfId="0" applyFont="1" applyFill="1" applyBorder="1"/>
    <xf numFmtId="0" fontId="3" fillId="3" borderId="0" xfId="0" applyFont="1" applyFill="1" applyAlignment="1">
      <alignment horizontal="center"/>
    </xf>
    <xf numFmtId="0" fontId="10" fillId="8" borderId="165" xfId="0" quotePrefix="1" applyFont="1" applyFill="1" applyBorder="1" applyAlignment="1">
      <alignment horizontal="center" vertical="center" wrapText="1"/>
    </xf>
    <xf numFmtId="43" fontId="11" fillId="8" borderId="0" xfId="1" applyFont="1" applyFill="1" applyBorder="1" applyProtection="1">
      <protection locked="0"/>
    </xf>
    <xf numFmtId="0" fontId="10" fillId="8" borderId="3" xfId="0" quotePrefix="1" applyFont="1" applyFill="1" applyBorder="1" applyAlignment="1">
      <alignment horizontal="center" vertical="center" wrapText="1"/>
    </xf>
    <xf numFmtId="0" fontId="30" fillId="8" borderId="165" xfId="16" quotePrefix="1" applyFont="1" applyFill="1" applyBorder="1" applyAlignment="1" applyProtection="1">
      <alignment horizontal="left" wrapText="1" indent="3"/>
      <protection locked="0"/>
    </xf>
    <xf numFmtId="174" fontId="30" fillId="8" borderId="165" xfId="18" quotePrefix="1" applyNumberFormat="1" applyFont="1" applyFill="1" applyBorder="1" applyAlignment="1" applyProtection="1">
      <alignment horizontal="center"/>
      <protection locked="0"/>
    </xf>
    <xf numFmtId="174" fontId="30" fillId="8" borderId="3" xfId="18" quotePrefix="1" applyNumberFormat="1" applyFont="1" applyFill="1" applyBorder="1" applyAlignment="1" applyProtection="1">
      <alignment horizontal="center"/>
    </xf>
    <xf numFmtId="0" fontId="30" fillId="8" borderId="165" xfId="16" quotePrefix="1" applyFont="1" applyFill="1" applyBorder="1" applyAlignment="1" applyProtection="1">
      <alignment horizontal="left" indent="3"/>
      <protection locked="0"/>
    </xf>
    <xf numFmtId="43" fontId="30" fillId="8" borderId="165" xfId="1" quotePrefix="1" applyFont="1" applyFill="1" applyBorder="1" applyAlignment="1" applyProtection="1">
      <alignment horizontal="left" indent="3"/>
      <protection locked="0"/>
    </xf>
    <xf numFmtId="0" fontId="10" fillId="0" borderId="58" xfId="0" applyFont="1" applyBorder="1"/>
    <xf numFmtId="0" fontId="11" fillId="0" borderId="58" xfId="0" applyFont="1" applyBorder="1"/>
    <xf numFmtId="0" fontId="9" fillId="0" borderId="58" xfId="0" applyFont="1" applyBorder="1" applyAlignment="1">
      <alignment horizontal="center"/>
    </xf>
    <xf numFmtId="0" fontId="15" fillId="0" borderId="58" xfId="0" applyFont="1" applyBorder="1"/>
    <xf numFmtId="171" fontId="30" fillId="0" borderId="58" xfId="18" applyNumberFormat="1" applyFont="1" applyFill="1" applyBorder="1" applyProtection="1">
      <protection locked="0"/>
    </xf>
    <xf numFmtId="174" fontId="30" fillId="8" borderId="58" xfId="18" quotePrefix="1" applyNumberFormat="1" applyFont="1" applyFill="1" applyBorder="1" applyAlignment="1" applyProtection="1">
      <alignment horizontal="center"/>
      <protection locked="0"/>
    </xf>
    <xf numFmtId="43" fontId="38" fillId="0" borderId="58" xfId="21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 vertical="center" wrapText="1"/>
    </xf>
    <xf numFmtId="43" fontId="38" fillId="0" borderId="0" xfId="1" applyFont="1" applyFill="1" applyBorder="1"/>
    <xf numFmtId="171" fontId="38" fillId="0" borderId="0" xfId="1" applyNumberFormat="1" applyFont="1" applyFill="1" applyBorder="1"/>
    <xf numFmtId="0" fontId="211" fillId="3" borderId="0" xfId="0" applyFont="1" applyFill="1"/>
    <xf numFmtId="0" fontId="212" fillId="3" borderId="0" xfId="0" applyFont="1" applyFill="1" applyAlignment="1">
      <alignment horizontal="center"/>
    </xf>
    <xf numFmtId="0" fontId="30" fillId="3" borderId="184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center"/>
    </xf>
    <xf numFmtId="0" fontId="30" fillId="8" borderId="187" xfId="0" applyFont="1" applyFill="1" applyBorder="1" applyAlignment="1">
      <alignment horizontal="left" vertical="center"/>
    </xf>
    <xf numFmtId="0" fontId="30" fillId="8" borderId="181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43" fontId="38" fillId="8" borderId="3" xfId="21" applyFont="1" applyFill="1" applyBorder="1" applyProtection="1">
      <protection locked="0"/>
    </xf>
    <xf numFmtId="43" fontId="38" fillId="8" borderId="211" xfId="21" applyFont="1" applyFill="1" applyBorder="1" applyProtection="1">
      <protection locked="0"/>
    </xf>
    <xf numFmtId="43" fontId="38" fillId="8" borderId="212" xfId="21" applyFont="1" applyFill="1" applyBorder="1" applyProtection="1">
      <protection locked="0"/>
    </xf>
    <xf numFmtId="43" fontId="38" fillId="8" borderId="213" xfId="21" applyFont="1" applyFill="1" applyBorder="1"/>
    <xf numFmtId="43" fontId="38" fillId="8" borderId="214" xfId="21" applyFont="1" applyFill="1" applyBorder="1" applyProtection="1">
      <protection locked="0"/>
    </xf>
    <xf numFmtId="43" fontId="38" fillId="8" borderId="215" xfId="21" applyFont="1" applyFill="1" applyBorder="1" applyProtection="1">
      <protection locked="0"/>
    </xf>
    <xf numFmtId="43" fontId="38" fillId="8" borderId="216" xfId="21" applyFont="1" applyFill="1" applyBorder="1" applyProtection="1">
      <protection locked="0"/>
    </xf>
    <xf numFmtId="43" fontId="38" fillId="8" borderId="217" xfId="21" applyFont="1" applyFill="1" applyBorder="1"/>
    <xf numFmtId="43" fontId="38" fillId="8" borderId="217" xfId="21" applyFont="1" applyFill="1" applyBorder="1" applyProtection="1">
      <protection locked="0"/>
    </xf>
    <xf numFmtId="43" fontId="38" fillId="8" borderId="218" xfId="21" applyFont="1" applyFill="1" applyBorder="1" applyProtection="1">
      <protection locked="0"/>
    </xf>
    <xf numFmtId="43" fontId="38" fillId="8" borderId="219" xfId="21" applyFont="1" applyFill="1" applyBorder="1" applyProtection="1">
      <protection locked="0"/>
    </xf>
    <xf numFmtId="43" fontId="38" fillId="0" borderId="3" xfId="21" applyFont="1" applyFill="1" applyBorder="1" applyAlignment="1">
      <alignment horizontal="left" indent="4"/>
    </xf>
    <xf numFmtId="43" fontId="38" fillId="8" borderId="220" xfId="21" applyFont="1" applyFill="1" applyBorder="1" applyProtection="1">
      <protection locked="0"/>
    </xf>
    <xf numFmtId="43" fontId="37" fillId="0" borderId="3" xfId="21" applyFont="1" applyFill="1" applyBorder="1" applyAlignment="1">
      <alignment vertical="center" wrapText="1"/>
    </xf>
    <xf numFmtId="43" fontId="9" fillId="0" borderId="221" xfId="21" applyFont="1" applyFill="1" applyBorder="1"/>
    <xf numFmtId="0" fontId="3" fillId="8" borderId="222" xfId="0" applyFont="1" applyFill="1" applyBorder="1"/>
    <xf numFmtId="0" fontId="3" fillId="8" borderId="223" xfId="0" applyFont="1" applyFill="1" applyBorder="1"/>
    <xf numFmtId="0" fontId="0" fillId="8" borderId="223" xfId="0" applyFill="1" applyBorder="1"/>
    <xf numFmtId="0" fontId="0" fillId="8" borderId="224" xfId="0" applyFill="1" applyBorder="1"/>
    <xf numFmtId="0" fontId="38" fillId="8" borderId="67" xfId="0" applyFont="1" applyFill="1" applyBorder="1" applyAlignment="1">
      <alignment horizontal="left" indent="1"/>
    </xf>
    <xf numFmtId="0" fontId="85" fillId="6" borderId="196" xfId="0" applyFont="1" applyFill="1" applyBorder="1" applyAlignment="1">
      <alignment horizontal="center" vertical="center" wrapText="1"/>
    </xf>
    <xf numFmtId="0" fontId="87" fillId="6" borderId="41" xfId="0" applyFont="1" applyFill="1" applyBorder="1" applyAlignment="1">
      <alignment horizontal="center" vertical="center" wrapText="1"/>
    </xf>
    <xf numFmtId="0" fontId="37" fillId="0" borderId="225" xfId="0" applyFont="1" applyBorder="1" applyAlignment="1">
      <alignment horizontal="left" vertical="center" wrapText="1"/>
    </xf>
    <xf numFmtId="0" fontId="37" fillId="0" borderId="226" xfId="0" applyFont="1" applyBorder="1" applyAlignment="1">
      <alignment horizontal="center" vertical="center" wrapText="1"/>
    </xf>
    <xf numFmtId="0" fontId="36" fillId="0" borderId="226" xfId="0" applyFont="1" applyBorder="1" applyAlignment="1">
      <alignment horizontal="center" vertical="center" wrapText="1"/>
    </xf>
    <xf numFmtId="0" fontId="36" fillId="0" borderId="227" xfId="0" applyFont="1" applyBorder="1" applyAlignment="1">
      <alignment horizontal="center" vertical="center" wrapText="1"/>
    </xf>
    <xf numFmtId="0" fontId="36" fillId="0" borderId="154" xfId="0" applyFont="1" applyBorder="1" applyAlignment="1">
      <alignment horizontal="center" vertical="center" wrapText="1"/>
    </xf>
    <xf numFmtId="0" fontId="36" fillId="0" borderId="228" xfId="0" applyFont="1" applyBorder="1" applyAlignment="1">
      <alignment horizontal="center" vertical="center" wrapText="1"/>
    </xf>
    <xf numFmtId="0" fontId="38" fillId="8" borderId="229" xfId="0" applyFont="1" applyFill="1" applyBorder="1" applyAlignment="1">
      <alignment horizontal="left" indent="1"/>
    </xf>
    <xf numFmtId="0" fontId="38" fillId="8" borderId="10" xfId="0" applyFont="1" applyFill="1" applyBorder="1" applyAlignment="1">
      <alignment horizontal="left" indent="1"/>
    </xf>
    <xf numFmtId="0" fontId="37" fillId="0" borderId="230" xfId="0" applyFont="1" applyBorder="1" applyAlignment="1">
      <alignment horizontal="left" vertical="center" wrapText="1"/>
    </xf>
    <xf numFmtId="0" fontId="9" fillId="8" borderId="166" xfId="0" applyFont="1" applyFill="1" applyBorder="1" applyAlignment="1">
      <alignment vertical="center"/>
    </xf>
    <xf numFmtId="0" fontId="22" fillId="8" borderId="0" xfId="0" quotePrefix="1" applyFont="1" applyFill="1" applyAlignment="1">
      <alignment vertical="center"/>
    </xf>
    <xf numFmtId="0" fontId="8" fillId="8" borderId="0" xfId="0" applyFont="1" applyFill="1" applyAlignment="1">
      <alignment horizontal="left"/>
    </xf>
    <xf numFmtId="0" fontId="8" fillId="8" borderId="165" xfId="0" applyFont="1" applyFill="1" applyBorder="1"/>
    <xf numFmtId="0" fontId="8" fillId="8" borderId="0" xfId="0" applyFont="1" applyFill="1"/>
    <xf numFmtId="14" fontId="11" fillId="8" borderId="0" xfId="0" applyNumberFormat="1" applyFont="1" applyFill="1" applyAlignment="1">
      <alignment horizontal="center"/>
    </xf>
    <xf numFmtId="0" fontId="11" fillId="8" borderId="165" xfId="0" applyFont="1" applyFill="1" applyBorder="1" applyAlignment="1">
      <alignment horizontal="center"/>
    </xf>
    <xf numFmtId="171" fontId="11" fillId="8" borderId="165" xfId="1" applyNumberFormat="1" applyFont="1" applyFill="1" applyBorder="1" applyAlignment="1" applyProtection="1"/>
    <xf numFmtId="43" fontId="11" fillId="8" borderId="0" xfId="1" applyFont="1" applyFill="1" applyBorder="1" applyAlignment="1" applyProtection="1"/>
    <xf numFmtId="171" fontId="11" fillId="8" borderId="58" xfId="1" applyNumberFormat="1" applyFont="1" applyFill="1" applyBorder="1" applyAlignment="1" applyProtection="1"/>
    <xf numFmtId="171" fontId="11" fillId="8" borderId="165" xfId="0" applyNumberFormat="1" applyFont="1" applyFill="1" applyBorder="1"/>
    <xf numFmtId="0" fontId="11" fillId="8" borderId="166" xfId="0" applyFont="1" applyFill="1" applyBorder="1"/>
    <xf numFmtId="0" fontId="11" fillId="8" borderId="165" xfId="0" applyFont="1" applyFill="1" applyBorder="1"/>
    <xf numFmtId="0" fontId="11" fillId="8" borderId="68" xfId="0" applyFont="1" applyFill="1" applyBorder="1"/>
    <xf numFmtId="0" fontId="15" fillId="8" borderId="0" xfId="0" applyFont="1" applyFill="1"/>
    <xf numFmtId="171" fontId="15" fillId="8" borderId="0" xfId="1" applyNumberFormat="1" applyFont="1" applyFill="1" applyBorder="1" applyAlignment="1" applyProtection="1"/>
    <xf numFmtId="171" fontId="15" fillId="8" borderId="165" xfId="1" applyNumberFormat="1" applyFont="1" applyFill="1" applyBorder="1" applyAlignment="1" applyProtection="1">
      <alignment horizontal="center"/>
    </xf>
    <xf numFmtId="0" fontId="15" fillId="8" borderId="165" xfId="0" applyFont="1" applyFill="1" applyBorder="1" applyAlignment="1">
      <alignment horizontal="center"/>
    </xf>
    <xf numFmtId="171" fontId="15" fillId="8" borderId="3" xfId="1" applyNumberFormat="1" applyFont="1" applyFill="1" applyBorder="1" applyAlignment="1" applyProtection="1"/>
    <xf numFmtId="0" fontId="15" fillId="8" borderId="3" xfId="0" applyFont="1" applyFill="1" applyBorder="1"/>
    <xf numFmtId="0" fontId="15" fillId="8" borderId="59" xfId="0" applyFont="1" applyFill="1" applyBorder="1"/>
    <xf numFmtId="0" fontId="15" fillId="8" borderId="62" xfId="0" applyFont="1" applyFill="1" applyBorder="1"/>
    <xf numFmtId="0" fontId="11" fillId="8" borderId="10" xfId="0" applyFont="1" applyFill="1" applyBorder="1"/>
    <xf numFmtId="0" fontId="3" fillId="8" borderId="10" xfId="0" applyFont="1" applyFill="1" applyBorder="1"/>
    <xf numFmtId="0" fontId="11" fillId="8" borderId="10" xfId="0" applyFont="1" applyFill="1" applyBorder="1" applyAlignment="1">
      <alignment horizontal="center"/>
    </xf>
    <xf numFmtId="43" fontId="11" fillId="8" borderId="10" xfId="0" applyNumberFormat="1" applyFont="1" applyFill="1" applyBorder="1" applyAlignment="1">
      <alignment horizontal="center"/>
    </xf>
    <xf numFmtId="0" fontId="11" fillId="8" borderId="10" xfId="0" quotePrefix="1" applyFont="1" applyFill="1" applyBorder="1"/>
    <xf numFmtId="0" fontId="203" fillId="8" borderId="10" xfId="0" applyFont="1" applyFill="1" applyBorder="1"/>
    <xf numFmtId="0" fontId="203" fillId="8" borderId="10" xfId="0" applyFont="1" applyFill="1" applyBorder="1" applyAlignment="1">
      <alignment horizontal="centerContinuous"/>
    </xf>
    <xf numFmtId="0" fontId="11" fillId="8" borderId="10" xfId="0" applyFont="1" applyFill="1" applyBorder="1" applyAlignment="1">
      <alignment horizontal="centerContinuous"/>
    </xf>
    <xf numFmtId="174" fontId="11" fillId="8" borderId="10" xfId="1" applyNumberFormat="1" applyFont="1" applyFill="1" applyBorder="1"/>
    <xf numFmtId="10" fontId="11" fillId="8" borderId="10" xfId="5" applyNumberFormat="1" applyFont="1" applyFill="1" applyBorder="1" applyAlignment="1">
      <alignment horizontal="center"/>
    </xf>
    <xf numFmtId="174" fontId="15" fillId="8" borderId="10" xfId="1" applyNumberFormat="1" applyFont="1" applyFill="1" applyBorder="1" applyAlignment="1">
      <alignment horizontal="center" vertical="center" wrapText="1"/>
    </xf>
    <xf numFmtId="174" fontId="15" fillId="0" borderId="10" xfId="1" applyNumberFormat="1" applyFont="1" applyFill="1" applyBorder="1" applyAlignment="1">
      <alignment horizontal="center"/>
    </xf>
    <xf numFmtId="174" fontId="15" fillId="8" borderId="10" xfId="1" applyNumberFormat="1" applyFont="1" applyFill="1" applyBorder="1" applyAlignment="1">
      <alignment horizontal="center"/>
    </xf>
    <xf numFmtId="174" fontId="15" fillId="0" borderId="10" xfId="1" applyNumberFormat="1" applyFont="1" applyFill="1" applyBorder="1" applyAlignment="1">
      <alignment horizontal="center" vertical="center" wrapText="1"/>
    </xf>
    <xf numFmtId="43" fontId="15" fillId="9" borderId="10" xfId="7" applyFont="1" applyFill="1" applyBorder="1" applyAlignment="1">
      <alignment horizontal="left" indent="4"/>
    </xf>
    <xf numFmtId="0" fontId="85" fillId="6" borderId="202" xfId="0" applyFont="1" applyFill="1" applyBorder="1"/>
    <xf numFmtId="43" fontId="15" fillId="8" borderId="10" xfId="1" applyFont="1" applyFill="1" applyBorder="1" applyAlignment="1">
      <alignment horizontal="left" indent="4"/>
    </xf>
    <xf numFmtId="0" fontId="15" fillId="0" borderId="10" xfId="0" applyFont="1" applyBorder="1" applyAlignment="1">
      <alignment vertical="center"/>
    </xf>
    <xf numFmtId="0" fontId="16" fillId="0" borderId="10" xfId="0" quotePrefix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3" fontId="16" fillId="0" borderId="10" xfId="1" applyFont="1" applyFill="1" applyBorder="1" applyAlignment="1">
      <alignment horizontal="center" vertical="center"/>
    </xf>
    <xf numFmtId="43" fontId="85" fillId="6" borderId="10" xfId="1" applyFont="1" applyFill="1" applyBorder="1" applyAlignment="1" applyProtection="1">
      <alignment horizontal="center" vertical="center"/>
    </xf>
    <xf numFmtId="0" fontId="9" fillId="0" borderId="10" xfId="0" applyFont="1" applyBorder="1"/>
    <xf numFmtId="0" fontId="9" fillId="0" borderId="10" xfId="0" quotePrefix="1" applyFont="1" applyBorder="1"/>
    <xf numFmtId="0" fontId="11" fillId="8" borderId="58" xfId="0" applyFont="1" applyFill="1" applyBorder="1"/>
    <xf numFmtId="0" fontId="11" fillId="8" borderId="3" xfId="0" applyFont="1" applyFill="1" applyBorder="1"/>
    <xf numFmtId="0" fontId="15" fillId="8" borderId="0" xfId="13" applyFont="1" applyFill="1" applyAlignment="1">
      <alignment vertical="center"/>
    </xf>
    <xf numFmtId="0" fontId="15" fillId="8" borderId="10" xfId="0" applyFont="1" applyFill="1" applyBorder="1"/>
    <xf numFmtId="0" fontId="15" fillId="8" borderId="0" xfId="0" applyFont="1" applyFill="1" applyAlignment="1">
      <alignment horizontal="left" indent="3"/>
    </xf>
    <xf numFmtId="43" fontId="15" fillId="8" borderId="165" xfId="1" applyFont="1" applyFill="1" applyBorder="1" applyAlignment="1">
      <alignment horizontal="center"/>
    </xf>
    <xf numFmtId="43" fontId="15" fillId="8" borderId="58" xfId="1" applyFont="1" applyFill="1" applyBorder="1" applyAlignment="1">
      <alignment horizontal="center"/>
    </xf>
    <xf numFmtId="43" fontId="15" fillId="8" borderId="0" xfId="1" applyFont="1" applyFill="1" applyAlignment="1">
      <alignment horizontal="center"/>
    </xf>
    <xf numFmtId="0" fontId="9" fillId="0" borderId="169" xfId="0" applyFont="1" applyBorder="1" applyAlignment="1">
      <alignment horizontal="center"/>
    </xf>
    <xf numFmtId="43" fontId="15" fillId="8" borderId="169" xfId="1" applyFont="1" applyFill="1" applyBorder="1" applyAlignment="1">
      <alignment horizontal="center"/>
    </xf>
    <xf numFmtId="43" fontId="9" fillId="0" borderId="231" xfId="0" applyNumberFormat="1" applyFont="1" applyBorder="1"/>
    <xf numFmtId="43" fontId="9" fillId="0" borderId="232" xfId="0" applyNumberFormat="1" applyFont="1" applyBorder="1"/>
    <xf numFmtId="43" fontId="2" fillId="0" borderId="233" xfId="12" applyFont="1" applyBorder="1"/>
    <xf numFmtId="43" fontId="9" fillId="0" borderId="161" xfId="0" applyNumberFormat="1" applyFont="1" applyBorder="1"/>
    <xf numFmtId="43" fontId="9" fillId="0" borderId="51" xfId="0" applyNumberFormat="1" applyFont="1" applyBorder="1"/>
    <xf numFmtId="0" fontId="15" fillId="8" borderId="58" xfId="0" applyFont="1" applyFill="1" applyBorder="1"/>
    <xf numFmtId="0" fontId="15" fillId="8" borderId="9" xfId="0" quotePrefix="1" applyFont="1" applyFill="1" applyBorder="1" applyAlignment="1">
      <alignment horizontal="left"/>
    </xf>
    <xf numFmtId="0" fontId="11" fillId="8" borderId="3" xfId="0" applyFont="1" applyFill="1" applyBorder="1" applyProtection="1">
      <protection locked="0"/>
    </xf>
    <xf numFmtId="43" fontId="38" fillId="8" borderId="9" xfId="21" applyFont="1" applyFill="1" applyBorder="1" applyAlignment="1" applyProtection="1">
      <alignment horizontal="left" indent="4"/>
      <protection locked="0"/>
    </xf>
    <xf numFmtId="43" fontId="38" fillId="8" borderId="58" xfId="21" applyFont="1" applyFill="1" applyBorder="1" applyAlignment="1" applyProtection="1">
      <alignment horizontal="left" indent="4"/>
      <protection locked="0"/>
    </xf>
    <xf numFmtId="43" fontId="38" fillId="8" borderId="9" xfId="21" applyFont="1" applyFill="1" applyBorder="1" applyAlignment="1" applyProtection="1">
      <alignment horizontal="left"/>
      <protection locked="0"/>
    </xf>
    <xf numFmtId="43" fontId="38" fillId="8" borderId="58" xfId="21" applyFont="1" applyFill="1" applyBorder="1" applyAlignment="1" applyProtection="1">
      <alignment horizontal="left"/>
      <protection locked="0"/>
    </xf>
    <xf numFmtId="43" fontId="38" fillId="8" borderId="45" xfId="21" applyFont="1" applyFill="1" applyBorder="1" applyAlignment="1" applyProtection="1">
      <alignment horizontal="left" indent="4"/>
      <protection locked="0"/>
    </xf>
    <xf numFmtId="43" fontId="38" fillId="8" borderId="45" xfId="21" applyFont="1" applyFill="1" applyBorder="1" applyAlignment="1" applyProtection="1">
      <alignment horizontal="left"/>
      <protection locked="0"/>
    </xf>
    <xf numFmtId="43" fontId="37" fillId="8" borderId="178" xfId="21" applyFont="1" applyFill="1" applyBorder="1" applyAlignment="1">
      <alignment horizontal="left"/>
    </xf>
    <xf numFmtId="43" fontId="38" fillId="8" borderId="3" xfId="21" applyFont="1" applyFill="1" applyBorder="1" applyAlignment="1" applyProtection="1">
      <alignment horizontal="left" indent="4"/>
      <protection locked="0"/>
    </xf>
    <xf numFmtId="43" fontId="38" fillId="8" borderId="178" xfId="21" applyFont="1" applyFill="1" applyBorder="1" applyAlignment="1">
      <alignment horizontal="left"/>
    </xf>
    <xf numFmtId="43" fontId="37" fillId="0" borderId="153" xfId="21" applyFont="1" applyFill="1" applyBorder="1" applyAlignment="1">
      <alignment horizontal="left"/>
    </xf>
    <xf numFmtId="43" fontId="38" fillId="8" borderId="156" xfId="21" applyFont="1" applyFill="1" applyBorder="1" applyAlignment="1" applyProtection="1">
      <alignment horizontal="left" indent="4"/>
      <protection locked="0"/>
    </xf>
    <xf numFmtId="43" fontId="38" fillId="8" borderId="65" xfId="21" applyFont="1" applyFill="1" applyBorder="1" applyAlignment="1" applyProtection="1">
      <alignment horizontal="left" indent="4"/>
      <protection locked="0"/>
    </xf>
    <xf numFmtId="43" fontId="38" fillId="0" borderId="153" xfId="21" applyFont="1" applyFill="1" applyBorder="1" applyAlignment="1">
      <alignment horizontal="left"/>
    </xf>
    <xf numFmtId="43" fontId="38" fillId="8" borderId="158" xfId="21" applyFont="1" applyFill="1" applyBorder="1" applyAlignment="1" applyProtection="1">
      <alignment horizontal="left" indent="4"/>
      <protection locked="0"/>
    </xf>
    <xf numFmtId="43" fontId="38" fillId="4" borderId="156" xfId="21" applyFont="1" applyFill="1" applyBorder="1" applyAlignment="1">
      <alignment horizontal="left"/>
    </xf>
    <xf numFmtId="43" fontId="38" fillId="0" borderId="234" xfId="21" applyFont="1" applyBorder="1" applyAlignment="1">
      <alignment horizontal="left"/>
    </xf>
    <xf numFmtId="43" fontId="38" fillId="0" borderId="235" xfId="21" applyFont="1" applyBorder="1" applyAlignment="1">
      <alignment horizontal="left"/>
    </xf>
    <xf numFmtId="43" fontId="38" fillId="0" borderId="236" xfId="21" applyFont="1" applyBorder="1" applyAlignment="1">
      <alignment horizontal="left"/>
    </xf>
    <xf numFmtId="43" fontId="37" fillId="0" borderId="237" xfId="21" applyFont="1" applyFill="1" applyBorder="1" applyAlignment="1">
      <alignment horizontal="left"/>
    </xf>
    <xf numFmtId="43" fontId="38" fillId="8" borderId="169" xfId="21" applyFont="1" applyFill="1" applyBorder="1" applyAlignment="1" applyProtection="1">
      <alignment horizontal="left" indent="4"/>
      <protection locked="0"/>
    </xf>
    <xf numFmtId="43" fontId="38" fillId="4" borderId="169" xfId="21" applyFont="1" applyFill="1" applyBorder="1" applyAlignment="1">
      <alignment horizontal="left"/>
    </xf>
    <xf numFmtId="43" fontId="38" fillId="0" borderId="237" xfId="21" applyFont="1" applyFill="1" applyBorder="1" applyAlignment="1">
      <alignment horizontal="left"/>
    </xf>
    <xf numFmtId="43" fontId="38" fillId="8" borderId="238" xfId="21" applyFont="1" applyFill="1" applyBorder="1" applyAlignment="1" applyProtection="1">
      <alignment horizontal="left" indent="4"/>
      <protection locked="0"/>
    </xf>
    <xf numFmtId="0" fontId="38" fillId="8" borderId="9" xfId="17" quotePrefix="1" applyFont="1" applyFill="1" applyBorder="1" applyAlignment="1" applyProtection="1">
      <alignment horizontal="left" vertical="center" wrapText="1" indent="2"/>
      <protection locked="0"/>
    </xf>
    <xf numFmtId="43" fontId="55" fillId="8" borderId="45" xfId="21" applyFont="1" applyFill="1" applyBorder="1" applyAlignment="1" applyProtection="1">
      <alignment horizontal="left" indent="4"/>
      <protection locked="0"/>
    </xf>
    <xf numFmtId="43" fontId="55" fillId="8" borderId="39" xfId="21" applyFont="1" applyFill="1" applyBorder="1" applyAlignment="1" applyProtection="1">
      <alignment horizontal="left" indent="4"/>
      <protection locked="0"/>
    </xf>
    <xf numFmtId="43" fontId="55" fillId="8" borderId="96" xfId="21" applyFont="1" applyFill="1" applyBorder="1" applyAlignment="1" applyProtection="1">
      <alignment horizontal="left"/>
      <protection locked="0"/>
    </xf>
    <xf numFmtId="0" fontId="199" fillId="8" borderId="136" xfId="0" applyFont="1" applyFill="1" applyBorder="1"/>
    <xf numFmtId="0" fontId="199" fillId="8" borderId="137" xfId="0" applyFont="1" applyFill="1" applyBorder="1"/>
    <xf numFmtId="165" fontId="199" fillId="8" borderId="138" xfId="0" applyNumberFormat="1" applyFont="1" applyFill="1" applyBorder="1"/>
    <xf numFmtId="0" fontId="199" fillId="8" borderId="139" xfId="0" applyFont="1" applyFill="1" applyBorder="1"/>
    <xf numFmtId="0" fontId="199" fillId="8" borderId="140" xfId="0" applyFont="1" applyFill="1" applyBorder="1"/>
    <xf numFmtId="0" fontId="199" fillId="8" borderId="141" xfId="0" applyFont="1" applyFill="1" applyBorder="1"/>
    <xf numFmtId="165" fontId="199" fillId="8" borderId="142" xfId="0" applyNumberFormat="1" applyFont="1" applyFill="1" applyBorder="1"/>
    <xf numFmtId="171" fontId="199" fillId="8" borderId="143" xfId="1293" applyNumberFormat="1" applyFont="1" applyFill="1" applyBorder="1"/>
    <xf numFmtId="43" fontId="38" fillId="8" borderId="176" xfId="21" applyFont="1" applyFill="1" applyBorder="1" applyAlignment="1" applyProtection="1">
      <alignment horizontal="left" indent="4"/>
      <protection locked="0"/>
    </xf>
    <xf numFmtId="43" fontId="15" fillId="8" borderId="178" xfId="1" applyFont="1" applyFill="1" applyBorder="1" applyAlignment="1">
      <alignment vertical="center"/>
    </xf>
    <xf numFmtId="43" fontId="15" fillId="8" borderId="3" xfId="1" applyFont="1" applyFill="1" applyBorder="1" applyAlignment="1">
      <alignment vertical="center"/>
    </xf>
    <xf numFmtId="43" fontId="38" fillId="8" borderId="165" xfId="1" applyFont="1" applyFill="1" applyBorder="1"/>
    <xf numFmtId="43" fontId="15" fillId="0" borderId="178" xfId="1" applyFont="1" applyFill="1" applyBorder="1" applyAlignment="1">
      <alignment vertical="center"/>
    </xf>
    <xf numFmtId="43" fontId="15" fillId="0" borderId="3" xfId="1" applyFont="1" applyFill="1" applyBorder="1" applyAlignment="1">
      <alignment vertical="center"/>
    </xf>
    <xf numFmtId="0" fontId="11" fillId="8" borderId="0" xfId="0" applyFont="1" applyFill="1" applyAlignment="1">
      <alignment horizontal="left"/>
    </xf>
    <xf numFmtId="171" fontId="85" fillId="6" borderId="239" xfId="1" applyNumberFormat="1" applyFont="1" applyFill="1" applyBorder="1" applyAlignment="1" applyProtection="1"/>
    <xf numFmtId="171" fontId="85" fillId="6" borderId="240" xfId="1" applyNumberFormat="1" applyFont="1" applyFill="1" applyBorder="1" applyAlignment="1" applyProtection="1"/>
    <xf numFmtId="43" fontId="85" fillId="6" borderId="240" xfId="1" applyFont="1" applyFill="1" applyBorder="1" applyAlignment="1" applyProtection="1"/>
    <xf numFmtId="171" fontId="85" fillId="6" borderId="240" xfId="1" applyNumberFormat="1" applyFont="1" applyFill="1" applyBorder="1" applyAlignment="1" applyProtection="1">
      <alignment horizontal="center"/>
    </xf>
    <xf numFmtId="43" fontId="85" fillId="6" borderId="241" xfId="1" applyFont="1" applyFill="1" applyBorder="1" applyAlignment="1" applyProtection="1"/>
    <xf numFmtId="0" fontId="15" fillId="0" borderId="242" xfId="0" applyFont="1" applyBorder="1"/>
    <xf numFmtId="0" fontId="15" fillId="8" borderId="242" xfId="0" applyFont="1" applyFill="1" applyBorder="1"/>
    <xf numFmtId="43" fontId="11" fillId="0" borderId="243" xfId="1" applyFont="1" applyFill="1" applyBorder="1" applyProtection="1">
      <protection locked="0"/>
    </xf>
    <xf numFmtId="43" fontId="11" fillId="8" borderId="243" xfId="1" applyFont="1" applyFill="1" applyBorder="1" applyProtection="1">
      <protection locked="0"/>
    </xf>
    <xf numFmtId="0" fontId="15" fillId="0" borderId="247" xfId="0" applyFont="1" applyBorder="1"/>
    <xf numFmtId="0" fontId="15" fillId="8" borderId="247" xfId="0" applyFont="1" applyFill="1" applyBorder="1"/>
    <xf numFmtId="0" fontId="62" fillId="3" borderId="0" xfId="14" applyFont="1" applyFill="1" applyBorder="1"/>
    <xf numFmtId="0" fontId="62" fillId="3" borderId="0" xfId="14" applyFont="1" applyFill="1" applyBorder="1" applyAlignment="1">
      <alignment vertical="center"/>
    </xf>
    <xf numFmtId="0" fontId="62" fillId="0" borderId="0" xfId="14" applyFont="1" applyFill="1" applyBorder="1" applyAlignment="1">
      <alignment horizontal="right"/>
    </xf>
    <xf numFmtId="0" fontId="62" fillId="3" borderId="0" xfId="14" applyFont="1" applyFill="1" applyBorder="1" applyAlignment="1">
      <alignment horizontal="right"/>
    </xf>
    <xf numFmtId="168" fontId="9" fillId="0" borderId="9" xfId="0" applyNumberFormat="1" applyFont="1" applyBorder="1" applyAlignment="1">
      <alignment horizontal="center"/>
    </xf>
    <xf numFmtId="168" fontId="9" fillId="3" borderId="10" xfId="0" applyNumberFormat="1" applyFont="1" applyFill="1" applyBorder="1" applyAlignment="1">
      <alignment horizontal="center" vertical="center"/>
    </xf>
    <xf numFmtId="0" fontId="22" fillId="8" borderId="161" xfId="0" applyFont="1" applyFill="1" applyBorder="1" applyAlignment="1">
      <alignment vertical="center"/>
    </xf>
    <xf numFmtId="0" fontId="22" fillId="8" borderId="147" xfId="0" applyFont="1" applyFill="1" applyBorder="1" applyAlignment="1">
      <alignment vertical="center"/>
    </xf>
    <xf numFmtId="43" fontId="9" fillId="3" borderId="60" xfId="1" quotePrefix="1" applyFont="1" applyFill="1" applyBorder="1" applyAlignment="1" applyProtection="1">
      <alignment horizontal="center" vertical="center"/>
    </xf>
    <xf numFmtId="171" fontId="9" fillId="3" borderId="60" xfId="1" quotePrefix="1" applyNumberFormat="1" applyFont="1" applyFill="1" applyBorder="1" applyAlignment="1" applyProtection="1">
      <alignment horizontal="center"/>
    </xf>
    <xf numFmtId="171" fontId="9" fillId="3" borderId="61" xfId="1" quotePrefix="1" applyNumberFormat="1" applyFont="1" applyFill="1" applyBorder="1" applyAlignment="1" applyProtection="1">
      <alignment horizontal="center"/>
    </xf>
    <xf numFmtId="43" fontId="9" fillId="3" borderId="200" xfId="1" quotePrefix="1" applyFont="1" applyFill="1" applyBorder="1" applyAlignment="1" applyProtection="1">
      <alignment horizontal="center"/>
    </xf>
    <xf numFmtId="171" fontId="9" fillId="3" borderId="0" xfId="1" quotePrefix="1" applyNumberFormat="1" applyFont="1" applyFill="1" applyBorder="1" applyAlignment="1" applyProtection="1">
      <alignment horizontal="center"/>
    </xf>
    <xf numFmtId="171" fontId="9" fillId="3" borderId="201" xfId="1" quotePrefix="1" applyNumberFormat="1" applyFont="1" applyFill="1" applyBorder="1" applyAlignment="1" applyProtection="1">
      <alignment horizontal="center"/>
    </xf>
    <xf numFmtId="43" fontId="9" fillId="3" borderId="65" xfId="1" quotePrefix="1" applyFont="1" applyFill="1" applyBorder="1" applyAlignment="1" applyProtection="1">
      <alignment horizontal="center" vertical="center"/>
    </xf>
    <xf numFmtId="171" fontId="9" fillId="3" borderId="65" xfId="1" quotePrefix="1" applyNumberFormat="1" applyFont="1" applyFill="1" applyBorder="1" applyAlignment="1" applyProtection="1">
      <alignment horizontal="center"/>
    </xf>
    <xf numFmtId="171" fontId="9" fillId="3" borderId="66" xfId="1" quotePrefix="1" applyNumberFormat="1" applyFont="1" applyFill="1" applyBorder="1" applyAlignment="1" applyProtection="1">
      <alignment horizontal="center"/>
    </xf>
    <xf numFmtId="43" fontId="15" fillId="3" borderId="0" xfId="1" applyFont="1" applyFill="1" applyAlignment="1" applyProtection="1">
      <alignment horizontal="center" vertical="center"/>
    </xf>
    <xf numFmtId="43" fontId="15" fillId="3" borderId="0" xfId="1" applyFont="1" applyFill="1" applyAlignment="1" applyProtection="1">
      <alignment horizontal="center"/>
    </xf>
    <xf numFmtId="171" fontId="85" fillId="6" borderId="249" xfId="1" quotePrefix="1" applyNumberFormat="1" applyFont="1" applyFill="1" applyBorder="1" applyAlignment="1" applyProtection="1">
      <alignment horizontal="center"/>
    </xf>
    <xf numFmtId="0" fontId="15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165" xfId="0" applyFont="1" applyFill="1" applyBorder="1" applyAlignment="1">
      <alignment horizontal="center"/>
    </xf>
    <xf numFmtId="0" fontId="9" fillId="3" borderId="166" xfId="0" quotePrefix="1" applyFont="1" applyFill="1" applyBorder="1" applyAlignment="1">
      <alignment horizontal="center"/>
    </xf>
    <xf numFmtId="0" fontId="27" fillId="3" borderId="0" xfId="0" applyFont="1" applyFill="1" applyAlignment="1">
      <alignment vertical="center"/>
    </xf>
    <xf numFmtId="0" fontId="10" fillId="3" borderId="69" xfId="0" applyFont="1" applyFill="1" applyBorder="1" applyAlignment="1">
      <alignment horizontal="center"/>
    </xf>
    <xf numFmtId="0" fontId="10" fillId="3" borderId="70" xfId="0" applyFont="1" applyFill="1" applyBorder="1" applyAlignment="1">
      <alignment horizontal="center"/>
    </xf>
    <xf numFmtId="0" fontId="10" fillId="3" borderId="71" xfId="0" quotePrefix="1" applyFont="1" applyFill="1" applyBorder="1" applyAlignment="1">
      <alignment horizontal="center"/>
    </xf>
    <xf numFmtId="0" fontId="9" fillId="3" borderId="0" xfId="0" applyFont="1" applyFill="1"/>
    <xf numFmtId="168" fontId="10" fillId="3" borderId="167" xfId="0" applyNumberFormat="1" applyFont="1" applyFill="1" applyBorder="1" applyAlignment="1">
      <alignment horizontal="center" wrapText="1"/>
    </xf>
    <xf numFmtId="168" fontId="10" fillId="3" borderId="167" xfId="0" quotePrefix="1" applyNumberFormat="1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168" fontId="9" fillId="3" borderId="202" xfId="0" quotePrefix="1" applyNumberFormat="1" applyFont="1" applyFill="1" applyBorder="1" applyAlignment="1">
      <alignment horizontal="center"/>
    </xf>
    <xf numFmtId="0" fontId="9" fillId="3" borderId="195" xfId="0" quotePrefix="1" applyFont="1" applyFill="1" applyBorder="1" applyAlignment="1">
      <alignment horizontal="center"/>
    </xf>
    <xf numFmtId="168" fontId="10" fillId="3" borderId="210" xfId="0" applyNumberFormat="1" applyFont="1" applyFill="1" applyBorder="1" applyAlignment="1">
      <alignment horizontal="center"/>
    </xf>
    <xf numFmtId="168" fontId="10" fillId="3" borderId="167" xfId="0" quotePrefix="1" applyNumberFormat="1" applyFont="1" applyFill="1" applyBorder="1" applyAlignment="1">
      <alignment horizontal="center"/>
    </xf>
    <xf numFmtId="168" fontId="10" fillId="3" borderId="167" xfId="0" applyNumberFormat="1" applyFont="1" applyFill="1" applyBorder="1" applyAlignment="1">
      <alignment horizontal="center"/>
    </xf>
    <xf numFmtId="168" fontId="10" fillId="3" borderId="168" xfId="0" applyNumberFormat="1" applyFont="1" applyFill="1" applyBorder="1" applyAlignment="1">
      <alignment horizontal="center"/>
    </xf>
    <xf numFmtId="168" fontId="10" fillId="3" borderId="0" xfId="0" applyNumberFormat="1" applyFont="1" applyFill="1" applyAlignment="1">
      <alignment horizontal="center"/>
    </xf>
    <xf numFmtId="168" fontId="9" fillId="0" borderId="188" xfId="0" applyNumberFormat="1" applyFont="1" applyBorder="1" applyAlignment="1">
      <alignment horizontal="center"/>
    </xf>
    <xf numFmtId="168" fontId="9" fillId="0" borderId="195" xfId="0" quotePrefix="1" applyNumberFormat="1" applyFont="1" applyBorder="1" applyAlignment="1">
      <alignment horizontal="center"/>
    </xf>
    <xf numFmtId="0" fontId="36" fillId="3" borderId="0" xfId="13" applyFont="1" applyFill="1" applyAlignment="1">
      <alignment horizontal="left" vertical="top"/>
    </xf>
    <xf numFmtId="0" fontId="87" fillId="6" borderId="147" xfId="0" applyFont="1" applyFill="1" applyBorder="1" applyAlignment="1">
      <alignment horizontal="center" vertical="center"/>
    </xf>
    <xf numFmtId="0" fontId="87" fillId="6" borderId="150" xfId="0" applyFont="1" applyFill="1" applyBorder="1" applyAlignment="1">
      <alignment horizontal="center" vertical="center"/>
    </xf>
    <xf numFmtId="0" fontId="15" fillId="8" borderId="165" xfId="0" applyFont="1" applyFill="1" applyBorder="1" applyAlignment="1">
      <alignment horizontal="left" indent="3"/>
    </xf>
    <xf numFmtId="0" fontId="9" fillId="3" borderId="0" xfId="2" applyFont="1" applyFill="1" applyAlignment="1">
      <alignment horizontal="center"/>
    </xf>
    <xf numFmtId="0" fontId="27" fillId="3" borderId="0" xfId="0" applyFont="1" applyFill="1"/>
    <xf numFmtId="0" fontId="15" fillId="3" borderId="0" xfId="17" applyFont="1" applyFill="1"/>
    <xf numFmtId="0" fontId="9" fillId="3" borderId="165" xfId="7" quotePrefix="1" applyNumberFormat="1" applyFont="1" applyFill="1" applyBorder="1" applyAlignment="1">
      <alignment horizontal="center" vertical="center" wrapText="1"/>
    </xf>
    <xf numFmtId="0" fontId="9" fillId="3" borderId="3" xfId="7" quotePrefix="1" applyNumberFormat="1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168" fontId="9" fillId="3" borderId="188" xfId="22" applyNumberFormat="1" applyFont="1" applyFill="1" applyBorder="1" applyAlignment="1">
      <alignment horizontal="center" vertical="center"/>
    </xf>
    <xf numFmtId="168" fontId="9" fillId="3" borderId="195" xfId="2" applyNumberFormat="1" applyFont="1" applyFill="1" applyBorder="1" applyAlignment="1">
      <alignment horizontal="center" vertical="center" wrapText="1"/>
    </xf>
    <xf numFmtId="0" fontId="9" fillId="3" borderId="10" xfId="0" quotePrefix="1" applyFont="1" applyFill="1" applyBorder="1" applyAlignment="1">
      <alignment horizontal="center" vertical="center" wrapText="1"/>
    </xf>
    <xf numFmtId="171" fontId="22" fillId="8" borderId="10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9" xfId="0" applyFont="1" applyBorder="1" applyAlignment="1">
      <alignment horizontal="left"/>
    </xf>
    <xf numFmtId="0" fontId="10" fillId="8" borderId="0" xfId="0" applyFont="1" applyFill="1" applyAlignment="1">
      <alignment horizontal="center" wrapText="1"/>
    </xf>
    <xf numFmtId="0" fontId="10" fillId="8" borderId="3" xfId="0" applyFont="1" applyFill="1" applyBorder="1" applyAlignment="1">
      <alignment horizontal="center"/>
    </xf>
    <xf numFmtId="43" fontId="10" fillId="0" borderId="36" xfId="1" applyFont="1" applyFill="1" applyBorder="1" applyProtection="1"/>
    <xf numFmtId="49" fontId="10" fillId="3" borderId="63" xfId="8" applyNumberFormat="1" applyFont="1" applyFill="1" applyBorder="1" applyAlignment="1">
      <alignment horizontal="center"/>
    </xf>
    <xf numFmtId="0" fontId="11" fillId="0" borderId="63" xfId="8" applyFont="1" applyBorder="1" applyAlignment="1" applyProtection="1">
      <alignment horizontal="left"/>
      <protection locked="0"/>
    </xf>
    <xf numFmtId="0" fontId="10" fillId="3" borderId="63" xfId="0" quotePrefix="1" applyFont="1" applyFill="1" applyBorder="1" applyAlignment="1">
      <alignment horizontal="center" vertical="center"/>
    </xf>
    <xf numFmtId="0" fontId="16" fillId="3" borderId="152" xfId="16" applyFont="1" applyFill="1" applyBorder="1" applyAlignment="1">
      <alignment horizontal="center"/>
    </xf>
    <xf numFmtId="0" fontId="16" fillId="3" borderId="189" xfId="16" quotePrefix="1" applyFont="1" applyFill="1" applyBorder="1" applyAlignment="1">
      <alignment horizontal="center"/>
    </xf>
    <xf numFmtId="0" fontId="16" fillId="3" borderId="195" xfId="16" quotePrefix="1" applyFont="1" applyFill="1" applyBorder="1" applyAlignment="1">
      <alignment horizontal="center"/>
    </xf>
    <xf numFmtId="43" fontId="38" fillId="0" borderId="68" xfId="21" applyFont="1" applyFill="1" applyBorder="1" applyAlignment="1">
      <alignment horizontal="left"/>
    </xf>
    <xf numFmtId="0" fontId="37" fillId="0" borderId="253" xfId="0" applyFont="1" applyBorder="1" applyAlignment="1">
      <alignment vertical="center" wrapText="1"/>
    </xf>
    <xf numFmtId="43" fontId="85" fillId="6" borderId="254" xfId="21" applyFont="1" applyFill="1" applyBorder="1" applyAlignment="1">
      <alignment horizontal="center" vertical="center" wrapText="1"/>
    </xf>
    <xf numFmtId="43" fontId="85" fillId="6" borderId="255" xfId="21" applyFont="1" applyFill="1" applyBorder="1" applyAlignment="1">
      <alignment horizontal="center" vertical="center" wrapText="1"/>
    </xf>
    <xf numFmtId="43" fontId="37" fillId="0" borderId="255" xfId="21" applyFont="1" applyFill="1" applyBorder="1" applyAlignment="1">
      <alignment horizontal="center" vertical="center" wrapText="1"/>
    </xf>
    <xf numFmtId="43" fontId="38" fillId="0" borderId="245" xfId="21" applyFont="1" applyFill="1" applyBorder="1"/>
    <xf numFmtId="43" fontId="38" fillId="0" borderId="245" xfId="21" applyFont="1" applyFill="1" applyBorder="1" applyProtection="1">
      <protection locked="0"/>
    </xf>
    <xf numFmtId="43" fontId="38" fillId="8" borderId="245" xfId="21" applyFont="1" applyFill="1" applyBorder="1" applyProtection="1">
      <protection locked="0"/>
    </xf>
    <xf numFmtId="43" fontId="38" fillId="0" borderId="256" xfId="21" applyFont="1" applyFill="1" applyBorder="1" applyAlignment="1">
      <alignment horizontal="left" indent="4"/>
    </xf>
    <xf numFmtId="0" fontId="37" fillId="0" borderId="252" xfId="17" applyFont="1" applyBorder="1" applyAlignment="1">
      <alignment horizontal="left" vertical="center" wrapText="1" indent="4"/>
    </xf>
    <xf numFmtId="43" fontId="38" fillId="0" borderId="255" xfId="21" applyFont="1" applyFill="1" applyBorder="1" applyAlignment="1">
      <alignment horizontal="left"/>
    </xf>
    <xf numFmtId="43" fontId="15" fillId="0" borderId="256" xfId="7" applyFont="1" applyFill="1" applyBorder="1" applyAlignment="1">
      <alignment horizontal="left" indent="4"/>
    </xf>
    <xf numFmtId="0" fontId="85" fillId="6" borderId="254" xfId="0" applyFont="1" applyFill="1" applyBorder="1" applyAlignment="1">
      <alignment horizontal="center" vertical="center" wrapText="1"/>
    </xf>
    <xf numFmtId="43" fontId="15" fillId="0" borderId="256" xfId="1" applyFont="1" applyFill="1" applyBorder="1" applyAlignment="1">
      <alignment horizontal="left" indent="4"/>
    </xf>
    <xf numFmtId="0" fontId="36" fillId="0" borderId="245" xfId="0" applyFont="1" applyBorder="1" applyAlignment="1">
      <alignment horizontal="center" vertical="center" wrapText="1"/>
    </xf>
    <xf numFmtId="0" fontId="44" fillId="0" borderId="257" xfId="0" applyFont="1" applyBorder="1" applyAlignment="1">
      <alignment horizontal="left" indent="1"/>
    </xf>
    <xf numFmtId="174" fontId="37" fillId="0" borderId="254" xfId="1" applyNumberFormat="1" applyFont="1" applyBorder="1"/>
    <xf numFmtId="0" fontId="85" fillId="6" borderId="248" xfId="0" applyFont="1" applyFill="1" applyBorder="1" applyAlignment="1">
      <alignment horizontal="center" vertical="center" wrapText="1"/>
    </xf>
    <xf numFmtId="0" fontId="87" fillId="6" borderId="248" xfId="0" applyFont="1" applyFill="1" applyBorder="1" applyAlignment="1">
      <alignment horizontal="center" vertical="center" wrapText="1"/>
    </xf>
    <xf numFmtId="0" fontId="44" fillId="0" borderId="258" xfId="0" applyFont="1" applyBorder="1" applyAlignment="1">
      <alignment horizontal="left" indent="1"/>
    </xf>
    <xf numFmtId="0" fontId="37" fillId="0" borderId="259" xfId="0" applyFont="1" applyBorder="1"/>
    <xf numFmtId="174" fontId="37" fillId="0" borderId="260" xfId="1" applyNumberFormat="1" applyFont="1" applyBorder="1"/>
    <xf numFmtId="0" fontId="37" fillId="0" borderId="261" xfId="0" applyFont="1" applyBorder="1"/>
    <xf numFmtId="174" fontId="37" fillId="0" borderId="262" xfId="1" applyNumberFormat="1" applyFont="1" applyBorder="1"/>
    <xf numFmtId="0" fontId="22" fillId="0" borderId="256" xfId="0" applyFont="1" applyBorder="1" applyAlignment="1">
      <alignment vertical="center"/>
    </xf>
    <xf numFmtId="43" fontId="9" fillId="0" borderId="248" xfId="1" applyFont="1" applyBorder="1" applyAlignment="1">
      <alignment horizontal="center" vertical="center"/>
    </xf>
    <xf numFmtId="0" fontId="9" fillId="0" borderId="246" xfId="0" applyFont="1" applyBorder="1" applyAlignment="1">
      <alignment horizontal="center" vertical="center"/>
    </xf>
    <xf numFmtId="43" fontId="15" fillId="0" borderId="246" xfId="6" applyFont="1" applyBorder="1" applyAlignment="1">
      <alignment vertical="center"/>
    </xf>
    <xf numFmtId="43" fontId="15" fillId="0" borderId="246" xfId="6" applyFont="1" applyFill="1" applyBorder="1" applyAlignment="1">
      <alignment vertical="center"/>
    </xf>
    <xf numFmtId="43" fontId="15" fillId="0" borderId="245" xfId="6" applyFont="1" applyBorder="1" applyAlignment="1">
      <alignment vertical="center"/>
    </xf>
    <xf numFmtId="0" fontId="63" fillId="8" borderId="246" xfId="0" applyFont="1" applyFill="1" applyBorder="1" applyAlignment="1">
      <alignment vertical="center"/>
    </xf>
    <xf numFmtId="43" fontId="15" fillId="8" borderId="246" xfId="6" applyFont="1" applyFill="1" applyBorder="1" applyAlignment="1">
      <alignment vertical="center"/>
    </xf>
    <xf numFmtId="43" fontId="15" fillId="8" borderId="245" xfId="6" applyFont="1" applyFill="1" applyBorder="1" applyAlignment="1">
      <alignment vertical="center"/>
    </xf>
    <xf numFmtId="0" fontId="63" fillId="0" borderId="246" xfId="0" applyFont="1" applyBorder="1" applyAlignment="1">
      <alignment vertical="center"/>
    </xf>
    <xf numFmtId="43" fontId="15" fillId="0" borderId="247" xfId="6" applyFont="1" applyFill="1" applyBorder="1" applyAlignment="1">
      <alignment vertical="center"/>
    </xf>
    <xf numFmtId="43" fontId="15" fillId="0" borderId="256" xfId="1" applyFont="1" applyBorder="1" applyAlignment="1">
      <alignment vertical="center"/>
    </xf>
    <xf numFmtId="43" fontId="15" fillId="0" borderId="245" xfId="6" applyFont="1" applyFill="1" applyBorder="1" applyAlignment="1">
      <alignment vertical="center"/>
    </xf>
    <xf numFmtId="0" fontId="15" fillId="0" borderId="246" xfId="0" applyFont="1" applyBorder="1" applyAlignment="1">
      <alignment vertical="center"/>
    </xf>
    <xf numFmtId="0" fontId="15" fillId="0" borderId="245" xfId="0" applyFont="1" applyBorder="1" applyAlignment="1">
      <alignment vertical="center"/>
    </xf>
    <xf numFmtId="0" fontId="15" fillId="8" borderId="246" xfId="0" applyFont="1" applyFill="1" applyBorder="1" applyAlignment="1">
      <alignment vertical="center"/>
    </xf>
    <xf numFmtId="43" fontId="15" fillId="0" borderId="246" xfId="1" applyFont="1" applyFill="1" applyBorder="1" applyAlignment="1">
      <alignment vertical="center"/>
    </xf>
    <xf numFmtId="43" fontId="15" fillId="0" borderId="245" xfId="1" applyFont="1" applyFill="1" applyBorder="1" applyAlignment="1">
      <alignment vertical="center"/>
    </xf>
    <xf numFmtId="43" fontId="15" fillId="0" borderId="263" xfId="1" applyFont="1" applyFill="1" applyBorder="1" applyAlignment="1">
      <alignment vertical="center"/>
    </xf>
    <xf numFmtId="43" fontId="15" fillId="0" borderId="264" xfId="1" applyFont="1" applyFill="1" applyBorder="1" applyAlignment="1">
      <alignment vertical="center"/>
    </xf>
    <xf numFmtId="43" fontId="15" fillId="0" borderId="247" xfId="6" applyFont="1" applyBorder="1" applyAlignment="1">
      <alignment vertical="center"/>
    </xf>
    <xf numFmtId="43" fontId="15" fillId="0" borderId="263" xfId="6" applyFont="1" applyFill="1" applyBorder="1" applyAlignment="1">
      <alignment vertical="center"/>
    </xf>
    <xf numFmtId="43" fontId="15" fillId="0" borderId="265" xfId="1" applyFont="1" applyFill="1" applyBorder="1" applyAlignment="1">
      <alignment vertical="center"/>
    </xf>
    <xf numFmtId="0" fontId="15" fillId="8" borderId="246" xfId="0" quotePrefix="1" applyFont="1" applyFill="1" applyBorder="1" applyAlignment="1">
      <alignment vertical="center"/>
    </xf>
    <xf numFmtId="0" fontId="15" fillId="0" borderId="246" xfId="0" quotePrefix="1" applyFont="1" applyBorder="1" applyAlignment="1">
      <alignment vertical="center"/>
    </xf>
    <xf numFmtId="43" fontId="15" fillId="0" borderId="263" xfId="6" applyFont="1" applyBorder="1" applyAlignment="1">
      <alignment vertical="center"/>
    </xf>
    <xf numFmtId="0" fontId="87" fillId="6" borderId="263" xfId="0" applyFont="1" applyFill="1" applyBorder="1" applyAlignment="1">
      <alignment horizontal="center" vertical="center" wrapText="1"/>
    </xf>
    <xf numFmtId="0" fontId="16" fillId="0" borderId="246" xfId="0" applyFont="1" applyBorder="1" applyAlignment="1">
      <alignment horizontal="center" wrapText="1"/>
    </xf>
    <xf numFmtId="14" fontId="22" fillId="0" borderId="246" xfId="0" applyNumberFormat="1" applyFont="1" applyBorder="1" applyAlignment="1">
      <alignment horizontal="center" wrapText="1"/>
    </xf>
    <xf numFmtId="14" fontId="16" fillId="0" borderId="246" xfId="6" applyNumberFormat="1" applyFont="1" applyFill="1" applyBorder="1" applyAlignment="1">
      <alignment horizontal="center"/>
    </xf>
    <xf numFmtId="43" fontId="16" fillId="0" borderId="246" xfId="6" applyFont="1" applyFill="1" applyBorder="1" applyAlignment="1">
      <alignment horizontal="center" shrinkToFit="1"/>
    </xf>
    <xf numFmtId="43" fontId="16" fillId="0" borderId="246" xfId="6" applyFont="1" applyFill="1" applyBorder="1" applyAlignment="1">
      <alignment horizontal="center"/>
    </xf>
    <xf numFmtId="43" fontId="16" fillId="0" borderId="247" xfId="6" applyFont="1" applyFill="1" applyBorder="1" applyAlignment="1">
      <alignment horizontal="center"/>
    </xf>
    <xf numFmtId="43" fontId="16" fillId="0" borderId="245" xfId="6" applyFont="1" applyFill="1" applyBorder="1" applyAlignment="1">
      <alignment horizontal="center"/>
    </xf>
    <xf numFmtId="0" fontId="16" fillId="0" borderId="246" xfId="0" applyFont="1" applyBorder="1"/>
    <xf numFmtId="14" fontId="22" fillId="0" borderId="246" xfId="0" applyNumberFormat="1" applyFont="1" applyBorder="1"/>
    <xf numFmtId="14" fontId="22" fillId="0" borderId="246" xfId="6" applyNumberFormat="1" applyFont="1" applyFill="1" applyBorder="1"/>
    <xf numFmtId="43" fontId="22" fillId="0" borderId="246" xfId="6" applyFont="1" applyFill="1" applyBorder="1"/>
    <xf numFmtId="43" fontId="22" fillId="0" borderId="247" xfId="6" applyFont="1" applyFill="1" applyBorder="1"/>
    <xf numFmtId="43" fontId="22" fillId="0" borderId="245" xfId="6" applyFont="1" applyFill="1" applyBorder="1"/>
    <xf numFmtId="0" fontId="22" fillId="8" borderId="246" xfId="0" applyFont="1" applyFill="1" applyBorder="1"/>
    <xf numFmtId="14" fontId="193" fillId="8" borderId="246" xfId="0" applyNumberFormat="1" applyFont="1" applyFill="1" applyBorder="1"/>
    <xf numFmtId="14" fontId="193" fillId="8" borderId="246" xfId="6" applyNumberFormat="1" applyFont="1" applyFill="1" applyBorder="1"/>
    <xf numFmtId="43" fontId="22" fillId="8" borderId="246" xfId="6" applyFont="1" applyFill="1" applyBorder="1"/>
    <xf numFmtId="43" fontId="22" fillId="8" borderId="247" xfId="6" applyFont="1" applyFill="1" applyBorder="1"/>
    <xf numFmtId="43" fontId="22" fillId="8" borderId="245" xfId="6" applyFont="1" applyFill="1" applyBorder="1"/>
    <xf numFmtId="14" fontId="22" fillId="8" borderId="246" xfId="0" applyNumberFormat="1" applyFont="1" applyFill="1" applyBorder="1"/>
    <xf numFmtId="14" fontId="22" fillId="8" borderId="246" xfId="6" applyNumberFormat="1" applyFont="1" applyFill="1" applyBorder="1"/>
    <xf numFmtId="0" fontId="22" fillId="0" borderId="246" xfId="0" applyFont="1" applyBorder="1"/>
    <xf numFmtId="43" fontId="22" fillId="8" borderId="246" xfId="6" applyFont="1" applyFill="1" applyBorder="1" applyAlignment="1">
      <alignment horizontal="center"/>
    </xf>
    <xf numFmtId="43" fontId="22" fillId="8" borderId="245" xfId="6" applyFont="1" applyFill="1" applyBorder="1" applyAlignment="1">
      <alignment horizontal="center"/>
    </xf>
    <xf numFmtId="43" fontId="22" fillId="0" borderId="246" xfId="6" applyFont="1" applyFill="1" applyBorder="1" applyAlignment="1">
      <alignment horizontal="center"/>
    </xf>
    <xf numFmtId="43" fontId="22" fillId="0" borderId="245" xfId="6" applyFont="1" applyFill="1" applyBorder="1" applyAlignment="1">
      <alignment horizontal="center"/>
    </xf>
    <xf numFmtId="0" fontId="22" fillId="0" borderId="265" xfId="0" quotePrefix="1" applyFont="1" applyBorder="1"/>
    <xf numFmtId="0" fontId="22" fillId="0" borderId="263" xfId="0" applyFont="1" applyBorder="1"/>
    <xf numFmtId="14" fontId="22" fillId="0" borderId="263" xfId="0" quotePrefix="1" applyNumberFormat="1" applyFont="1" applyBorder="1"/>
    <xf numFmtId="14" fontId="22" fillId="0" borderId="263" xfId="6" applyNumberFormat="1" applyFont="1" applyFill="1" applyBorder="1"/>
    <xf numFmtId="43" fontId="22" fillId="0" borderId="263" xfId="6" applyFont="1" applyFill="1" applyBorder="1" applyAlignment="1">
      <alignment horizontal="center"/>
    </xf>
    <xf numFmtId="43" fontId="22" fillId="0" borderId="263" xfId="6" applyFont="1" applyFill="1" applyBorder="1"/>
    <xf numFmtId="43" fontId="22" fillId="0" borderId="266" xfId="6" applyFont="1" applyFill="1" applyBorder="1"/>
    <xf numFmtId="43" fontId="22" fillId="0" borderId="264" xfId="6" applyFont="1" applyFill="1" applyBorder="1"/>
    <xf numFmtId="43" fontId="15" fillId="0" borderId="246" xfId="6" applyFont="1" applyFill="1" applyBorder="1" applyAlignment="1">
      <alignment horizontal="center" vertical="center"/>
    </xf>
    <xf numFmtId="43" fontId="15" fillId="0" borderId="246" xfId="6" applyFont="1" applyBorder="1" applyAlignment="1">
      <alignment horizontal="center" vertical="center"/>
    </xf>
    <xf numFmtId="43" fontId="15" fillId="0" borderId="246" xfId="0" applyNumberFormat="1" applyFont="1" applyBorder="1" applyAlignment="1">
      <alignment horizontal="center" vertical="center"/>
    </xf>
    <xf numFmtId="43" fontId="15" fillId="8" borderId="246" xfId="6" applyFont="1" applyFill="1" applyBorder="1" applyAlignment="1">
      <alignment horizontal="center" vertical="center"/>
    </xf>
    <xf numFmtId="43" fontId="15" fillId="0" borderId="247" xfId="6" applyFont="1" applyFill="1" applyBorder="1" applyAlignment="1">
      <alignment horizontal="center" vertical="center"/>
    </xf>
    <xf numFmtId="43" fontId="15" fillId="0" borderId="247" xfId="6" applyFont="1" applyBorder="1" applyAlignment="1">
      <alignment horizontal="center" vertical="center"/>
    </xf>
    <xf numFmtId="43" fontId="15" fillId="8" borderId="247" xfId="6" applyFont="1" applyFill="1" applyBorder="1" applyAlignment="1">
      <alignment horizontal="center" vertical="center"/>
    </xf>
    <xf numFmtId="0" fontId="22" fillId="8" borderId="246" xfId="0" applyFont="1" applyFill="1" applyBorder="1" applyAlignment="1">
      <alignment vertical="center"/>
    </xf>
    <xf numFmtId="0" fontId="22" fillId="8" borderId="247" xfId="0" applyFont="1" applyFill="1" applyBorder="1" applyAlignment="1">
      <alignment vertical="center"/>
    </xf>
    <xf numFmtId="0" fontId="22" fillId="0" borderId="246" xfId="0" applyFont="1" applyBorder="1" applyAlignment="1">
      <alignment vertical="center"/>
    </xf>
    <xf numFmtId="0" fontId="22" fillId="0" borderId="247" xfId="0" applyFont="1" applyBorder="1" applyAlignment="1">
      <alignment vertical="center"/>
    </xf>
    <xf numFmtId="0" fontId="15" fillId="0" borderId="265" xfId="0" applyFont="1" applyBorder="1" applyAlignment="1">
      <alignment vertical="center"/>
    </xf>
    <xf numFmtId="43" fontId="15" fillId="0" borderId="266" xfId="6" applyFont="1" applyFill="1" applyBorder="1" applyAlignment="1">
      <alignment vertical="center"/>
    </xf>
    <xf numFmtId="43" fontId="15" fillId="0" borderId="256" xfId="6" applyFont="1" applyFill="1" applyBorder="1" applyAlignment="1">
      <alignment vertical="center"/>
    </xf>
    <xf numFmtId="43" fontId="22" fillId="0" borderId="246" xfId="1" applyFont="1" applyFill="1" applyBorder="1" applyAlignment="1">
      <alignment vertical="center"/>
    </xf>
    <xf numFmtId="0" fontId="22" fillId="8" borderId="266" xfId="0" applyFont="1" applyFill="1" applyBorder="1" applyAlignment="1">
      <alignment vertical="center"/>
    </xf>
    <xf numFmtId="0" fontId="22" fillId="8" borderId="263" xfId="0" quotePrefix="1" applyFont="1" applyFill="1" applyBorder="1" applyAlignment="1">
      <alignment vertical="center"/>
    </xf>
    <xf numFmtId="0" fontId="22" fillId="8" borderId="245" xfId="0" applyFont="1" applyFill="1" applyBorder="1" applyAlignment="1">
      <alignment vertical="center"/>
    </xf>
    <xf numFmtId="43" fontId="22" fillId="0" borderId="263" xfId="6" applyFont="1" applyFill="1" applyBorder="1" applyAlignment="1">
      <alignment vertical="center"/>
    </xf>
    <xf numFmtId="0" fontId="22" fillId="8" borderId="263" xfId="0" applyFont="1" applyFill="1" applyBorder="1" applyAlignment="1">
      <alignment vertical="center"/>
    </xf>
    <xf numFmtId="0" fontId="15" fillId="0" borderId="252" xfId="0" applyFont="1" applyBorder="1" applyAlignment="1">
      <alignment vertical="center"/>
    </xf>
    <xf numFmtId="0" fontId="15" fillId="0" borderId="263" xfId="0" applyFont="1" applyBorder="1" applyAlignment="1">
      <alignment vertical="center"/>
    </xf>
    <xf numFmtId="43" fontId="15" fillId="8" borderId="247" xfId="6" applyFont="1" applyFill="1" applyBorder="1" applyAlignment="1">
      <alignment vertical="center"/>
    </xf>
    <xf numFmtId="0" fontId="15" fillId="0" borderId="246" xfId="0" applyFont="1" applyBorder="1" applyAlignment="1">
      <alignment horizontal="center" vertical="center"/>
    </xf>
    <xf numFmtId="0" fontId="15" fillId="0" borderId="247" xfId="0" applyFont="1" applyBorder="1" applyAlignment="1">
      <alignment horizontal="center" vertical="center"/>
    </xf>
    <xf numFmtId="0" fontId="15" fillId="8" borderId="246" xfId="0" applyFont="1" applyFill="1" applyBorder="1" applyAlignment="1">
      <alignment horizontal="center" vertical="center"/>
    </xf>
    <xf numFmtId="0" fontId="15" fillId="8" borderId="247" xfId="0" applyFont="1" applyFill="1" applyBorder="1" applyAlignment="1">
      <alignment horizontal="center" vertical="center"/>
    </xf>
    <xf numFmtId="43" fontId="15" fillId="0" borderId="246" xfId="1" applyFont="1" applyFill="1" applyBorder="1" applyAlignment="1">
      <alignment horizontal="center" vertical="center"/>
    </xf>
    <xf numFmtId="0" fontId="22" fillId="8" borderId="246" xfId="0" applyFont="1" applyFill="1" applyBorder="1" applyAlignment="1">
      <alignment horizontal="center" vertical="top"/>
    </xf>
    <xf numFmtId="0" fontId="22" fillId="8" borderId="246" xfId="0" applyFont="1" applyFill="1" applyBorder="1" applyAlignment="1">
      <alignment horizontal="center" vertical="center"/>
    </xf>
    <xf numFmtId="43" fontId="15" fillId="0" borderId="266" xfId="6" applyFont="1" applyBorder="1" applyAlignment="1">
      <alignment vertical="center"/>
    </xf>
    <xf numFmtId="43" fontId="15" fillId="0" borderId="256" xfId="6" applyFont="1" applyBorder="1" applyAlignment="1">
      <alignment vertical="center"/>
    </xf>
    <xf numFmtId="43" fontId="22" fillId="0" borderId="246" xfId="1" applyFont="1" applyBorder="1" applyAlignment="1">
      <alignment vertical="center"/>
    </xf>
    <xf numFmtId="171" fontId="85" fillId="6" borderId="244" xfId="1" applyNumberFormat="1" applyFont="1" applyFill="1" applyBorder="1" applyAlignment="1" applyProtection="1">
      <alignment horizontal="center"/>
    </xf>
    <xf numFmtId="171" fontId="85" fillId="6" borderId="243" xfId="1" applyNumberFormat="1" applyFont="1" applyFill="1" applyBorder="1" applyAlignment="1" applyProtection="1">
      <alignment horizontal="center"/>
    </xf>
    <xf numFmtId="171" fontId="85" fillId="6" borderId="244" xfId="1" quotePrefix="1" applyNumberFormat="1" applyFont="1" applyFill="1" applyBorder="1" applyAlignment="1" applyProtection="1">
      <alignment horizontal="center"/>
    </xf>
    <xf numFmtId="171" fontId="85" fillId="6" borderId="243" xfId="1" quotePrefix="1" applyNumberFormat="1" applyFont="1" applyFill="1" applyBorder="1" applyAlignment="1" applyProtection="1">
      <alignment horizontal="center"/>
    </xf>
    <xf numFmtId="43" fontId="85" fillId="6" borderId="267" xfId="1" applyFont="1" applyFill="1" applyBorder="1" applyAlignment="1" applyProtection="1">
      <alignment horizontal="center" vertical="center"/>
    </xf>
    <xf numFmtId="171" fontId="85" fillId="6" borderId="250" xfId="1" quotePrefix="1" applyNumberFormat="1" applyFont="1" applyFill="1" applyBorder="1" applyAlignment="1" applyProtection="1">
      <alignment horizontal="center"/>
    </xf>
    <xf numFmtId="171" fontId="85" fillId="6" borderId="251" xfId="1" quotePrefix="1" applyNumberFormat="1" applyFont="1" applyFill="1" applyBorder="1" applyAlignment="1" applyProtection="1">
      <alignment horizontal="center"/>
    </xf>
    <xf numFmtId="171" fontId="85" fillId="6" borderId="263" xfId="1" applyNumberFormat="1" applyFont="1" applyFill="1" applyBorder="1" applyAlignment="1" applyProtection="1">
      <alignment horizontal="center"/>
    </xf>
    <xf numFmtId="43" fontId="85" fillId="6" borderId="263" xfId="1" applyFont="1" applyFill="1" applyBorder="1" applyAlignment="1" applyProtection="1">
      <alignment horizontal="center"/>
    </xf>
    <xf numFmtId="171" fontId="85" fillId="6" borderId="263" xfId="1" quotePrefix="1" applyNumberFormat="1" applyFont="1" applyFill="1" applyBorder="1" applyAlignment="1" applyProtection="1">
      <alignment horizontal="center"/>
    </xf>
    <xf numFmtId="171" fontId="38" fillId="0" borderId="263" xfId="1" applyNumberFormat="1" applyFont="1" applyFill="1" applyBorder="1" applyAlignment="1"/>
    <xf numFmtId="43" fontId="38" fillId="0" borderId="263" xfId="1" applyFont="1" applyFill="1" applyBorder="1" applyAlignment="1"/>
    <xf numFmtId="171" fontId="38" fillId="0" borderId="256" xfId="1" applyNumberFormat="1" applyFont="1" applyFill="1" applyBorder="1" applyAlignment="1"/>
    <xf numFmtId="0" fontId="22" fillId="0" borderId="268" xfId="0" quotePrefix="1" applyFont="1" applyBorder="1" applyAlignment="1">
      <alignment vertical="center"/>
    </xf>
    <xf numFmtId="171" fontId="38" fillId="0" borderId="264" xfId="1" applyNumberFormat="1" applyFont="1" applyFill="1" applyBorder="1" applyAlignment="1"/>
    <xf numFmtId="171" fontId="9" fillId="3" borderId="271" xfId="1" quotePrefix="1" applyNumberFormat="1" applyFont="1" applyFill="1" applyBorder="1" applyAlignment="1" applyProtection="1">
      <alignment horizontal="center"/>
    </xf>
    <xf numFmtId="43" fontId="9" fillId="3" borderId="272" xfId="1" quotePrefix="1" applyFont="1" applyFill="1" applyBorder="1" applyAlignment="1" applyProtection="1">
      <alignment horizontal="center"/>
    </xf>
    <xf numFmtId="172" fontId="87" fillId="6" borderId="250" xfId="32" applyNumberFormat="1" applyFont="1" applyFill="1" applyBorder="1" applyAlignment="1">
      <alignment horizontal="center" vertical="center"/>
    </xf>
    <xf numFmtId="0" fontId="85" fillId="6" borderId="263" xfId="0" applyFont="1" applyFill="1" applyBorder="1" applyAlignment="1">
      <alignment horizontal="center"/>
    </xf>
    <xf numFmtId="0" fontId="9" fillId="0" borderId="263" xfId="0" applyFont="1" applyBorder="1"/>
    <xf numFmtId="43" fontId="9" fillId="0" borderId="263" xfId="1" applyFont="1" applyFill="1" applyBorder="1"/>
    <xf numFmtId="43" fontId="9" fillId="0" borderId="264" xfId="1" applyFont="1" applyFill="1" applyBorder="1"/>
    <xf numFmtId="0" fontId="0" fillId="0" borderId="265" xfId="0" applyBorder="1"/>
    <xf numFmtId="43" fontId="2" fillId="0" borderId="263" xfId="12" applyFont="1" applyFill="1" applyBorder="1"/>
    <xf numFmtId="43" fontId="2" fillId="0" borderId="265" xfId="12" applyFont="1" applyFill="1" applyBorder="1"/>
    <xf numFmtId="0" fontId="0" fillId="0" borderId="264" xfId="0" applyBorder="1"/>
    <xf numFmtId="0" fontId="11" fillId="0" borderId="263" xfId="0" applyFont="1" applyBorder="1"/>
    <xf numFmtId="43" fontId="11" fillId="0" borderId="263" xfId="1" applyFont="1" applyFill="1" applyBorder="1" applyAlignment="1" applyProtection="1"/>
    <xf numFmtId="171" fontId="11" fillId="0" borderId="263" xfId="0" applyNumberFormat="1" applyFont="1" applyBorder="1"/>
    <xf numFmtId="171" fontId="11" fillId="0" borderId="265" xfId="0" applyNumberFormat="1" applyFont="1" applyBorder="1"/>
    <xf numFmtId="0" fontId="11" fillId="0" borderId="265" xfId="0" applyFont="1" applyBorder="1"/>
    <xf numFmtId="0" fontId="11" fillId="0" borderId="264" xfId="0" applyFont="1" applyBorder="1"/>
    <xf numFmtId="0" fontId="11" fillId="8" borderId="263" xfId="0" applyFont="1" applyFill="1" applyBorder="1"/>
    <xf numFmtId="0" fontId="11" fillId="8" borderId="265" xfId="0" applyFont="1" applyFill="1" applyBorder="1"/>
    <xf numFmtId="43" fontId="10" fillId="0" borderId="263" xfId="1" applyFont="1" applyFill="1" applyBorder="1"/>
    <xf numFmtId="43" fontId="10" fillId="0" borderId="266" xfId="1" applyFont="1" applyFill="1" applyBorder="1"/>
    <xf numFmtId="0" fontId="10" fillId="0" borderId="263" xfId="0" applyFont="1" applyBorder="1"/>
    <xf numFmtId="0" fontId="10" fillId="0" borderId="264" xfId="0" applyFont="1" applyBorder="1"/>
    <xf numFmtId="0" fontId="85" fillId="6" borderId="270" xfId="0" applyFont="1" applyFill="1" applyBorder="1" applyAlignment="1">
      <alignment horizontal="center" vertical="center" wrapText="1"/>
    </xf>
    <xf numFmtId="0" fontId="9" fillId="0" borderId="242" xfId="0" applyFont="1" applyBorder="1"/>
    <xf numFmtId="0" fontId="15" fillId="8" borderId="263" xfId="0" applyFont="1" applyFill="1" applyBorder="1"/>
    <xf numFmtId="43" fontId="15" fillId="0" borderId="263" xfId="1" applyFont="1" applyBorder="1"/>
    <xf numFmtId="43" fontId="15" fillId="0" borderId="263" xfId="1" applyFont="1" applyFill="1" applyBorder="1"/>
    <xf numFmtId="0" fontId="9" fillId="0" borderId="266" xfId="0" applyFont="1" applyBorder="1"/>
    <xf numFmtId="43" fontId="9" fillId="0" borderId="263" xfId="1" applyFont="1" applyFill="1" applyBorder="1" applyAlignment="1" applyProtection="1">
      <alignment horizontal="center"/>
    </xf>
    <xf numFmtId="43" fontId="9" fillId="0" borderId="263" xfId="1" applyFont="1" applyFill="1" applyBorder="1" applyAlignment="1" applyProtection="1"/>
    <xf numFmtId="0" fontId="15" fillId="0" borderId="256" xfId="0" applyFont="1" applyBorder="1"/>
    <xf numFmtId="168" fontId="9" fillId="3" borderId="271" xfId="0" quotePrefix="1" applyNumberFormat="1" applyFont="1" applyFill="1" applyBorder="1" applyAlignment="1">
      <alignment horizontal="center"/>
    </xf>
    <xf numFmtId="168" fontId="9" fillId="3" borderId="272" xfId="0" quotePrefix="1" applyNumberFormat="1" applyFont="1" applyFill="1" applyBorder="1" applyAlignment="1">
      <alignment horizontal="center"/>
    </xf>
    <xf numFmtId="43" fontId="15" fillId="0" borderId="242" xfId="1" applyFont="1" applyBorder="1"/>
    <xf numFmtId="0" fontId="15" fillId="8" borderId="266" xfId="0" applyFont="1" applyFill="1" applyBorder="1"/>
    <xf numFmtId="43" fontId="15" fillId="0" borderId="264" xfId="1" applyFont="1" applyBorder="1"/>
    <xf numFmtId="43" fontId="15" fillId="0" borderId="266" xfId="1" applyFont="1" applyFill="1" applyBorder="1"/>
    <xf numFmtId="43" fontId="15" fillId="0" borderId="263" xfId="1" applyFont="1" applyFill="1" applyBorder="1" applyAlignment="1" applyProtection="1">
      <alignment horizontal="center"/>
    </xf>
    <xf numFmtId="43" fontId="15" fillId="0" borderId="266" xfId="1" applyFont="1" applyBorder="1"/>
    <xf numFmtId="0" fontId="9" fillId="0" borderId="270" xfId="0" applyFont="1" applyBorder="1"/>
    <xf numFmtId="0" fontId="15" fillId="0" borderId="266" xfId="0" applyFont="1" applyBorder="1"/>
    <xf numFmtId="0" fontId="15" fillId="0" borderId="264" xfId="0" applyFont="1" applyBorder="1"/>
    <xf numFmtId="0" fontId="15" fillId="0" borderId="263" xfId="0" applyFont="1" applyBorder="1"/>
    <xf numFmtId="43" fontId="10" fillId="0" borderId="265" xfId="1" applyFont="1" applyFill="1" applyBorder="1"/>
    <xf numFmtId="0" fontId="10" fillId="0" borderId="265" xfId="0" applyFont="1" applyBorder="1"/>
    <xf numFmtId="0" fontId="10" fillId="0" borderId="256" xfId="0" applyFont="1" applyBorder="1"/>
    <xf numFmtId="168" fontId="9" fillId="0" borderId="271" xfId="0" quotePrefix="1" applyNumberFormat="1" applyFont="1" applyBorder="1" applyAlignment="1">
      <alignment horizontal="center"/>
    </xf>
    <xf numFmtId="168" fontId="9" fillId="0" borderId="271" xfId="0" applyNumberFormat="1" applyFont="1" applyBorder="1" applyAlignment="1">
      <alignment horizontal="center"/>
    </xf>
    <xf numFmtId="0" fontId="9" fillId="0" borderId="256" xfId="0" applyFont="1" applyBorder="1"/>
    <xf numFmtId="165" fontId="30" fillId="0" borderId="270" xfId="1280" applyFont="1" applyBorder="1" applyProtection="1">
      <protection locked="0"/>
    </xf>
    <xf numFmtId="165" fontId="30" fillId="8" borderId="254" xfId="1280" applyFont="1" applyFill="1" applyBorder="1" applyProtection="1">
      <protection locked="0"/>
    </xf>
    <xf numFmtId="0" fontId="36" fillId="63" borderId="265" xfId="0" applyFont="1" applyFill="1" applyBorder="1" applyAlignment="1">
      <alignment horizontal="left" wrapText="1"/>
    </xf>
    <xf numFmtId="43" fontId="36" fillId="63" borderId="264" xfId="0" applyNumberFormat="1" applyFont="1" applyFill="1" applyBorder="1"/>
    <xf numFmtId="0" fontId="16" fillId="0" borderId="257" xfId="0" applyFont="1" applyBorder="1"/>
    <xf numFmtId="0" fontId="22" fillId="0" borderId="256" xfId="0" applyFont="1" applyBorder="1"/>
    <xf numFmtId="43" fontId="36" fillId="63" borderId="255" xfId="7" applyFont="1" applyFill="1" applyBorder="1"/>
    <xf numFmtId="43" fontId="16" fillId="0" borderId="271" xfId="1347" applyNumberFormat="1" applyFont="1" applyBorder="1"/>
    <xf numFmtId="165" fontId="22" fillId="0" borderId="272" xfId="0" applyNumberFormat="1" applyFont="1" applyBorder="1"/>
    <xf numFmtId="43" fontId="16" fillId="0" borderId="252" xfId="1347" applyNumberFormat="1" applyFont="1" applyBorder="1"/>
    <xf numFmtId="43" fontId="16" fillId="0" borderId="257" xfId="1347" applyNumberFormat="1" applyFont="1" applyBorder="1"/>
    <xf numFmtId="43" fontId="16" fillId="0" borderId="270" xfId="1347" applyNumberFormat="1" applyFont="1" applyBorder="1"/>
    <xf numFmtId="165" fontId="22" fillId="0" borderId="254" xfId="0" applyNumberFormat="1" applyFont="1" applyBorder="1"/>
    <xf numFmtId="43" fontId="15" fillId="3" borderId="256" xfId="1" applyFont="1" applyFill="1" applyBorder="1" applyAlignment="1">
      <alignment vertical="center"/>
    </xf>
    <xf numFmtId="0" fontId="94" fillId="6" borderId="192" xfId="0" applyFont="1" applyFill="1" applyBorder="1" applyAlignment="1">
      <alignment horizontal="center" vertical="center" wrapText="1"/>
    </xf>
    <xf numFmtId="43" fontId="15" fillId="8" borderId="263" xfId="1" applyFont="1" applyFill="1" applyBorder="1" applyAlignment="1">
      <alignment horizontal="center"/>
    </xf>
    <xf numFmtId="43" fontId="15" fillId="8" borderId="265" xfId="1" applyFont="1" applyFill="1" applyBorder="1" applyAlignment="1">
      <alignment horizontal="center"/>
    </xf>
    <xf numFmtId="43" fontId="2" fillId="0" borderId="263" xfId="12" applyFont="1" applyBorder="1"/>
    <xf numFmtId="43" fontId="2" fillId="0" borderId="265" xfId="12" applyFont="1" applyBorder="1"/>
    <xf numFmtId="168" fontId="9" fillId="3" borderId="271" xfId="0" applyNumberFormat="1" applyFont="1" applyFill="1" applyBorder="1" applyAlignment="1">
      <alignment horizontal="center" vertical="center" wrapText="1"/>
    </xf>
    <xf numFmtId="168" fontId="9" fillId="3" borderId="272" xfId="0" applyNumberFormat="1" applyFont="1" applyFill="1" applyBorder="1" applyAlignment="1">
      <alignment horizontal="center" vertical="center" wrapText="1"/>
    </xf>
    <xf numFmtId="43" fontId="38" fillId="8" borderId="242" xfId="21" applyFont="1" applyFill="1" applyBorder="1" applyProtection="1">
      <protection locked="0"/>
    </xf>
    <xf numFmtId="43" fontId="37" fillId="0" borderId="263" xfId="21" applyFont="1" applyFill="1" applyBorder="1"/>
    <xf numFmtId="43" fontId="37" fillId="0" borderId="264" xfId="21" applyFont="1" applyFill="1" applyBorder="1"/>
    <xf numFmtId="43" fontId="38" fillId="8" borderId="263" xfId="21" applyFont="1" applyFill="1" applyBorder="1" applyProtection="1">
      <protection locked="0"/>
    </xf>
    <xf numFmtId="43" fontId="15" fillId="0" borderId="264" xfId="21" applyFont="1" applyFill="1" applyBorder="1"/>
    <xf numFmtId="43" fontId="15" fillId="0" borderId="263" xfId="1" applyFont="1" applyFill="1" applyBorder="1" applyAlignment="1">
      <alignment vertical="center" wrapText="1"/>
    </xf>
    <xf numFmtId="43" fontId="9" fillId="0" borderId="264" xfId="21" applyFont="1" applyFill="1" applyBorder="1"/>
    <xf numFmtId="43" fontId="15" fillId="0" borderId="242" xfId="1" quotePrefix="1" applyFont="1" applyBorder="1" applyProtection="1">
      <protection locked="0"/>
    </xf>
    <xf numFmtId="43" fontId="15" fillId="0" borderId="242" xfId="1" applyFont="1" applyFill="1" applyBorder="1" applyProtection="1">
      <protection locked="0"/>
    </xf>
    <xf numFmtId="43" fontId="15" fillId="0" borderId="242" xfId="1" applyFont="1" applyBorder="1" applyProtection="1">
      <protection locked="0"/>
    </xf>
    <xf numFmtId="43" fontId="15" fillId="8" borderId="242" xfId="1" quotePrefix="1" applyFont="1" applyFill="1" applyBorder="1" applyProtection="1">
      <protection locked="0"/>
    </xf>
    <xf numFmtId="43" fontId="15" fillId="8" borderId="242" xfId="1" applyFont="1" applyFill="1" applyBorder="1" applyProtection="1">
      <protection locked="0"/>
    </xf>
    <xf numFmtId="43" fontId="15" fillId="0" borderId="266" xfId="1" applyFont="1" applyFill="1" applyBorder="1" applyProtection="1">
      <protection locked="0"/>
    </xf>
    <xf numFmtId="43" fontId="10" fillId="0" borderId="242" xfId="1" applyFont="1" applyFill="1" applyBorder="1"/>
    <xf numFmtId="43" fontId="15" fillId="0" borderId="266" xfId="1" quotePrefix="1" applyFont="1" applyBorder="1" applyProtection="1">
      <protection locked="0"/>
    </xf>
    <xf numFmtId="43" fontId="15" fillId="0" borderId="266" xfId="1" applyFont="1" applyBorder="1" applyProtection="1">
      <protection locked="0"/>
    </xf>
    <xf numFmtId="43" fontId="10" fillId="0" borderId="266" xfId="1" applyFont="1" applyBorder="1"/>
    <xf numFmtId="43" fontId="10" fillId="0" borderId="242" xfId="1" applyFont="1" applyBorder="1"/>
    <xf numFmtId="0" fontId="11" fillId="0" borderId="266" xfId="8" applyFont="1" applyBorder="1"/>
    <xf numFmtId="0" fontId="20" fillId="0" borderId="264" xfId="0" applyFont="1" applyBorder="1"/>
    <xf numFmtId="43" fontId="85" fillId="6" borderId="270" xfId="7" applyFont="1" applyFill="1" applyBorder="1" applyAlignment="1">
      <alignment horizontal="center" vertical="center"/>
    </xf>
    <xf numFmtId="43" fontId="85" fillId="6" borderId="270" xfId="7" applyFont="1" applyFill="1" applyBorder="1" applyAlignment="1">
      <alignment horizontal="center" vertical="center" wrapText="1"/>
    </xf>
    <xf numFmtId="43" fontId="15" fillId="0" borderId="263" xfId="7" applyFont="1" applyFill="1" applyBorder="1" applyProtection="1">
      <protection locked="0"/>
    </xf>
    <xf numFmtId="43" fontId="22" fillId="0" borderId="263" xfId="21" applyFont="1" applyBorder="1"/>
    <xf numFmtId="43" fontId="15" fillId="0" borderId="270" xfId="7" applyFont="1" applyFill="1" applyBorder="1" applyProtection="1">
      <protection locked="0"/>
    </xf>
    <xf numFmtId="43" fontId="22" fillId="0" borderId="270" xfId="21" applyFont="1" applyBorder="1"/>
    <xf numFmtId="43" fontId="15" fillId="0" borderId="263" xfId="21" applyFont="1" applyFill="1" applyBorder="1" applyAlignment="1" applyProtection="1">
      <alignment horizontal="center"/>
      <protection locked="0"/>
    </xf>
    <xf numFmtId="43" fontId="15" fillId="0" borderId="256" xfId="21" applyFont="1" applyFill="1" applyBorder="1" applyAlignment="1" applyProtection="1">
      <alignment horizontal="center"/>
      <protection locked="0"/>
    </xf>
    <xf numFmtId="0" fontId="87" fillId="6" borderId="263" xfId="2" applyFont="1" applyFill="1" applyBorder="1" applyAlignment="1">
      <alignment horizontal="center" vertical="center" wrapText="1"/>
    </xf>
    <xf numFmtId="0" fontId="87" fillId="6" borderId="270" xfId="2" applyFont="1" applyFill="1" applyBorder="1" applyAlignment="1">
      <alignment horizontal="center" vertical="center" wrapText="1"/>
    </xf>
    <xf numFmtId="43" fontId="87" fillId="6" borderId="266" xfId="22" applyFont="1" applyFill="1" applyBorder="1" applyAlignment="1">
      <alignment horizontal="center" vertical="center" wrapText="1"/>
    </xf>
    <xf numFmtId="43" fontId="87" fillId="6" borderId="263" xfId="22" applyFont="1" applyFill="1" applyBorder="1" applyAlignment="1">
      <alignment horizontal="center" vertical="center" wrapText="1"/>
    </xf>
    <xf numFmtId="168" fontId="9" fillId="3" borderId="271" xfId="22" applyNumberFormat="1" applyFont="1" applyFill="1" applyBorder="1" applyAlignment="1">
      <alignment horizontal="center" vertical="center"/>
    </xf>
    <xf numFmtId="0" fontId="15" fillId="0" borderId="263" xfId="2" applyFont="1" applyBorder="1"/>
    <xf numFmtId="43" fontId="15" fillId="0" borderId="263" xfId="22" applyFont="1" applyFill="1" applyBorder="1"/>
    <xf numFmtId="43" fontId="15" fillId="0" borderId="266" xfId="22" applyFont="1" applyFill="1" applyBorder="1"/>
    <xf numFmtId="43" fontId="15" fillId="0" borderId="256" xfId="22" applyFont="1" applyFill="1" applyBorder="1"/>
    <xf numFmtId="0" fontId="9" fillId="3" borderId="271" xfId="0" quotePrefix="1" applyFont="1" applyFill="1" applyBorder="1" applyAlignment="1">
      <alignment horizontal="center" vertical="center"/>
    </xf>
    <xf numFmtId="0" fontId="9" fillId="3" borderId="272" xfId="0" quotePrefix="1" applyFont="1" applyFill="1" applyBorder="1" applyAlignment="1">
      <alignment horizontal="center" vertical="center" wrapText="1"/>
    </xf>
    <xf numFmtId="43" fontId="15" fillId="0" borderId="263" xfId="1" applyFont="1" applyBorder="1" applyProtection="1">
      <protection locked="0"/>
    </xf>
    <xf numFmtId="43" fontId="15" fillId="0" borderId="265" xfId="1" applyFont="1" applyBorder="1" applyProtection="1">
      <protection locked="0"/>
    </xf>
    <xf numFmtId="0" fontId="11" fillId="0" borderId="263" xfId="8" applyFont="1" applyBorder="1"/>
    <xf numFmtId="43" fontId="15" fillId="0" borderId="263" xfId="1" applyFont="1" applyFill="1" applyBorder="1" applyProtection="1">
      <protection locked="0"/>
    </xf>
    <xf numFmtId="43" fontId="15" fillId="0" borderId="265" xfId="1" applyFont="1" applyFill="1" applyBorder="1" applyProtection="1">
      <protection locked="0"/>
    </xf>
    <xf numFmtId="43" fontId="15" fillId="8" borderId="263" xfId="1" applyFont="1" applyFill="1" applyBorder="1" applyProtection="1">
      <protection locked="0"/>
    </xf>
    <xf numFmtId="43" fontId="10" fillId="0" borderId="263" xfId="1" applyFont="1" applyBorder="1"/>
    <xf numFmtId="0" fontId="11" fillId="0" borderId="257" xfId="8" applyFont="1" applyBorder="1"/>
    <xf numFmtId="170" fontId="11" fillId="0" borderId="263" xfId="15" applyNumberFormat="1" applyFont="1" applyBorder="1"/>
    <xf numFmtId="170" fontId="11" fillId="0" borderId="254" xfId="15" applyNumberFormat="1" applyFont="1" applyBorder="1"/>
    <xf numFmtId="171" fontId="22" fillId="0" borderId="256" xfId="0" applyNumberFormat="1" applyFont="1" applyBorder="1"/>
    <xf numFmtId="0" fontId="87" fillId="6" borderId="266" xfId="0" applyFont="1" applyFill="1" applyBorder="1" applyAlignment="1">
      <alignment horizontal="center" vertical="center" wrapText="1"/>
    </xf>
    <xf numFmtId="0" fontId="90" fillId="6" borderId="266" xfId="0" applyFont="1" applyFill="1" applyBorder="1" applyAlignment="1">
      <alignment horizontal="center" vertical="center" wrapText="1"/>
    </xf>
    <xf numFmtId="0" fontId="20" fillId="0" borderId="252" xfId="0" applyFont="1" applyBorder="1"/>
    <xf numFmtId="0" fontId="20" fillId="0" borderId="270" xfId="0" applyFont="1" applyBorder="1"/>
    <xf numFmtId="0" fontId="20" fillId="0" borderId="263" xfId="0" applyFont="1" applyBorder="1"/>
    <xf numFmtId="0" fontId="16" fillId="3" borderId="271" xfId="16" applyFont="1" applyFill="1" applyBorder="1" applyAlignment="1">
      <alignment horizontal="center"/>
    </xf>
    <xf numFmtId="0" fontId="16" fillId="3" borderId="271" xfId="16" quotePrefix="1" applyFont="1" applyFill="1" applyBorder="1" applyAlignment="1">
      <alignment horizontal="center"/>
    </xf>
    <xf numFmtId="0" fontId="22" fillId="0" borderId="263" xfId="0" applyFont="1" applyBorder="1" applyAlignment="1">
      <alignment vertical="center"/>
    </xf>
    <xf numFmtId="0" fontId="15" fillId="0" borderId="257" xfId="0" applyFont="1" applyBorder="1"/>
    <xf numFmtId="0" fontId="15" fillId="0" borderId="279" xfId="0" applyFont="1" applyBorder="1"/>
    <xf numFmtId="0" fontId="15" fillId="0" borderId="279" xfId="0" applyFont="1" applyBorder="1" applyAlignment="1">
      <alignment horizontal="left" vertical="center"/>
    </xf>
    <xf numFmtId="0" fontId="15" fillId="0" borderId="254" xfId="0" applyFont="1" applyBorder="1" applyAlignment="1">
      <alignment horizontal="left" vertical="center"/>
    </xf>
    <xf numFmtId="0" fontId="10" fillId="8" borderId="263" xfId="0" quotePrefix="1" applyFont="1" applyFill="1" applyBorder="1" applyAlignment="1">
      <alignment horizontal="center" vertical="center" wrapText="1"/>
    </xf>
    <xf numFmtId="0" fontId="20" fillId="0" borderId="256" xfId="0" applyFont="1" applyBorder="1"/>
    <xf numFmtId="43" fontId="85" fillId="6" borderId="263" xfId="21" applyFont="1" applyFill="1" applyBorder="1" applyAlignment="1">
      <alignment horizontal="center" vertical="center" wrapText="1"/>
    </xf>
    <xf numFmtId="43" fontId="85" fillId="6" borderId="264" xfId="21" applyFont="1" applyFill="1" applyBorder="1" applyAlignment="1">
      <alignment horizontal="center" vertical="center" wrapText="1"/>
    </xf>
    <xf numFmtId="0" fontId="37" fillId="0" borderId="277" xfId="17" applyFont="1" applyBorder="1" applyAlignment="1">
      <alignment horizontal="left" vertical="center" wrapText="1" indent="4"/>
    </xf>
    <xf numFmtId="43" fontId="38" fillId="0" borderId="284" xfId="21" applyFont="1" applyFill="1" applyBorder="1" applyAlignment="1">
      <alignment horizontal="left"/>
    </xf>
    <xf numFmtId="43" fontId="38" fillId="0" borderId="254" xfId="21" applyFont="1" applyFill="1" applyBorder="1" applyAlignment="1">
      <alignment horizontal="left"/>
    </xf>
    <xf numFmtId="43" fontId="38" fillId="0" borderId="282" xfId="21" applyFont="1" applyFill="1" applyBorder="1" applyAlignment="1">
      <alignment horizontal="left"/>
    </xf>
    <xf numFmtId="43" fontId="38" fillId="0" borderId="287" xfId="21" applyFont="1" applyFill="1" applyBorder="1" applyAlignment="1">
      <alignment horizontal="left"/>
    </xf>
    <xf numFmtId="43" fontId="38" fillId="0" borderId="282" xfId="21" applyFont="1" applyBorder="1" applyAlignment="1">
      <alignment horizontal="left"/>
    </xf>
    <xf numFmtId="165" fontId="198" fillId="0" borderId="292" xfId="0" applyNumberFormat="1" applyFont="1" applyBorder="1"/>
    <xf numFmtId="0" fontId="199" fillId="0" borderId="267" xfId="0" applyFont="1" applyBorder="1"/>
    <xf numFmtId="0" fontId="199" fillId="0" borderId="250" xfId="0" applyFont="1" applyBorder="1"/>
    <xf numFmtId="0" fontId="197" fillId="6" borderId="295" xfId="0" applyFont="1" applyFill="1" applyBorder="1"/>
    <xf numFmtId="0" fontId="213" fillId="0" borderId="0" xfId="14" applyFont="1" applyFill="1" applyBorder="1" applyAlignment="1">
      <alignment horizontal="center" vertical="center" wrapText="1"/>
    </xf>
    <xf numFmtId="0" fontId="213" fillId="0" borderId="0" xfId="14" applyFont="1" applyAlignment="1">
      <alignment horizontal="center" vertical="center" wrapText="1"/>
    </xf>
    <xf numFmtId="0" fontId="46" fillId="0" borderId="0" xfId="14" applyFont="1" applyAlignment="1">
      <alignment horizontal="center" vertical="center" wrapText="1"/>
    </xf>
    <xf numFmtId="0" fontId="213" fillId="0" borderId="194" xfId="14" applyFont="1" applyFill="1" applyBorder="1" applyAlignment="1">
      <alignment horizontal="center" vertical="center" wrapText="1"/>
    </xf>
    <xf numFmtId="171" fontId="87" fillId="6" borderId="270" xfId="1" applyNumberFormat="1" applyFont="1" applyFill="1" applyBorder="1" applyAlignment="1">
      <alignment horizontal="center" vertical="center" wrapText="1"/>
    </xf>
    <xf numFmtId="171" fontId="85" fillId="6" borderId="270" xfId="1" applyNumberFormat="1" applyFont="1" applyFill="1" applyBorder="1" applyAlignment="1">
      <alignment horizontal="center" vertical="center" wrapText="1"/>
    </xf>
    <xf numFmtId="43" fontId="85" fillId="6" borderId="282" xfId="2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9" fillId="3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3" borderId="68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204" fillId="8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84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207" fillId="3" borderId="0" xfId="0" applyFont="1" applyFill="1" applyAlignment="1">
      <alignment horizontal="center"/>
    </xf>
    <xf numFmtId="0" fontId="90" fillId="6" borderId="0" xfId="0" applyFont="1" applyFill="1" applyAlignment="1">
      <alignment horizontal="center"/>
    </xf>
    <xf numFmtId="176" fontId="85" fillId="6" borderId="194" xfId="17" applyNumberFormat="1" applyFont="1" applyFill="1" applyBorder="1" applyAlignment="1">
      <alignment horizontal="center" vertical="center"/>
    </xf>
    <xf numFmtId="176" fontId="85" fillId="6" borderId="40" xfId="17" applyNumberFormat="1" applyFont="1" applyFill="1" applyBorder="1" applyAlignment="1">
      <alignment horizontal="center" vertical="center"/>
    </xf>
    <xf numFmtId="43" fontId="85" fillId="6" borderId="152" xfId="21" applyFont="1" applyFill="1" applyBorder="1" applyAlignment="1">
      <alignment horizontal="center" vertical="center" wrapText="1"/>
    </xf>
    <xf numFmtId="43" fontId="85" fillId="6" borderId="188" xfId="21" applyFont="1" applyFill="1" applyBorder="1" applyAlignment="1">
      <alignment horizontal="center" vertical="center" wrapText="1"/>
    </xf>
    <xf numFmtId="43" fontId="85" fillId="6" borderId="195" xfId="21" applyFont="1" applyFill="1" applyBorder="1" applyAlignment="1">
      <alignment horizontal="center" vertical="center" wrapText="1"/>
    </xf>
    <xf numFmtId="43" fontId="85" fillId="6" borderId="188" xfId="7" applyFont="1" applyFill="1" applyBorder="1" applyAlignment="1">
      <alignment horizontal="center" vertical="center" wrapText="1"/>
    </xf>
    <xf numFmtId="43" fontId="85" fillId="6" borderId="189" xfId="7" applyFont="1" applyFill="1" applyBorder="1" applyAlignment="1">
      <alignment horizontal="center" vertical="center" wrapText="1"/>
    </xf>
    <xf numFmtId="43" fontId="85" fillId="6" borderId="189" xfId="7" quotePrefix="1" applyFont="1" applyFill="1" applyBorder="1" applyAlignment="1">
      <alignment horizontal="center" vertical="center" wrapText="1"/>
    </xf>
    <xf numFmtId="176" fontId="85" fillId="6" borderId="202" xfId="17" applyNumberFormat="1" applyFont="1" applyFill="1" applyBorder="1" applyAlignment="1">
      <alignment horizontal="center" vertical="center"/>
    </xf>
    <xf numFmtId="176" fontId="85" fillId="6" borderId="257" xfId="17" applyNumberFormat="1" applyFont="1" applyFill="1" applyBorder="1" applyAlignment="1">
      <alignment horizontal="center" vertical="center"/>
    </xf>
    <xf numFmtId="176" fontId="85" fillId="6" borderId="189" xfId="17" quotePrefix="1" applyNumberFormat="1" applyFont="1" applyFill="1" applyBorder="1" applyAlignment="1">
      <alignment horizontal="center" vertical="center"/>
    </xf>
    <xf numFmtId="0" fontId="85" fillId="6" borderId="188" xfId="0" applyFont="1" applyFill="1" applyBorder="1" applyAlignment="1">
      <alignment horizontal="center"/>
    </xf>
    <xf numFmtId="0" fontId="85" fillId="6" borderId="195" xfId="0" applyFont="1" applyFill="1" applyBorder="1" applyAlignment="1">
      <alignment horizontal="center"/>
    </xf>
    <xf numFmtId="0" fontId="85" fillId="6" borderId="62" xfId="0" applyFont="1" applyFill="1" applyBorder="1" applyAlignment="1">
      <alignment horizontal="center" vertical="center"/>
    </xf>
    <xf numFmtId="0" fontId="85" fillId="6" borderId="62" xfId="0" applyFont="1" applyFill="1" applyBorder="1" applyAlignment="1">
      <alignment horizontal="center" vertical="center" wrapText="1"/>
    </xf>
    <xf numFmtId="43" fontId="85" fillId="6" borderId="254" xfId="1" applyFont="1" applyFill="1" applyBorder="1" applyAlignment="1">
      <alignment horizontal="center" vertical="center" wrapText="1"/>
    </xf>
    <xf numFmtId="0" fontId="85" fillId="6" borderId="202" xfId="0" applyFont="1" applyFill="1" applyBorder="1" applyAlignment="1">
      <alignment horizontal="center" vertical="center" wrapText="1"/>
    </xf>
    <xf numFmtId="0" fontId="85" fillId="6" borderId="257" xfId="0" applyFont="1" applyFill="1" applyBorder="1" applyAlignment="1">
      <alignment horizontal="center" vertical="center" wrapText="1"/>
    </xf>
    <xf numFmtId="43" fontId="85" fillId="7" borderId="193" xfId="6" applyFont="1" applyFill="1" applyBorder="1" applyAlignment="1">
      <alignment horizontal="center" vertical="center" wrapText="1"/>
    </xf>
    <xf numFmtId="43" fontId="85" fillId="7" borderId="245" xfId="6" applyFont="1" applyFill="1" applyBorder="1" applyAlignment="1">
      <alignment horizontal="center" vertical="center" wrapText="1"/>
    </xf>
    <xf numFmtId="43" fontId="85" fillId="7" borderId="264" xfId="6" applyFont="1" applyFill="1" applyBorder="1" applyAlignment="1">
      <alignment horizontal="center" vertical="center" wrapText="1"/>
    </xf>
    <xf numFmtId="168" fontId="9" fillId="0" borderId="67" xfId="1" applyNumberFormat="1" applyFont="1" applyFill="1" applyBorder="1" applyAlignment="1">
      <alignment horizontal="center" vertical="center" wrapText="1"/>
    </xf>
    <xf numFmtId="43" fontId="85" fillId="6" borderId="193" xfId="6" applyFont="1" applyFill="1" applyBorder="1" applyAlignment="1">
      <alignment horizontal="center" vertical="center" wrapText="1"/>
    </xf>
    <xf numFmtId="43" fontId="85" fillId="6" borderId="245" xfId="6" applyFont="1" applyFill="1" applyBorder="1" applyAlignment="1">
      <alignment horizontal="center" vertical="center" wrapText="1"/>
    </xf>
    <xf numFmtId="43" fontId="85" fillId="6" borderId="264" xfId="6" applyFont="1" applyFill="1" applyBorder="1" applyAlignment="1">
      <alignment horizontal="center" vertical="center" wrapText="1"/>
    </xf>
    <xf numFmtId="43" fontId="85" fillId="7" borderId="194" xfId="6" applyFont="1" applyFill="1" applyBorder="1" applyAlignment="1">
      <alignment horizontal="center" vertical="center" wrapText="1"/>
    </xf>
    <xf numFmtId="43" fontId="85" fillId="7" borderId="45" xfId="6" applyFont="1" applyFill="1" applyBorder="1" applyAlignment="1">
      <alignment horizontal="center" vertical="center" wrapText="1"/>
    </xf>
    <xf numFmtId="43" fontId="85" fillId="7" borderId="40" xfId="6" applyFont="1" applyFill="1" applyBorder="1" applyAlignment="1">
      <alignment horizontal="center" vertical="center" wrapText="1"/>
    </xf>
    <xf numFmtId="0" fontId="85" fillId="6" borderId="190" xfId="0" applyFont="1" applyFill="1" applyBorder="1" applyAlignment="1">
      <alignment horizontal="center" vertical="center" wrapText="1"/>
    </xf>
    <xf numFmtId="0" fontId="85" fillId="6" borderId="246" xfId="0" applyFont="1" applyFill="1" applyBorder="1" applyAlignment="1">
      <alignment horizontal="center" vertical="center" wrapText="1"/>
    </xf>
    <xf numFmtId="0" fontId="85" fillId="6" borderId="263" xfId="0" applyFont="1" applyFill="1" applyBorder="1" applyAlignment="1">
      <alignment horizontal="center" vertical="center" wrapText="1"/>
    </xf>
    <xf numFmtId="43" fontId="85" fillId="6" borderId="263" xfId="6" applyFont="1" applyFill="1" applyBorder="1" applyAlignment="1">
      <alignment horizontal="center" vertical="center" wrapText="1"/>
    </xf>
    <xf numFmtId="43" fontId="85" fillId="6" borderId="188" xfId="6" applyFont="1" applyFill="1" applyBorder="1" applyAlignment="1">
      <alignment horizontal="center" vertical="center" wrapText="1"/>
    </xf>
    <xf numFmtId="43" fontId="85" fillId="6" borderId="189" xfId="6" applyFont="1" applyFill="1" applyBorder="1" applyAlignment="1">
      <alignment horizontal="center" vertical="center" wrapText="1"/>
    </xf>
    <xf numFmtId="0" fontId="205" fillId="6" borderId="188" xfId="14" applyFont="1" applyFill="1" applyBorder="1" applyAlignment="1">
      <alignment horizontal="center" vertical="center" wrapText="1"/>
    </xf>
    <xf numFmtId="0" fontId="205" fillId="6" borderId="189" xfId="14" applyFont="1" applyFill="1" applyBorder="1" applyAlignment="1">
      <alignment horizontal="center" vertical="center" wrapText="1"/>
    </xf>
    <xf numFmtId="0" fontId="87" fillId="6" borderId="254" xfId="0" applyFont="1" applyFill="1" applyBorder="1" applyAlignment="1">
      <alignment horizontal="center" vertical="center"/>
    </xf>
    <xf numFmtId="0" fontId="206" fillId="6" borderId="188" xfId="14" applyFont="1" applyFill="1" applyBorder="1" applyAlignment="1">
      <alignment horizontal="center" vertical="center" wrapText="1"/>
    </xf>
    <xf numFmtId="0" fontId="206" fillId="6" borderId="189" xfId="14" applyFont="1" applyFill="1" applyBorder="1" applyAlignment="1">
      <alignment horizontal="center" vertical="center" wrapText="1"/>
    </xf>
    <xf numFmtId="0" fontId="16" fillId="0" borderId="67" xfId="0" quotePrefix="1" applyFont="1" applyBorder="1" applyAlignment="1">
      <alignment horizontal="center" vertical="center"/>
    </xf>
    <xf numFmtId="0" fontId="87" fillId="6" borderId="202" xfId="0" applyFont="1" applyFill="1" applyBorder="1" applyAlignment="1">
      <alignment horizontal="center" vertical="center"/>
    </xf>
    <xf numFmtId="0" fontId="87" fillId="6" borderId="257" xfId="0" applyFont="1" applyFill="1" applyBorder="1" applyAlignment="1">
      <alignment horizontal="center" vertical="center" wrapText="1"/>
    </xf>
    <xf numFmtId="0" fontId="87" fillId="6" borderId="190" xfId="0" applyFont="1" applyFill="1" applyBorder="1" applyAlignment="1">
      <alignment horizontal="center" vertical="center" wrapText="1"/>
    </xf>
    <xf numFmtId="0" fontId="87" fillId="6" borderId="246" xfId="0" applyFont="1" applyFill="1" applyBorder="1" applyAlignment="1">
      <alignment horizontal="center" vertical="center" wrapText="1"/>
    </xf>
    <xf numFmtId="0" fontId="87" fillId="6" borderId="263" xfId="0" applyFont="1" applyFill="1" applyBorder="1" applyAlignment="1">
      <alignment horizontal="center" vertical="center" wrapText="1"/>
    </xf>
    <xf numFmtId="168" fontId="9" fillId="3" borderId="63" xfId="0" applyNumberFormat="1" applyFont="1" applyFill="1" applyBorder="1" applyAlignment="1">
      <alignment horizontal="center" vertical="center"/>
    </xf>
    <xf numFmtId="168" fontId="9" fillId="3" borderId="10" xfId="0" applyNumberFormat="1" applyFont="1" applyFill="1" applyBorder="1" applyAlignment="1">
      <alignment horizontal="center" vertical="center"/>
    </xf>
    <xf numFmtId="168" fontId="16" fillId="3" borderId="67" xfId="0" applyNumberFormat="1" applyFont="1" applyFill="1" applyBorder="1" applyAlignment="1">
      <alignment horizontal="center" vertical="center"/>
    </xf>
    <xf numFmtId="0" fontId="87" fillId="6" borderId="152" xfId="0" applyFont="1" applyFill="1" applyBorder="1" applyAlignment="1">
      <alignment horizontal="center" vertical="center" wrapText="1"/>
    </xf>
    <xf numFmtId="0" fontId="87" fillId="6" borderId="188" xfId="0" applyFont="1" applyFill="1" applyBorder="1" applyAlignment="1">
      <alignment horizontal="center" vertical="center" wrapText="1"/>
    </xf>
    <xf numFmtId="0" fontId="87" fillId="6" borderId="189" xfId="0" applyFont="1" applyFill="1" applyBorder="1" applyAlignment="1">
      <alignment horizontal="center" vertical="center" wrapText="1"/>
    </xf>
    <xf numFmtId="0" fontId="87" fillId="6" borderId="252" xfId="0" applyFont="1" applyFill="1" applyBorder="1" applyAlignment="1">
      <alignment horizontal="center" vertical="center" wrapText="1"/>
    </xf>
    <xf numFmtId="0" fontId="87" fillId="6" borderId="202" xfId="0" applyFont="1" applyFill="1" applyBorder="1" applyAlignment="1">
      <alignment horizontal="center" vertical="center" wrapText="1"/>
    </xf>
    <xf numFmtId="43" fontId="85" fillId="6" borderId="177" xfId="1" applyFont="1" applyFill="1" applyBorder="1" applyAlignment="1">
      <alignment horizontal="center" vertical="center"/>
    </xf>
    <xf numFmtId="43" fontId="85" fillId="6" borderId="41" xfId="1" applyFont="1" applyFill="1" applyBorder="1" applyAlignment="1">
      <alignment horizontal="center" vertical="center"/>
    </xf>
    <xf numFmtId="43" fontId="85" fillId="6" borderId="9" xfId="1" applyFont="1" applyFill="1" applyBorder="1" applyAlignment="1">
      <alignment horizontal="center" vertical="center"/>
    </xf>
    <xf numFmtId="43" fontId="85" fillId="6" borderId="0" xfId="1" applyFont="1" applyFill="1" applyBorder="1" applyAlignment="1">
      <alignment horizontal="center" vertical="center"/>
    </xf>
    <xf numFmtId="43" fontId="85" fillId="6" borderId="2" xfId="1" applyFont="1" applyFill="1" applyBorder="1" applyAlignment="1">
      <alignment horizontal="center" vertical="center"/>
    </xf>
    <xf numFmtId="43" fontId="85" fillId="6" borderId="68" xfId="1" applyFont="1" applyFill="1" applyBorder="1" applyAlignment="1">
      <alignment horizontal="center" vertical="center"/>
    </xf>
    <xf numFmtId="43" fontId="9" fillId="3" borderId="152" xfId="1" quotePrefix="1" applyFont="1" applyFill="1" applyBorder="1" applyAlignment="1">
      <alignment horizontal="center" vertical="center"/>
    </xf>
    <xf numFmtId="43" fontId="9" fillId="3" borderId="188" xfId="1" applyFont="1" applyFill="1" applyBorder="1" applyAlignment="1">
      <alignment horizontal="center" vertical="center"/>
    </xf>
    <xf numFmtId="171" fontId="85" fillId="6" borderId="244" xfId="1" applyNumberFormat="1" applyFont="1" applyFill="1" applyBorder="1" applyAlignment="1" applyProtection="1">
      <alignment horizontal="center" wrapText="1"/>
    </xf>
    <xf numFmtId="171" fontId="85" fillId="6" borderId="250" xfId="1" applyNumberFormat="1" applyFont="1" applyFill="1" applyBorder="1" applyAlignment="1" applyProtection="1">
      <alignment horizontal="center" wrapText="1"/>
    </xf>
    <xf numFmtId="171" fontId="85" fillId="6" borderId="243" xfId="1" applyNumberFormat="1" applyFont="1" applyFill="1" applyBorder="1" applyAlignment="1" applyProtection="1">
      <alignment horizontal="center" wrapText="1"/>
    </xf>
    <xf numFmtId="171" fontId="85" fillId="6" borderId="251" xfId="1" applyNumberFormat="1" applyFont="1" applyFill="1" applyBorder="1" applyAlignment="1" applyProtection="1">
      <alignment horizontal="center" wrapText="1"/>
    </xf>
    <xf numFmtId="178" fontId="85" fillId="6" borderId="165" xfId="1" applyNumberFormat="1" applyFont="1" applyFill="1" applyBorder="1" applyAlignment="1" applyProtection="1">
      <alignment horizontal="center" vertical="center" wrapText="1"/>
    </xf>
    <xf numFmtId="178" fontId="85" fillId="6" borderId="263" xfId="1" applyNumberFormat="1" applyFont="1" applyFill="1" applyBorder="1" applyAlignment="1" applyProtection="1">
      <alignment horizontal="center" vertical="center" wrapText="1"/>
    </xf>
    <xf numFmtId="178" fontId="85" fillId="6" borderId="165" xfId="1" applyNumberFormat="1" applyFont="1" applyFill="1" applyBorder="1" applyAlignment="1">
      <alignment horizontal="center" vertical="center"/>
    </xf>
    <xf numFmtId="178" fontId="85" fillId="6" borderId="263" xfId="1" applyNumberFormat="1" applyFont="1" applyFill="1" applyBorder="1" applyAlignment="1">
      <alignment horizontal="center" vertical="center"/>
    </xf>
    <xf numFmtId="43" fontId="85" fillId="6" borderId="165" xfId="1" applyFont="1" applyFill="1" applyBorder="1" applyAlignment="1">
      <alignment horizontal="center" vertical="center"/>
    </xf>
    <xf numFmtId="43" fontId="85" fillId="6" borderId="263" xfId="1" applyFont="1" applyFill="1" applyBorder="1" applyAlignment="1">
      <alignment horizontal="center" vertical="center"/>
    </xf>
    <xf numFmtId="178" fontId="85" fillId="6" borderId="191" xfId="1" applyNumberFormat="1" applyFont="1" applyFill="1" applyBorder="1" applyAlignment="1" applyProtection="1">
      <alignment horizontal="center" vertical="center"/>
    </xf>
    <xf numFmtId="178" fontId="85" fillId="6" borderId="41" xfId="1" applyNumberFormat="1" applyFont="1" applyFill="1" applyBorder="1" applyAlignment="1" applyProtection="1">
      <alignment horizontal="center" vertical="center"/>
    </xf>
    <xf numFmtId="178" fontId="85" fillId="6" borderId="248" xfId="1" applyNumberFormat="1" applyFont="1" applyFill="1" applyBorder="1" applyAlignment="1" applyProtection="1">
      <alignment horizontal="center" vertical="center"/>
    </xf>
    <xf numFmtId="178" fontId="85" fillId="6" borderId="10" xfId="1" applyNumberFormat="1" applyFont="1" applyFill="1" applyBorder="1" applyAlignment="1" applyProtection="1">
      <alignment horizontal="center" vertical="center"/>
    </xf>
    <xf numFmtId="179" fontId="85" fillId="6" borderId="190" xfId="5" applyNumberFormat="1" applyFont="1" applyFill="1" applyBorder="1" applyAlignment="1">
      <alignment horizontal="center" vertical="center" wrapText="1"/>
    </xf>
    <xf numFmtId="179" fontId="85" fillId="6" borderId="246" xfId="5" applyNumberFormat="1" applyFont="1" applyFill="1" applyBorder="1" applyAlignment="1">
      <alignment horizontal="center" vertical="center" wrapText="1"/>
    </xf>
    <xf numFmtId="179" fontId="85" fillId="6" borderId="263" xfId="5" applyNumberFormat="1" applyFont="1" applyFill="1" applyBorder="1" applyAlignment="1">
      <alignment horizontal="center" vertical="center" wrapText="1"/>
    </xf>
    <xf numFmtId="43" fontId="85" fillId="6" borderId="191" xfId="1" applyFont="1" applyFill="1" applyBorder="1" applyAlignment="1">
      <alignment horizontal="center" vertical="center"/>
    </xf>
    <xf numFmtId="43" fontId="85" fillId="6" borderId="248" xfId="1" applyFont="1" applyFill="1" applyBorder="1" applyAlignment="1">
      <alignment horizontal="center" vertical="center"/>
    </xf>
    <xf numFmtId="43" fontId="85" fillId="6" borderId="10" xfId="1" applyFont="1" applyFill="1" applyBorder="1" applyAlignment="1">
      <alignment horizontal="center" vertical="center"/>
    </xf>
    <xf numFmtId="171" fontId="85" fillId="6" borderId="263" xfId="1" applyNumberFormat="1" applyFont="1" applyFill="1" applyBorder="1" applyAlignment="1">
      <alignment horizontal="center" vertical="center"/>
    </xf>
    <xf numFmtId="171" fontId="87" fillId="6" borderId="263" xfId="1" applyNumberFormat="1" applyFont="1" applyFill="1" applyBorder="1" applyAlignment="1" applyProtection="1">
      <alignment horizontal="center" vertical="center" wrapText="1"/>
    </xf>
    <xf numFmtId="171" fontId="87" fillId="6" borderId="263" xfId="1" applyNumberFormat="1" applyFont="1" applyFill="1" applyBorder="1" applyAlignment="1">
      <alignment horizontal="center" vertical="center" wrapText="1"/>
    </xf>
    <xf numFmtId="43" fontId="9" fillId="3" borderId="63" xfId="1" quotePrefix="1" applyFont="1" applyFill="1" applyBorder="1" applyAlignment="1">
      <alignment horizontal="center" vertical="center"/>
    </xf>
    <xf numFmtId="43" fontId="9" fillId="3" borderId="10" xfId="1" applyFont="1" applyFill="1" applyBorder="1" applyAlignment="1">
      <alignment horizontal="center" vertical="center"/>
    </xf>
    <xf numFmtId="179" fontId="85" fillId="6" borderId="165" xfId="5" applyNumberFormat="1" applyFont="1" applyFill="1" applyBorder="1" applyAlignment="1">
      <alignment horizontal="center" vertical="center" wrapText="1"/>
    </xf>
    <xf numFmtId="43" fontId="85" fillId="6" borderId="270" xfId="1" applyFont="1" applyFill="1" applyBorder="1" applyAlignment="1">
      <alignment horizontal="center" vertical="center" wrapText="1"/>
    </xf>
    <xf numFmtId="43" fontId="85" fillId="6" borderId="202" xfId="1" applyFont="1" applyFill="1" applyBorder="1" applyAlignment="1">
      <alignment horizontal="center" vertical="center"/>
    </xf>
    <xf numFmtId="171" fontId="87" fillId="6" borderId="270" xfId="1" applyNumberFormat="1" applyFont="1" applyFill="1" applyBorder="1" applyAlignment="1">
      <alignment horizontal="center" vertical="center" wrapText="1"/>
    </xf>
    <xf numFmtId="171" fontId="85" fillId="6" borderId="270" xfId="1" applyNumberFormat="1" applyFont="1" applyFill="1" applyBorder="1" applyAlignment="1">
      <alignment horizontal="center" vertical="center" wrapText="1"/>
    </xf>
    <xf numFmtId="171" fontId="85" fillId="6" borderId="270" xfId="1" applyNumberFormat="1" applyFont="1" applyFill="1" applyBorder="1" applyAlignment="1">
      <alignment horizontal="center" vertical="center"/>
    </xf>
    <xf numFmtId="43" fontId="9" fillId="3" borderId="189" xfId="1" applyFont="1" applyFill="1" applyBorder="1" applyAlignment="1">
      <alignment horizontal="center" vertical="center"/>
    </xf>
    <xf numFmtId="165" fontId="87" fillId="6" borderId="199" xfId="32" applyFont="1" applyFill="1" applyBorder="1" applyAlignment="1">
      <alignment horizontal="center" vertical="center"/>
    </xf>
    <xf numFmtId="165" fontId="87" fillId="6" borderId="251" xfId="32" applyFont="1" applyFill="1" applyBorder="1" applyAlignment="1">
      <alignment horizontal="center" vertical="center"/>
    </xf>
    <xf numFmtId="174" fontId="87" fillId="6" borderId="198" xfId="32" applyNumberFormat="1" applyFont="1" applyFill="1" applyBorder="1" applyAlignment="1">
      <alignment horizontal="center" vertical="center"/>
    </xf>
    <xf numFmtId="174" fontId="87" fillId="6" borderId="250" xfId="32" applyNumberFormat="1" applyFont="1" applyFill="1" applyBorder="1" applyAlignment="1">
      <alignment horizontal="center" vertical="center"/>
    </xf>
    <xf numFmtId="0" fontId="87" fillId="6" borderId="198" xfId="0" applyFont="1" applyFill="1" applyBorder="1" applyAlignment="1">
      <alignment horizontal="center" vertical="center"/>
    </xf>
    <xf numFmtId="0" fontId="87" fillId="6" borderId="250" xfId="0" applyFont="1" applyFill="1" applyBorder="1" applyAlignment="1">
      <alignment horizontal="center" vertical="center"/>
    </xf>
    <xf numFmtId="0" fontId="87" fillId="6" borderId="198" xfId="0" applyFont="1" applyFill="1" applyBorder="1" applyAlignment="1">
      <alignment horizontal="center" vertical="center" wrapText="1"/>
    </xf>
    <xf numFmtId="0" fontId="87" fillId="6" borderId="250" xfId="0" applyFont="1" applyFill="1" applyBorder="1" applyAlignment="1">
      <alignment horizontal="center" vertical="center" wrapText="1"/>
    </xf>
    <xf numFmtId="165" fontId="87" fillId="6" borderId="198" xfId="32" applyFont="1" applyFill="1" applyBorder="1" applyAlignment="1">
      <alignment horizontal="center" vertical="center"/>
    </xf>
    <xf numFmtId="165" fontId="87" fillId="6" borderId="250" xfId="32" applyFont="1" applyFill="1" applyBorder="1" applyAlignment="1">
      <alignment horizontal="center" vertical="center"/>
    </xf>
    <xf numFmtId="174" fontId="87" fillId="6" borderId="198" xfId="32" applyNumberFormat="1" applyFont="1" applyFill="1" applyBorder="1" applyAlignment="1">
      <alignment horizontal="center" vertical="center" wrapText="1"/>
    </xf>
    <xf numFmtId="174" fontId="87" fillId="6" borderId="250" xfId="32" applyNumberFormat="1" applyFont="1" applyFill="1" applyBorder="1" applyAlignment="1">
      <alignment horizontal="center" vertical="center" wrapText="1"/>
    </xf>
    <xf numFmtId="43" fontId="85" fillId="6" borderId="197" xfId="1" applyFont="1" applyFill="1" applyBorder="1" applyAlignment="1">
      <alignment horizontal="center" vertical="center"/>
    </xf>
    <xf numFmtId="43" fontId="85" fillId="6" borderId="267" xfId="1" applyFont="1" applyFill="1" applyBorder="1" applyAlignment="1">
      <alignment horizontal="center" vertical="center"/>
    </xf>
    <xf numFmtId="0" fontId="87" fillId="6" borderId="203" xfId="0" applyFont="1" applyFill="1" applyBorder="1" applyAlignment="1">
      <alignment horizontal="center" vertical="center" wrapText="1"/>
    </xf>
    <xf numFmtId="0" fontId="87" fillId="6" borderId="244" xfId="0" applyFont="1" applyFill="1" applyBorder="1" applyAlignment="1">
      <alignment horizontal="center" vertical="center" wrapText="1"/>
    </xf>
    <xf numFmtId="0" fontId="87" fillId="6" borderId="204" xfId="0" applyFont="1" applyFill="1" applyBorder="1" applyAlignment="1">
      <alignment horizontal="center" vertical="center" wrapText="1"/>
    </xf>
    <xf numFmtId="0" fontId="87" fillId="6" borderId="243" xfId="0" applyFont="1" applyFill="1" applyBorder="1" applyAlignment="1">
      <alignment horizontal="center" vertical="center" wrapText="1"/>
    </xf>
    <xf numFmtId="43" fontId="85" fillId="6" borderId="57" xfId="1" applyFont="1" applyFill="1" applyBorder="1" applyAlignment="1">
      <alignment horizontal="center" vertical="center"/>
    </xf>
    <xf numFmtId="0" fontId="85" fillId="6" borderId="41" xfId="0" applyFont="1" applyFill="1" applyBorder="1" applyAlignment="1">
      <alignment horizontal="center"/>
    </xf>
    <xf numFmtId="0" fontId="85" fillId="6" borderId="193" xfId="0" applyFont="1" applyFill="1" applyBorder="1" applyAlignment="1">
      <alignment horizontal="center" vertical="center" wrapText="1"/>
    </xf>
    <xf numFmtId="0" fontId="85" fillId="6" borderId="166" xfId="0" applyFont="1" applyFill="1" applyBorder="1" applyAlignment="1">
      <alignment horizontal="center" vertical="center" wrapText="1"/>
    </xf>
    <xf numFmtId="0" fontId="85" fillId="6" borderId="26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5" fillId="6" borderId="190" xfId="0" applyFont="1" applyFill="1" applyBorder="1" applyAlignment="1">
      <alignment horizontal="center" vertical="center"/>
    </xf>
    <xf numFmtId="0" fontId="85" fillId="6" borderId="165" xfId="0" applyFont="1" applyFill="1" applyBorder="1" applyAlignment="1">
      <alignment horizontal="center" vertical="center"/>
    </xf>
    <xf numFmtId="0" fontId="85" fillId="6" borderId="263" xfId="0" applyFont="1" applyFill="1" applyBorder="1" applyAlignment="1">
      <alignment horizontal="center" vertical="center"/>
    </xf>
    <xf numFmtId="0" fontId="85" fillId="6" borderId="177" xfId="0" applyFont="1" applyFill="1" applyBorder="1" applyAlignment="1">
      <alignment horizontal="center" vertical="center"/>
    </xf>
    <xf numFmtId="0" fontId="85" fillId="6" borderId="41" xfId="0" applyFont="1" applyFill="1" applyBorder="1" applyAlignment="1">
      <alignment horizontal="center" vertical="center"/>
    </xf>
    <xf numFmtId="0" fontId="85" fillId="6" borderId="9" xfId="0" applyFont="1" applyFill="1" applyBorder="1" applyAlignment="1">
      <alignment horizontal="center" vertical="center"/>
    </xf>
    <xf numFmtId="0" fontId="85" fillId="6" borderId="0" xfId="0" applyFont="1" applyFill="1" applyAlignment="1">
      <alignment horizontal="center" vertical="center"/>
    </xf>
    <xf numFmtId="0" fontId="85" fillId="6" borderId="2" xfId="0" applyFont="1" applyFill="1" applyBorder="1" applyAlignment="1">
      <alignment horizontal="center" vertical="center"/>
    </xf>
    <xf numFmtId="0" fontId="85" fillId="6" borderId="68" xfId="0" applyFont="1" applyFill="1" applyBorder="1" applyAlignment="1">
      <alignment horizontal="center" vertical="center"/>
    </xf>
    <xf numFmtId="0" fontId="85" fillId="6" borderId="149" xfId="0" applyFont="1" applyFill="1" applyBorder="1" applyAlignment="1">
      <alignment horizontal="center" vertical="center"/>
    </xf>
    <xf numFmtId="0" fontId="85" fillId="6" borderId="147" xfId="0" applyFont="1" applyFill="1" applyBorder="1" applyAlignment="1">
      <alignment horizontal="center" vertical="center"/>
    </xf>
    <xf numFmtId="168" fontId="9" fillId="3" borderId="67" xfId="0" applyNumberFormat="1" applyFont="1" applyFill="1" applyBorder="1" applyAlignment="1">
      <alignment horizontal="center" vertical="center"/>
    </xf>
    <xf numFmtId="0" fontId="90" fillId="6" borderId="12" xfId="0" applyFont="1" applyFill="1" applyBorder="1" applyAlignment="1">
      <alignment horizontal="center" vertical="center" wrapText="1"/>
    </xf>
    <xf numFmtId="0" fontId="90" fillId="6" borderId="5" xfId="0" applyFont="1" applyFill="1" applyBorder="1" applyAlignment="1">
      <alignment horizontal="center" vertical="center" wrapText="1"/>
    </xf>
    <xf numFmtId="0" fontId="90" fillId="6" borderId="19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/>
    </xf>
    <xf numFmtId="0" fontId="10" fillId="3" borderId="69" xfId="0" applyFont="1" applyFill="1" applyBorder="1" applyAlignment="1">
      <alignment horizontal="center"/>
    </xf>
    <xf numFmtId="0" fontId="90" fillId="6" borderId="22" xfId="0" applyFont="1" applyFill="1" applyBorder="1" applyAlignment="1">
      <alignment horizontal="center" vertical="center" wrapText="1"/>
    </xf>
    <xf numFmtId="0" fontId="90" fillId="6" borderId="23" xfId="0" applyFont="1" applyFill="1" applyBorder="1" applyAlignment="1">
      <alignment horizontal="center" vertical="center" wrapText="1"/>
    </xf>
    <xf numFmtId="0" fontId="90" fillId="6" borderId="24" xfId="0" applyFont="1" applyFill="1" applyBorder="1" applyAlignment="1">
      <alignment horizontal="center" vertical="center" wrapText="1"/>
    </xf>
    <xf numFmtId="0" fontId="90" fillId="6" borderId="43" xfId="0" applyFont="1" applyFill="1" applyBorder="1" applyAlignment="1">
      <alignment horizontal="center" vertical="center" wrapText="1"/>
    </xf>
    <xf numFmtId="0" fontId="90" fillId="6" borderId="21" xfId="0" applyFont="1" applyFill="1" applyBorder="1" applyAlignment="1">
      <alignment horizontal="center" vertical="center" wrapText="1"/>
    </xf>
    <xf numFmtId="174" fontId="90" fillId="6" borderId="5" xfId="1" applyNumberFormat="1" applyFont="1" applyFill="1" applyBorder="1" applyAlignment="1">
      <alignment horizontal="center" vertical="center" wrapText="1"/>
    </xf>
    <xf numFmtId="174" fontId="90" fillId="6" borderId="19" xfId="1" applyNumberFormat="1" applyFont="1" applyFill="1" applyBorder="1" applyAlignment="1">
      <alignment horizontal="center" vertical="center" wrapText="1"/>
    </xf>
    <xf numFmtId="0" fontId="90" fillId="6" borderId="11" xfId="0" applyFont="1" applyFill="1" applyBorder="1" applyAlignment="1">
      <alignment horizontal="center" vertical="center" wrapText="1"/>
    </xf>
    <xf numFmtId="0" fontId="90" fillId="6" borderId="13" xfId="0" applyFont="1" applyFill="1" applyBorder="1" applyAlignment="1">
      <alignment horizontal="center" vertical="center" wrapText="1"/>
    </xf>
    <xf numFmtId="0" fontId="90" fillId="6" borderId="18" xfId="0" applyFont="1" applyFill="1" applyBorder="1" applyAlignment="1">
      <alignment horizontal="center" vertical="center" wrapText="1"/>
    </xf>
    <xf numFmtId="166" fontId="90" fillId="6" borderId="12" xfId="0" applyNumberFormat="1" applyFont="1" applyFill="1" applyBorder="1" applyAlignment="1">
      <alignment horizontal="center" vertical="center" wrapText="1"/>
    </xf>
    <xf numFmtId="166" fontId="90" fillId="6" borderId="5" xfId="0" applyNumberFormat="1" applyFont="1" applyFill="1" applyBorder="1" applyAlignment="1">
      <alignment horizontal="center" vertical="center" wrapText="1"/>
    </xf>
    <xf numFmtId="166" fontId="90" fillId="6" borderId="19" xfId="0" applyNumberFormat="1" applyFont="1" applyFill="1" applyBorder="1" applyAlignment="1">
      <alignment horizontal="center" vertical="center" wrapText="1"/>
    </xf>
    <xf numFmtId="174" fontId="90" fillId="6" borderId="12" xfId="1" applyNumberFormat="1" applyFont="1" applyFill="1" applyBorder="1" applyAlignment="1">
      <alignment horizontal="center" vertical="center" wrapText="1"/>
    </xf>
    <xf numFmtId="0" fontId="90" fillId="6" borderId="30" xfId="0" applyFont="1" applyFill="1" applyBorder="1" applyAlignment="1">
      <alignment horizontal="center" vertical="center" wrapText="1"/>
    </xf>
    <xf numFmtId="0" fontId="90" fillId="6" borderId="44" xfId="0" applyFont="1" applyFill="1" applyBorder="1" applyAlignment="1">
      <alignment horizontal="center" vertical="center" wrapText="1"/>
    </xf>
    <xf numFmtId="0" fontId="90" fillId="6" borderId="32" xfId="0" applyFont="1" applyFill="1" applyBorder="1" applyAlignment="1">
      <alignment horizontal="center" vertical="center" wrapText="1"/>
    </xf>
    <xf numFmtId="0" fontId="90" fillId="6" borderId="20" xfId="0" applyFont="1" applyFill="1" applyBorder="1" applyAlignment="1">
      <alignment horizontal="center" vertical="center" wrapText="1"/>
    </xf>
    <xf numFmtId="0" fontId="90" fillId="6" borderId="206" xfId="0" applyFont="1" applyFill="1" applyBorder="1" applyAlignment="1">
      <alignment horizontal="center" vertical="center" wrapText="1"/>
    </xf>
    <xf numFmtId="0" fontId="90" fillId="6" borderId="7" xfId="0" applyFont="1" applyFill="1" applyBorder="1" applyAlignment="1">
      <alignment horizontal="center" vertical="center" wrapText="1"/>
    </xf>
    <xf numFmtId="0" fontId="90" fillId="6" borderId="15" xfId="0" applyFont="1" applyFill="1" applyBorder="1" applyAlignment="1">
      <alignment horizontal="center" vertical="center" wrapText="1"/>
    </xf>
    <xf numFmtId="0" fontId="90" fillId="6" borderId="207" xfId="0" applyFont="1" applyFill="1" applyBorder="1" applyAlignment="1">
      <alignment horizontal="center" vertical="center" wrapText="1"/>
    </xf>
    <xf numFmtId="0" fontId="90" fillId="6" borderId="14" xfId="0" applyFont="1" applyFill="1" applyBorder="1" applyAlignment="1">
      <alignment horizontal="center" vertical="center" wrapText="1"/>
    </xf>
    <xf numFmtId="0" fontId="90" fillId="6" borderId="16" xfId="0" applyFont="1" applyFill="1" applyBorder="1" applyAlignment="1">
      <alignment horizontal="center" vertical="center" wrapText="1"/>
    </xf>
    <xf numFmtId="0" fontId="90" fillId="6" borderId="26" xfId="0" applyFont="1" applyFill="1" applyBorder="1" applyAlignment="1">
      <alignment horizontal="center" vertical="center" wrapText="1"/>
    </xf>
    <xf numFmtId="0" fontId="90" fillId="6" borderId="27" xfId="0" applyFont="1" applyFill="1" applyBorder="1" applyAlignment="1">
      <alignment horizontal="center" vertical="center" wrapText="1"/>
    </xf>
    <xf numFmtId="0" fontId="90" fillId="6" borderId="205" xfId="0" applyFont="1" applyFill="1" applyBorder="1" applyAlignment="1">
      <alignment horizontal="center" vertical="center" wrapText="1"/>
    </xf>
    <xf numFmtId="0" fontId="90" fillId="6" borderId="6" xfId="0" applyFont="1" applyFill="1" applyBorder="1" applyAlignment="1">
      <alignment horizontal="center" vertical="center" wrapText="1"/>
    </xf>
    <xf numFmtId="168" fontId="10" fillId="3" borderId="17" xfId="0" quotePrefix="1" applyNumberFormat="1" applyFont="1" applyFill="1" applyBorder="1" applyAlignment="1">
      <alignment horizontal="center" wrapText="1"/>
    </xf>
    <xf numFmtId="168" fontId="10" fillId="3" borderId="167" xfId="0" applyNumberFormat="1" applyFont="1" applyFill="1" applyBorder="1" applyAlignment="1">
      <alignment horizontal="center" wrapText="1"/>
    </xf>
    <xf numFmtId="0" fontId="85" fillId="6" borderId="207" xfId="0" applyFont="1" applyFill="1" applyBorder="1" applyAlignment="1">
      <alignment horizontal="center" vertical="center"/>
    </xf>
    <xf numFmtId="0" fontId="85" fillId="6" borderId="16" xfId="0" applyFont="1" applyFill="1" applyBorder="1" applyAlignment="1">
      <alignment horizontal="center" vertical="center"/>
    </xf>
    <xf numFmtId="0" fontId="85" fillId="6" borderId="271" xfId="0" applyFont="1" applyFill="1" applyBorder="1" applyAlignment="1">
      <alignment horizontal="center" vertical="center" wrapText="1"/>
    </xf>
    <xf numFmtId="0" fontId="85" fillId="6" borderId="270" xfId="0" applyFont="1" applyFill="1" applyBorder="1" applyAlignment="1">
      <alignment horizontal="center" vertical="center" wrapText="1"/>
    </xf>
    <xf numFmtId="0" fontId="85" fillId="6" borderId="272" xfId="0" applyFont="1" applyFill="1" applyBorder="1" applyAlignment="1">
      <alignment horizontal="center" vertical="center" wrapText="1"/>
    </xf>
    <xf numFmtId="0" fontId="85" fillId="6" borderId="254" xfId="0" applyFont="1" applyFill="1" applyBorder="1" applyAlignment="1">
      <alignment horizontal="center" vertical="center" wrapText="1"/>
    </xf>
    <xf numFmtId="168" fontId="9" fillId="3" borderId="67" xfId="0" quotePrefix="1" applyNumberFormat="1" applyFont="1" applyFill="1" applyBorder="1" applyAlignment="1">
      <alignment horizontal="center"/>
    </xf>
    <xf numFmtId="0" fontId="85" fillId="6" borderId="178" xfId="0" applyFont="1" applyFill="1" applyBorder="1" applyAlignment="1">
      <alignment horizontal="center" vertical="center"/>
    </xf>
    <xf numFmtId="0" fontId="85" fillId="6" borderId="3" xfId="0" applyFont="1" applyFill="1" applyBorder="1" applyAlignment="1">
      <alignment horizontal="center" vertical="center"/>
    </xf>
    <xf numFmtId="0" fontId="85" fillId="6" borderId="256" xfId="0" applyFont="1" applyFill="1" applyBorder="1" applyAlignment="1">
      <alignment horizontal="center" vertical="center"/>
    </xf>
    <xf numFmtId="168" fontId="10" fillId="3" borderId="152" xfId="0" quotePrefix="1" applyNumberFormat="1" applyFont="1" applyFill="1" applyBorder="1" applyAlignment="1">
      <alignment horizontal="center"/>
    </xf>
    <xf numFmtId="168" fontId="10" fillId="3" borderId="188" xfId="0" quotePrefix="1" applyNumberFormat="1" applyFont="1" applyFill="1" applyBorder="1" applyAlignment="1">
      <alignment horizontal="center"/>
    </xf>
    <xf numFmtId="168" fontId="10" fillId="3" borderId="210" xfId="0" applyNumberFormat="1" applyFont="1" applyFill="1" applyBorder="1" applyAlignment="1">
      <alignment horizontal="center"/>
    </xf>
    <xf numFmtId="0" fontId="90" fillId="6" borderId="8" xfId="0" applyFont="1" applyFill="1" applyBorder="1" applyAlignment="1">
      <alignment horizontal="center" vertical="center" wrapText="1"/>
    </xf>
    <xf numFmtId="0" fontId="90" fillId="6" borderId="275" xfId="0" applyFont="1" applyFill="1" applyBorder="1" applyAlignment="1">
      <alignment horizontal="center" vertical="center" wrapText="1"/>
    </xf>
    <xf numFmtId="0" fontId="90" fillId="6" borderId="177" xfId="0" applyFont="1" applyFill="1" applyBorder="1" applyAlignment="1">
      <alignment horizontal="center" vertical="center" wrapText="1"/>
    </xf>
    <xf numFmtId="0" fontId="90" fillId="6" borderId="41" xfId="0" applyFont="1" applyFill="1" applyBorder="1" applyAlignment="1">
      <alignment horizontal="center" vertical="center" wrapText="1"/>
    </xf>
    <xf numFmtId="0" fontId="90" fillId="6" borderId="208" xfId="0" applyFont="1" applyFill="1" applyBorder="1" applyAlignment="1">
      <alignment horizontal="center" vertical="center" wrapText="1"/>
    </xf>
    <xf numFmtId="0" fontId="90" fillId="6" borderId="9" xfId="0" applyFont="1" applyFill="1" applyBorder="1" applyAlignment="1">
      <alignment horizontal="center" vertical="center" wrapText="1"/>
    </xf>
    <xf numFmtId="0" fontId="90" fillId="6" borderId="0" xfId="0" applyFont="1" applyFill="1" applyAlignment="1">
      <alignment horizontal="center" vertical="center" wrapText="1"/>
    </xf>
    <xf numFmtId="0" fontId="90" fillId="6" borderId="2" xfId="0" applyFont="1" applyFill="1" applyBorder="1" applyAlignment="1">
      <alignment horizontal="center" vertical="center" wrapText="1"/>
    </xf>
    <xf numFmtId="0" fontId="90" fillId="6" borderId="68" xfId="0" applyFont="1" applyFill="1" applyBorder="1" applyAlignment="1">
      <alignment horizontal="center" vertical="center" wrapText="1"/>
    </xf>
    <xf numFmtId="0" fontId="90" fillId="6" borderId="188" xfId="0" applyFont="1" applyFill="1" applyBorder="1" applyAlignment="1">
      <alignment horizontal="center" vertical="center"/>
    </xf>
    <xf numFmtId="0" fontId="90" fillId="6" borderId="210" xfId="0" applyFont="1" applyFill="1" applyBorder="1" applyAlignment="1">
      <alignment horizontal="center" vertical="center"/>
    </xf>
    <xf numFmtId="0" fontId="90" fillId="6" borderId="209" xfId="0" applyFont="1" applyFill="1" applyBorder="1" applyAlignment="1">
      <alignment horizontal="center" vertical="center" wrapText="1"/>
    </xf>
    <xf numFmtId="0" fontId="90" fillId="6" borderId="31" xfId="0" applyFont="1" applyFill="1" applyBorder="1" applyAlignment="1">
      <alignment horizontal="center" vertical="center" wrapText="1"/>
    </xf>
    <xf numFmtId="0" fontId="90" fillId="6" borderId="42" xfId="0" applyFont="1" applyFill="1" applyBorder="1" applyAlignment="1">
      <alignment horizontal="center" vertical="center" wrapText="1"/>
    </xf>
    <xf numFmtId="0" fontId="85" fillId="6" borderId="165" xfId="0" applyFont="1" applyFill="1" applyBorder="1" applyAlignment="1">
      <alignment horizontal="center" vertical="center" wrapText="1"/>
    </xf>
    <xf numFmtId="0" fontId="85" fillId="6" borderId="41" xfId="0" applyFont="1" applyFill="1" applyBorder="1" applyAlignment="1">
      <alignment horizontal="center" vertical="center" wrapText="1"/>
    </xf>
    <xf numFmtId="0" fontId="85" fillId="6" borderId="0" xfId="0" applyFont="1" applyFill="1" applyAlignment="1">
      <alignment horizontal="center" vertical="center" wrapText="1"/>
    </xf>
    <xf numFmtId="0" fontId="85" fillId="6" borderId="68" xfId="0" applyFont="1" applyFill="1" applyBorder="1" applyAlignment="1">
      <alignment horizontal="center" vertical="center" wrapText="1"/>
    </xf>
    <xf numFmtId="0" fontId="85" fillId="6" borderId="178" xfId="0" applyFont="1" applyFill="1" applyBorder="1" applyAlignment="1">
      <alignment horizontal="center" vertical="center" wrapText="1"/>
    </xf>
    <xf numFmtId="0" fontId="85" fillId="6" borderId="3" xfId="0" applyFont="1" applyFill="1" applyBorder="1" applyAlignment="1">
      <alignment horizontal="center" vertical="center" wrapText="1"/>
    </xf>
    <xf numFmtId="0" fontId="85" fillId="6" borderId="256" xfId="0" applyFont="1" applyFill="1" applyBorder="1" applyAlignment="1">
      <alignment horizontal="center" vertical="center" wrapText="1"/>
    </xf>
    <xf numFmtId="0" fontId="85" fillId="6" borderId="177" xfId="0" applyFont="1" applyFill="1" applyBorder="1" applyAlignment="1">
      <alignment horizontal="center" vertical="center" wrapText="1"/>
    </xf>
    <xf numFmtId="0" fontId="85" fillId="6" borderId="9" xfId="0" applyFont="1" applyFill="1" applyBorder="1" applyAlignment="1">
      <alignment horizontal="center" vertical="center" wrapText="1"/>
    </xf>
    <xf numFmtId="0" fontId="85" fillId="6" borderId="2" xfId="0" applyFont="1" applyFill="1" applyBorder="1" applyAlignment="1">
      <alignment horizontal="center" vertical="center" wrapText="1"/>
    </xf>
    <xf numFmtId="168" fontId="9" fillId="0" borderId="152" xfId="0" quotePrefix="1" applyNumberFormat="1" applyFont="1" applyBorder="1" applyAlignment="1">
      <alignment horizontal="center"/>
    </xf>
    <xf numFmtId="168" fontId="9" fillId="0" borderId="188" xfId="0" quotePrefix="1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87" fillId="0" borderId="195" xfId="0" applyFont="1" applyBorder="1" applyAlignment="1">
      <alignment horizontal="center" vertical="center" wrapText="1"/>
    </xf>
    <xf numFmtId="0" fontId="30" fillId="0" borderId="153" xfId="0" applyFont="1" applyBorder="1" applyAlignment="1">
      <alignment horizontal="center" vertical="center"/>
    </xf>
    <xf numFmtId="0" fontId="30" fillId="0" borderId="154" xfId="0" applyFont="1" applyBorder="1" applyAlignment="1">
      <alignment horizontal="center" vertical="center"/>
    </xf>
    <xf numFmtId="0" fontId="30" fillId="0" borderId="155" xfId="0" applyFont="1" applyBorder="1" applyAlignment="1">
      <alignment horizontal="center" vertical="center"/>
    </xf>
    <xf numFmtId="0" fontId="30" fillId="0" borderId="15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30" fillId="0" borderId="158" xfId="0" applyFont="1" applyBorder="1" applyAlignment="1">
      <alignment horizontal="center" vertical="center"/>
    </xf>
    <xf numFmtId="0" fontId="30" fillId="0" borderId="159" xfId="0" applyFont="1" applyBorder="1" applyAlignment="1">
      <alignment horizontal="center" vertical="center"/>
    </xf>
    <xf numFmtId="0" fontId="30" fillId="0" borderId="160" xfId="0" applyFont="1" applyBorder="1" applyAlignment="1">
      <alignment horizontal="center" vertical="center"/>
    </xf>
    <xf numFmtId="0" fontId="87" fillId="6" borderId="149" xfId="0" applyFont="1" applyFill="1" applyBorder="1" applyAlignment="1">
      <alignment horizontal="center" vertical="center"/>
    </xf>
    <xf numFmtId="0" fontId="87" fillId="6" borderId="147" xfId="0" applyFont="1" applyFill="1" applyBorder="1" applyAlignment="1">
      <alignment horizontal="center" vertical="center"/>
    </xf>
    <xf numFmtId="0" fontId="30" fillId="3" borderId="152" xfId="0" applyFont="1" applyFill="1" applyBorder="1" applyAlignment="1">
      <alignment horizontal="left"/>
    </xf>
    <xf numFmtId="0" fontId="30" fillId="3" borderId="189" xfId="0" applyFont="1" applyFill="1" applyBorder="1" applyAlignment="1">
      <alignment horizontal="left"/>
    </xf>
    <xf numFmtId="0" fontId="30" fillId="3" borderId="252" xfId="0" applyFont="1" applyFill="1" applyBorder="1" applyAlignment="1">
      <alignment horizontal="left"/>
    </xf>
    <xf numFmtId="0" fontId="30" fillId="3" borderId="276" xfId="0" applyFont="1" applyFill="1" applyBorder="1" applyAlignment="1">
      <alignment horizontal="left"/>
    </xf>
    <xf numFmtId="0" fontId="94" fillId="6" borderId="149" xfId="0" applyFont="1" applyFill="1" applyBorder="1" applyAlignment="1">
      <alignment horizontal="center" vertical="center"/>
    </xf>
    <xf numFmtId="0" fontId="94" fillId="6" borderId="147" xfId="0" applyFont="1" applyFill="1" applyBorder="1" applyAlignment="1">
      <alignment horizontal="center" vertical="center"/>
    </xf>
    <xf numFmtId="0" fontId="85" fillId="6" borderId="192" xfId="0" applyFont="1" applyFill="1" applyBorder="1" applyAlignment="1">
      <alignment horizontal="center" vertical="center"/>
    </xf>
    <xf numFmtId="0" fontId="85" fillId="6" borderId="265" xfId="0" applyFont="1" applyFill="1" applyBorder="1" applyAlignment="1">
      <alignment horizontal="center" vertical="center"/>
    </xf>
    <xf numFmtId="0" fontId="85" fillId="6" borderId="271" xfId="0" applyFont="1" applyFill="1" applyBorder="1" applyAlignment="1">
      <alignment horizontal="center"/>
    </xf>
    <xf numFmtId="0" fontId="85" fillId="6" borderId="193" xfId="0" applyFont="1" applyFill="1" applyBorder="1" applyAlignment="1">
      <alignment horizontal="center" vertical="center"/>
    </xf>
    <xf numFmtId="0" fontId="85" fillId="6" borderId="264" xfId="0" applyFont="1" applyFill="1" applyBorder="1" applyAlignment="1">
      <alignment horizontal="center" vertical="center"/>
    </xf>
    <xf numFmtId="168" fontId="9" fillId="0" borderId="67" xfId="0" applyNumberFormat="1" applyFont="1" applyBorder="1" applyAlignment="1">
      <alignment horizontal="center" vertical="center"/>
    </xf>
    <xf numFmtId="0" fontId="85" fillId="6" borderId="152" xfId="0" applyFont="1" applyFill="1" applyBorder="1" applyAlignment="1">
      <alignment horizontal="center" vertical="center"/>
    </xf>
    <xf numFmtId="0" fontId="85" fillId="6" borderId="189" xfId="0" applyFont="1" applyFill="1" applyBorder="1" applyAlignment="1">
      <alignment horizontal="center" vertical="center"/>
    </xf>
    <xf numFmtId="0" fontId="85" fillId="6" borderId="190" xfId="0" applyFont="1" applyFill="1" applyBorder="1" applyAlignment="1">
      <alignment horizontal="center"/>
    </xf>
    <xf numFmtId="0" fontId="85" fillId="6" borderId="272" xfId="0" applyFont="1" applyFill="1" applyBorder="1" applyAlignment="1">
      <alignment horizontal="center" vertical="center"/>
    </xf>
    <xf numFmtId="0" fontId="85" fillId="6" borderId="149" xfId="0" applyFont="1" applyFill="1" applyBorder="1" applyAlignment="1">
      <alignment horizontal="center" vertical="center" wrapText="1"/>
    </xf>
    <xf numFmtId="0" fontId="85" fillId="6" borderId="161" xfId="0" applyFont="1" applyFill="1" applyBorder="1" applyAlignment="1">
      <alignment horizontal="center" vertical="center" wrapText="1"/>
    </xf>
    <xf numFmtId="0" fontId="9" fillId="3" borderId="67" xfId="0" quotePrefix="1" applyFont="1" applyFill="1" applyBorder="1" applyAlignment="1">
      <alignment horizontal="center" vertical="center"/>
    </xf>
    <xf numFmtId="43" fontId="85" fillId="6" borderId="271" xfId="7" applyFont="1" applyFill="1" applyBorder="1" applyAlignment="1">
      <alignment horizontal="center" vertical="center" wrapText="1"/>
    </xf>
    <xf numFmtId="43" fontId="85" fillId="6" borderId="195" xfId="7" applyFont="1" applyFill="1" applyBorder="1" applyAlignment="1">
      <alignment horizontal="center" vertical="center" wrapText="1"/>
    </xf>
    <xf numFmtId="0" fontId="9" fillId="3" borderId="59" xfId="7" quotePrefix="1" applyNumberFormat="1" applyFont="1" applyFill="1" applyBorder="1" applyAlignment="1">
      <alignment horizontal="center" vertical="center" wrapText="1"/>
    </xf>
    <xf numFmtId="0" fontId="9" fillId="3" borderId="165" xfId="7" quotePrefix="1" applyNumberFormat="1" applyFont="1" applyFill="1" applyBorder="1" applyAlignment="1">
      <alignment horizontal="center" vertical="center" wrapText="1"/>
    </xf>
    <xf numFmtId="0" fontId="9" fillId="3" borderId="242" xfId="7" quotePrefix="1" applyNumberFormat="1" applyFont="1" applyFill="1" applyBorder="1" applyAlignment="1">
      <alignment horizontal="center" vertical="center" wrapText="1"/>
    </xf>
    <xf numFmtId="43" fontId="85" fillId="6" borderId="202" xfId="7" applyFont="1" applyFill="1" applyBorder="1" applyAlignment="1">
      <alignment horizontal="center" vertical="center"/>
    </xf>
    <xf numFmtId="43" fontId="85" fillId="6" borderId="271" xfId="7" applyFont="1" applyFill="1" applyBorder="1" applyAlignment="1">
      <alignment horizontal="center" vertical="center"/>
    </xf>
    <xf numFmtId="43" fontId="85" fillId="6" borderId="257" xfId="7" applyFont="1" applyFill="1" applyBorder="1" applyAlignment="1">
      <alignment horizontal="center" vertical="center"/>
    </xf>
    <xf numFmtId="43" fontId="85" fillId="6" borderId="270" xfId="7" applyFont="1" applyFill="1" applyBorder="1" applyAlignment="1">
      <alignment horizontal="center" vertical="center"/>
    </xf>
    <xf numFmtId="0" fontId="87" fillId="6" borderId="188" xfId="2" applyFont="1" applyFill="1" applyBorder="1" applyAlignment="1">
      <alignment horizontal="center" vertical="center" wrapText="1"/>
    </xf>
    <xf numFmtId="0" fontId="87" fillId="6" borderId="189" xfId="2" applyFont="1" applyFill="1" applyBorder="1" applyAlignment="1">
      <alignment horizontal="center" vertical="center" wrapText="1"/>
    </xf>
    <xf numFmtId="43" fontId="87" fillId="6" borderId="193" xfId="22" applyFont="1" applyFill="1" applyBorder="1" applyAlignment="1">
      <alignment horizontal="center" vertical="center" wrapText="1"/>
    </xf>
    <xf numFmtId="43" fontId="87" fillId="6" borderId="256" xfId="22" applyFont="1" applyFill="1" applyBorder="1" applyAlignment="1">
      <alignment horizontal="center" vertical="center" wrapText="1"/>
    </xf>
    <xf numFmtId="0" fontId="9" fillId="3" borderId="202" xfId="2" quotePrefix="1" applyFont="1" applyFill="1" applyBorder="1" applyAlignment="1">
      <alignment horizontal="center" vertical="center"/>
    </xf>
    <xf numFmtId="0" fontId="9" fillId="3" borderId="271" xfId="2" quotePrefix="1" applyFont="1" applyFill="1" applyBorder="1" applyAlignment="1">
      <alignment horizontal="center" vertical="center"/>
    </xf>
    <xf numFmtId="0" fontId="87" fillId="6" borderId="190" xfId="2" applyFont="1" applyFill="1" applyBorder="1" applyAlignment="1">
      <alignment horizontal="center" vertical="center" wrapText="1"/>
    </xf>
    <xf numFmtId="0" fontId="87" fillId="6" borderId="263" xfId="2" applyFont="1" applyFill="1" applyBorder="1" applyAlignment="1">
      <alignment horizontal="center" vertical="center" wrapText="1"/>
    </xf>
    <xf numFmtId="0" fontId="87" fillId="6" borderId="177" xfId="2" applyFont="1" applyFill="1" applyBorder="1" applyAlignment="1">
      <alignment horizontal="center" vertical="center" wrapText="1"/>
    </xf>
    <xf numFmtId="0" fontId="87" fillId="6" borderId="41" xfId="2" applyFont="1" applyFill="1" applyBorder="1" applyAlignment="1">
      <alignment horizontal="center" vertical="center" wrapText="1"/>
    </xf>
    <xf numFmtId="0" fontId="87" fillId="6" borderId="2" xfId="2" applyFont="1" applyFill="1" applyBorder="1" applyAlignment="1">
      <alignment horizontal="center" vertical="center" wrapText="1"/>
    </xf>
    <xf numFmtId="0" fontId="87" fillId="6" borderId="68" xfId="2" applyFont="1" applyFill="1" applyBorder="1" applyAlignment="1">
      <alignment horizontal="center" vertical="center" wrapText="1"/>
    </xf>
    <xf numFmtId="0" fontId="85" fillId="6" borderId="14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265" xfId="0" applyFont="1" applyBorder="1" applyAlignment="1">
      <alignment horizontal="center"/>
    </xf>
    <xf numFmtId="0" fontId="9" fillId="3" borderId="67" xfId="0" quotePrefix="1" applyFont="1" applyFill="1" applyBorder="1" applyAlignment="1">
      <alignment horizontal="center" vertical="center" wrapText="1"/>
    </xf>
    <xf numFmtId="0" fontId="85" fillId="6" borderId="191" xfId="0" applyFont="1" applyFill="1" applyBorder="1" applyAlignment="1">
      <alignment horizontal="center" vertical="center" wrapText="1"/>
    </xf>
    <xf numFmtId="0" fontId="85" fillId="6" borderId="266" xfId="0" applyFont="1" applyFill="1" applyBorder="1" applyAlignment="1">
      <alignment horizontal="center" vertical="center" wrapText="1"/>
    </xf>
    <xf numFmtId="0" fontId="90" fillId="6" borderId="190" xfId="8" applyFont="1" applyFill="1" applyBorder="1" applyAlignment="1">
      <alignment horizontal="center" vertical="center" wrapText="1"/>
    </xf>
    <xf numFmtId="0" fontId="90" fillId="6" borderId="263" xfId="8" applyFont="1" applyFill="1" applyBorder="1" applyAlignment="1">
      <alignment horizontal="center" vertical="center" wrapText="1"/>
    </xf>
    <xf numFmtId="0" fontId="90" fillId="6" borderId="193" xfId="8" applyFont="1" applyFill="1" applyBorder="1" applyAlignment="1">
      <alignment horizontal="center" vertical="center" wrapText="1"/>
    </xf>
    <xf numFmtId="0" fontId="90" fillId="6" borderId="264" xfId="8" applyFont="1" applyFill="1" applyBorder="1" applyAlignment="1">
      <alignment horizontal="center" vertical="center" wrapText="1"/>
    </xf>
    <xf numFmtId="0" fontId="90" fillId="6" borderId="196" xfId="8" applyFont="1" applyFill="1" applyBorder="1" applyAlignment="1">
      <alignment horizontal="center" vertical="center" wrapText="1"/>
    </xf>
    <xf numFmtId="0" fontId="90" fillId="6" borderId="62" xfId="8" applyFont="1" applyFill="1" applyBorder="1" applyAlignment="1">
      <alignment horizontal="center" vertical="center" wrapText="1"/>
    </xf>
    <xf numFmtId="0" fontId="90" fillId="6" borderId="188" xfId="8" applyFont="1" applyFill="1" applyBorder="1" applyAlignment="1">
      <alignment horizontal="center" vertical="center" wrapText="1"/>
    </xf>
    <xf numFmtId="0" fontId="87" fillId="6" borderId="193" xfId="0" applyFont="1" applyFill="1" applyBorder="1" applyAlignment="1">
      <alignment horizontal="center" vertical="center" wrapText="1"/>
    </xf>
    <xf numFmtId="0" fontId="87" fillId="6" borderId="264" xfId="0" applyFont="1" applyFill="1" applyBorder="1" applyAlignment="1">
      <alignment horizontal="center" vertical="center" wrapText="1"/>
    </xf>
    <xf numFmtId="0" fontId="90" fillId="6" borderId="196" xfId="0" applyFont="1" applyFill="1" applyBorder="1" applyAlignment="1">
      <alignment horizontal="center" vertical="center" wrapText="1"/>
    </xf>
    <xf numFmtId="0" fontId="90" fillId="6" borderId="62" xfId="0" applyFont="1" applyFill="1" applyBorder="1" applyAlignment="1">
      <alignment horizontal="center" vertical="center" wrapText="1"/>
    </xf>
    <xf numFmtId="0" fontId="90" fillId="6" borderId="190" xfId="0" applyFont="1" applyFill="1" applyBorder="1" applyAlignment="1">
      <alignment horizontal="center" vertical="center" wrapText="1"/>
    </xf>
    <xf numFmtId="0" fontId="90" fillId="6" borderId="263" xfId="0" applyFont="1" applyFill="1" applyBorder="1" applyAlignment="1">
      <alignment horizontal="center" vertical="center" wrapText="1"/>
    </xf>
    <xf numFmtId="0" fontId="87" fillId="6" borderId="191" xfId="0" applyFont="1" applyFill="1" applyBorder="1" applyAlignment="1">
      <alignment horizontal="center" vertical="center" wrapText="1"/>
    </xf>
    <xf numFmtId="0" fontId="87" fillId="6" borderId="266" xfId="0" applyFont="1" applyFill="1" applyBorder="1" applyAlignment="1">
      <alignment horizontal="center" vertical="center" wrapText="1"/>
    </xf>
    <xf numFmtId="0" fontId="87" fillId="6" borderId="195" xfId="17" applyFont="1" applyFill="1" applyBorder="1" applyAlignment="1">
      <alignment horizontal="center" vertical="center" wrapText="1"/>
    </xf>
    <xf numFmtId="0" fontId="87" fillId="6" borderId="152" xfId="16" applyFont="1" applyFill="1" applyBorder="1" applyAlignment="1">
      <alignment horizontal="center" vertical="center" wrapText="1"/>
    </xf>
    <xf numFmtId="0" fontId="87" fillId="6" borderId="252" xfId="16" applyFont="1" applyFill="1" applyBorder="1" applyAlignment="1">
      <alignment horizontal="center" vertical="center" wrapText="1"/>
    </xf>
    <xf numFmtId="0" fontId="87" fillId="6" borderId="190" xfId="16" applyFont="1" applyFill="1" applyBorder="1" applyAlignment="1">
      <alignment horizontal="center" vertical="center" wrapText="1"/>
    </xf>
    <xf numFmtId="0" fontId="87" fillId="6" borderId="263" xfId="16" applyFont="1" applyFill="1" applyBorder="1" applyAlignment="1">
      <alignment horizontal="center" vertical="center" wrapText="1"/>
    </xf>
    <xf numFmtId="0" fontId="87" fillId="6" borderId="191" xfId="16" applyFont="1" applyFill="1" applyBorder="1" applyAlignment="1">
      <alignment horizontal="center" vertical="center" wrapText="1"/>
    </xf>
    <xf numFmtId="0" fontId="87" fillId="6" borderId="266" xfId="16" applyFont="1" applyFill="1" applyBorder="1" applyAlignment="1">
      <alignment horizontal="center" vertical="center" wrapText="1"/>
    </xf>
    <xf numFmtId="0" fontId="87" fillId="6" borderId="192" xfId="16" applyFont="1" applyFill="1" applyBorder="1" applyAlignment="1">
      <alignment horizontal="center" vertical="center" wrapText="1"/>
    </xf>
    <xf numFmtId="0" fontId="87" fillId="6" borderId="265" xfId="16" applyFont="1" applyFill="1" applyBorder="1" applyAlignment="1">
      <alignment horizontal="center" vertical="center" wrapText="1"/>
    </xf>
    <xf numFmtId="173" fontId="22" fillId="0" borderId="0" xfId="0" applyNumberFormat="1" applyFont="1" applyAlignment="1" applyProtection="1">
      <alignment horizontal="center"/>
      <protection locked="0"/>
    </xf>
    <xf numFmtId="173" fontId="22" fillId="9" borderId="0" xfId="0" applyNumberFormat="1" applyFont="1" applyFill="1" applyAlignment="1" applyProtection="1">
      <alignment horizontal="center"/>
      <protection locked="0"/>
    </xf>
    <xf numFmtId="0" fontId="10" fillId="0" borderId="67" xfId="0" quotePrefix="1" applyFont="1" applyBorder="1" applyAlignment="1">
      <alignment horizontal="center" vertical="center"/>
    </xf>
    <xf numFmtId="0" fontId="90" fillId="6" borderId="148" xfId="0" applyFont="1" applyFill="1" applyBorder="1" applyAlignment="1">
      <alignment horizontal="center" vertical="center"/>
    </xf>
    <xf numFmtId="0" fontId="90" fillId="6" borderId="95" xfId="0" applyFont="1" applyFill="1" applyBorder="1" applyAlignment="1">
      <alignment horizontal="center" vertical="center"/>
    </xf>
    <xf numFmtId="0" fontId="90" fillId="6" borderId="151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176" fontId="85" fillId="6" borderId="152" xfId="17" applyNumberFormat="1" applyFont="1" applyFill="1" applyBorder="1" applyAlignment="1">
      <alignment horizontal="center" vertical="center"/>
    </xf>
    <xf numFmtId="176" fontId="85" fillId="6" borderId="252" xfId="17" applyNumberFormat="1" applyFont="1" applyFill="1" applyBorder="1" applyAlignment="1">
      <alignment horizontal="center" vertical="center"/>
    </xf>
    <xf numFmtId="43" fontId="85" fillId="6" borderId="162" xfId="21" applyFont="1" applyFill="1" applyBorder="1" applyAlignment="1">
      <alignment horizontal="center" vertical="center" wrapText="1"/>
    </xf>
    <xf numFmtId="43" fontId="85" fillId="6" borderId="255" xfId="21" applyFont="1" applyFill="1" applyBorder="1" applyAlignment="1">
      <alignment horizontal="center" vertical="center" wrapText="1"/>
    </xf>
    <xf numFmtId="43" fontId="85" fillId="6" borderId="282" xfId="21" applyFont="1" applyFill="1" applyBorder="1" applyAlignment="1">
      <alignment horizontal="center" vertical="center" wrapText="1"/>
    </xf>
    <xf numFmtId="0" fontId="197" fillId="6" borderId="199" xfId="0" applyFont="1" applyFill="1" applyBorder="1" applyAlignment="1">
      <alignment horizontal="center" vertical="center" wrapText="1"/>
    </xf>
    <xf numFmtId="0" fontId="197" fillId="6" borderId="291" xfId="0" applyFont="1" applyFill="1" applyBorder="1" applyAlignment="1">
      <alignment horizontal="center" vertical="center" wrapText="1"/>
    </xf>
    <xf numFmtId="0" fontId="197" fillId="6" borderId="177" xfId="0" applyFont="1" applyFill="1" applyBorder="1" applyAlignment="1">
      <alignment horizontal="center" vertical="center" wrapText="1"/>
    </xf>
    <xf numFmtId="0" fontId="197" fillId="6" borderId="197" xfId="0" applyFont="1" applyFill="1" applyBorder="1" applyAlignment="1">
      <alignment horizontal="center" vertical="center" wrapText="1"/>
    </xf>
    <xf numFmtId="0" fontId="197" fillId="6" borderId="9" xfId="0" applyFont="1" applyFill="1" applyBorder="1" applyAlignment="1">
      <alignment horizontal="center" vertical="center" wrapText="1"/>
    </xf>
    <xf numFmtId="0" fontId="197" fillId="6" borderId="57" xfId="0" applyFont="1" applyFill="1" applyBorder="1" applyAlignment="1">
      <alignment horizontal="center" vertical="center" wrapText="1"/>
    </xf>
    <xf numFmtId="0" fontId="197" fillId="6" borderId="288" xfId="0" applyFont="1" applyFill="1" applyBorder="1" applyAlignment="1">
      <alignment horizontal="center" vertical="center" wrapText="1"/>
    </xf>
    <xf numFmtId="0" fontId="197" fillId="6" borderId="289" xfId="0" applyFont="1" applyFill="1" applyBorder="1" applyAlignment="1">
      <alignment horizontal="center" vertical="center" wrapText="1"/>
    </xf>
    <xf numFmtId="0" fontId="197" fillId="6" borderId="198" xfId="0" applyFont="1" applyFill="1" applyBorder="1" applyAlignment="1">
      <alignment horizontal="center" vertical="center" wrapText="1"/>
    </xf>
    <xf numFmtId="0" fontId="197" fillId="6" borderId="290" xfId="0" applyFont="1" applyFill="1" applyBorder="1" applyAlignment="1">
      <alignment horizontal="center" vertical="center" wrapText="1"/>
    </xf>
    <xf numFmtId="0" fontId="37" fillId="0" borderId="269" xfId="0" applyFont="1" applyBorder="1" applyAlignment="1">
      <alignment horizontal="center" vertical="center" wrapText="1"/>
    </xf>
    <xf numFmtId="0" fontId="38" fillId="0" borderId="296" xfId="0" applyFont="1" applyBorder="1" applyAlignment="1">
      <alignment vertical="center" wrapText="1"/>
    </xf>
    <xf numFmtId="0" fontId="213" fillId="0" borderId="297" xfId="14" applyFont="1" applyFill="1" applyBorder="1" applyAlignment="1">
      <alignment horizontal="center" vertical="center" wrapText="1"/>
    </xf>
    <xf numFmtId="0" fontId="38" fillId="0" borderId="297" xfId="0" applyFont="1" applyBorder="1" applyAlignment="1">
      <alignment vertical="center" wrapText="1"/>
    </xf>
    <xf numFmtId="0" fontId="45" fillId="0" borderId="297" xfId="0" applyFont="1" applyBorder="1" applyAlignment="1">
      <alignment vertical="center" wrapText="1"/>
    </xf>
    <xf numFmtId="0" fontId="38" fillId="0" borderId="297" xfId="0" applyFont="1" applyBorder="1"/>
    <xf numFmtId="0" fontId="11" fillId="8" borderId="280" xfId="0" applyFont="1" applyFill="1" applyBorder="1"/>
    <xf numFmtId="0" fontId="10" fillId="3" borderId="0" xfId="0" applyFont="1" applyFill="1" applyAlignment="1"/>
    <xf numFmtId="174" fontId="11" fillId="8" borderId="280" xfId="1" applyNumberFormat="1" applyFont="1" applyFill="1" applyBorder="1"/>
    <xf numFmtId="10" fontId="11" fillId="8" borderId="280" xfId="5" applyNumberFormat="1" applyFont="1" applyFill="1" applyBorder="1" applyAlignment="1">
      <alignment horizontal="center"/>
    </xf>
    <xf numFmtId="0" fontId="90" fillId="64" borderId="298" xfId="0" applyFont="1" applyFill="1" applyBorder="1" applyAlignment="1">
      <alignment wrapText="1"/>
    </xf>
    <xf numFmtId="0" fontId="90" fillId="64" borderId="280" xfId="0" applyFont="1" applyFill="1" applyBorder="1" applyAlignment="1">
      <alignment wrapText="1"/>
    </xf>
    <xf numFmtId="0" fontId="90" fillId="64" borderId="283" xfId="0" applyFont="1" applyFill="1" applyBorder="1" applyAlignment="1">
      <alignment wrapText="1"/>
    </xf>
    <xf numFmtId="0" fontId="90" fillId="64" borderId="283" xfId="0" applyFont="1" applyFill="1" applyBorder="1" applyAlignment="1">
      <alignment wrapText="1"/>
    </xf>
    <xf numFmtId="0" fontId="90" fillId="64" borderId="280" xfId="0" applyFont="1" applyFill="1" applyBorder="1" applyAlignment="1">
      <alignment horizontal="center" vertical="center"/>
    </xf>
    <xf numFmtId="0" fontId="90" fillId="64" borderId="283" xfId="0" applyFont="1" applyFill="1" applyBorder="1" applyAlignment="1">
      <alignment horizontal="center" vertical="center"/>
    </xf>
    <xf numFmtId="0" fontId="90" fillId="64" borderId="299" xfId="0" applyFont="1" applyFill="1" applyBorder="1" applyAlignment="1">
      <alignment horizontal="center" vertical="center" wrapText="1"/>
    </xf>
    <xf numFmtId="0" fontId="90" fillId="64" borderId="300" xfId="0" applyFont="1" applyFill="1" applyBorder="1" applyAlignment="1">
      <alignment horizontal="center" vertical="center" wrapText="1"/>
    </xf>
    <xf numFmtId="0" fontId="90" fillId="64" borderId="300" xfId="0" applyFont="1" applyFill="1" applyBorder="1" applyAlignment="1">
      <alignment horizontal="center" vertical="center"/>
    </xf>
    <xf numFmtId="0" fontId="11" fillId="0" borderId="299" xfId="0" applyFont="1" applyBorder="1"/>
    <xf numFmtId="0" fontId="11" fillId="0" borderId="300" xfId="0" applyFont="1" applyBorder="1"/>
    <xf numFmtId="0" fontId="90" fillId="64" borderId="299" xfId="0" applyFont="1" applyFill="1" applyBorder="1"/>
    <xf numFmtId="0" fontId="92" fillId="64" borderId="300" xfId="0" applyFont="1" applyFill="1" applyBorder="1"/>
    <xf numFmtId="0" fontId="90" fillId="64" borderId="300" xfId="0" applyFont="1" applyFill="1" applyBorder="1"/>
    <xf numFmtId="0" fontId="83" fillId="0" borderId="300" xfId="0" applyFont="1" applyBorder="1"/>
    <xf numFmtId="0" fontId="10" fillId="0" borderId="300" xfId="0" applyFont="1" applyBorder="1"/>
    <xf numFmtId="0" fontId="11" fillId="8" borderId="300" xfId="0" applyFont="1" applyFill="1" applyBorder="1"/>
    <xf numFmtId="0" fontId="83" fillId="8" borderId="300" xfId="0" applyFont="1" applyFill="1" applyBorder="1"/>
    <xf numFmtId="43" fontId="85" fillId="6" borderId="274" xfId="21" applyFont="1" applyFill="1" applyBorder="1" applyAlignment="1">
      <alignment horizontal="center" vertical="center" wrapText="1"/>
    </xf>
    <xf numFmtId="43" fontId="85" fillId="6" borderId="301" xfId="7" applyFont="1" applyFill="1" applyBorder="1" applyAlignment="1">
      <alignment horizontal="center" vertical="center" wrapText="1"/>
    </xf>
    <xf numFmtId="176" fontId="85" fillId="6" borderId="272" xfId="17" applyNumberFormat="1" applyFont="1" applyFill="1" applyBorder="1" applyAlignment="1">
      <alignment horizontal="center" vertical="center" wrapText="1"/>
    </xf>
    <xf numFmtId="176" fontId="85" fillId="6" borderId="279" xfId="17" applyNumberFormat="1" applyFont="1" applyFill="1" applyBorder="1" applyAlignment="1">
      <alignment horizontal="center" vertical="center"/>
    </xf>
    <xf numFmtId="176" fontId="85" fillId="6" borderId="276" xfId="17" applyNumberFormat="1" applyFont="1" applyFill="1" applyBorder="1" applyAlignment="1">
      <alignment horizontal="center" vertical="center"/>
    </xf>
    <xf numFmtId="43" fontId="85" fillId="6" borderId="279" xfId="7" applyFont="1" applyFill="1" applyBorder="1" applyAlignment="1">
      <alignment horizontal="center" vertical="center" wrapText="1"/>
    </xf>
    <xf numFmtId="43" fontId="85" fillId="6" borderId="276" xfId="7" applyFont="1" applyFill="1" applyBorder="1" applyAlignment="1">
      <alignment horizontal="center" vertical="center" wrapText="1"/>
    </xf>
    <xf numFmtId="43" fontId="85" fillId="6" borderId="279" xfId="7" applyFont="1" applyFill="1" applyBorder="1" applyAlignment="1">
      <alignment horizontal="center" vertical="center" wrapText="1"/>
    </xf>
    <xf numFmtId="176" fontId="85" fillId="6" borderId="297" xfId="17" applyNumberFormat="1" applyFont="1" applyFill="1" applyBorder="1" applyAlignment="1">
      <alignment horizontal="center" vertical="center"/>
    </xf>
    <xf numFmtId="176" fontId="85" fillId="6" borderId="301" xfId="17" quotePrefix="1" applyNumberFormat="1" applyFont="1" applyFill="1" applyBorder="1" applyAlignment="1">
      <alignment horizontal="center" vertical="center"/>
    </xf>
    <xf numFmtId="43" fontId="85" fillId="6" borderId="301" xfId="7" quotePrefix="1" applyFont="1" applyFill="1" applyBorder="1" applyAlignment="1">
      <alignment horizontal="center" vertical="center" wrapText="1"/>
    </xf>
    <xf numFmtId="43" fontId="85" fillId="6" borderId="302" xfId="7" quotePrefix="1" applyFont="1" applyFill="1" applyBorder="1" applyAlignment="1">
      <alignment horizontal="center" vertical="center" wrapText="1"/>
    </xf>
    <xf numFmtId="0" fontId="85" fillId="6" borderId="301" xfId="0" applyFont="1" applyFill="1" applyBorder="1" applyAlignment="1">
      <alignment horizontal="center"/>
    </xf>
    <xf numFmtId="0" fontId="85" fillId="6" borderId="303" xfId="0" applyFont="1" applyFill="1" applyBorder="1" applyAlignment="1">
      <alignment horizontal="center" vertical="center"/>
    </xf>
    <xf numFmtId="0" fontId="85" fillId="6" borderId="298" xfId="0" applyFont="1" applyFill="1" applyBorder="1" applyAlignment="1">
      <alignment horizontal="center"/>
    </xf>
    <xf numFmtId="0" fontId="85" fillId="6" borderId="280" xfId="0" applyFont="1" applyFill="1" applyBorder="1" applyAlignment="1">
      <alignment horizontal="center"/>
    </xf>
    <xf numFmtId="0" fontId="85" fillId="6" borderId="283" xfId="0" applyFont="1" applyFill="1" applyBorder="1" applyAlignment="1">
      <alignment horizontal="center"/>
    </xf>
    <xf numFmtId="0" fontId="85" fillId="6" borderId="281" xfId="0" applyFont="1" applyFill="1" applyBorder="1" applyAlignment="1">
      <alignment horizontal="center"/>
    </xf>
    <xf numFmtId="0" fontId="85" fillId="6" borderId="276" xfId="0" applyFont="1" applyFill="1" applyBorder="1" applyAlignment="1">
      <alignment horizontal="center" vertical="center"/>
    </xf>
    <xf numFmtId="0" fontId="85" fillId="6" borderId="279" xfId="0" applyFont="1" applyFill="1" applyBorder="1" applyAlignment="1">
      <alignment horizontal="center" vertical="center" wrapText="1"/>
    </xf>
    <xf numFmtId="0" fontId="38" fillId="0" borderId="299" xfId="0" applyFont="1" applyBorder="1" applyAlignment="1">
      <alignment horizontal="left" indent="1"/>
    </xf>
    <xf numFmtId="0" fontId="38" fillId="8" borderId="299" xfId="0" applyFont="1" applyFill="1" applyBorder="1" applyAlignment="1">
      <alignment horizontal="left" indent="1"/>
    </xf>
    <xf numFmtId="43" fontId="38" fillId="0" borderId="299" xfId="1" applyFont="1" applyBorder="1"/>
    <xf numFmtId="43" fontId="38" fillId="8" borderId="299" xfId="1" applyFont="1" applyFill="1" applyBorder="1"/>
    <xf numFmtId="0" fontId="38" fillId="0" borderId="278" xfId="0" applyFont="1" applyBorder="1" applyAlignment="1">
      <alignment horizontal="left" indent="1"/>
    </xf>
    <xf numFmtId="0" fontId="38" fillId="8" borderId="278" xfId="0" applyFont="1" applyFill="1" applyBorder="1" applyAlignment="1">
      <alignment horizontal="left" indent="1"/>
    </xf>
    <xf numFmtId="43" fontId="38" fillId="8" borderId="278" xfId="1" applyFont="1" applyFill="1" applyBorder="1"/>
    <xf numFmtId="43" fontId="38" fillId="0" borderId="278" xfId="1" applyFont="1" applyBorder="1"/>
    <xf numFmtId="0" fontId="37" fillId="0" borderId="278" xfId="0" applyFont="1" applyBorder="1"/>
    <xf numFmtId="174" fontId="37" fillId="0" borderId="278" xfId="1" applyNumberFormat="1" applyFont="1" applyBorder="1"/>
    <xf numFmtId="43" fontId="37" fillId="0" borderId="278" xfId="1" applyFont="1" applyBorder="1"/>
    <xf numFmtId="0" fontId="85" fillId="6" borderId="303" xfId="0" applyFont="1" applyFill="1" applyBorder="1" applyAlignment="1">
      <alignment horizontal="center" vertical="center" wrapText="1"/>
    </xf>
    <xf numFmtId="0" fontId="37" fillId="0" borderId="299" xfId="0" applyFont="1" applyBorder="1"/>
    <xf numFmtId="0" fontId="38" fillId="0" borderId="299" xfId="0" applyFont="1" applyBorder="1"/>
    <xf numFmtId="174" fontId="38" fillId="0" borderId="278" xfId="1" applyNumberFormat="1" applyFont="1" applyBorder="1"/>
    <xf numFmtId="0" fontId="38" fillId="0" borderId="278" xfId="0" applyFont="1" applyBorder="1" applyAlignment="1">
      <alignment horizontal="left" indent="4"/>
    </xf>
    <xf numFmtId="43" fontId="38" fillId="0" borderId="278" xfId="1" applyFont="1" applyBorder="1" applyAlignment="1">
      <alignment horizontal="left" indent="4"/>
    </xf>
    <xf numFmtId="0" fontId="38" fillId="0" borderId="278" xfId="0" applyFont="1" applyBorder="1" applyAlignment="1">
      <alignment horizontal="left" indent="6"/>
    </xf>
    <xf numFmtId="0" fontId="38" fillId="8" borderId="278" xfId="0" applyFont="1" applyFill="1" applyBorder="1" applyAlignment="1">
      <alignment horizontal="left" indent="6"/>
    </xf>
    <xf numFmtId="0" fontId="37" fillId="0" borderId="278" xfId="0" applyFont="1" applyBorder="1" applyAlignment="1">
      <alignment horizontal="left" indent="1"/>
    </xf>
    <xf numFmtId="0" fontId="38" fillId="0" borderId="278" xfId="0" applyFont="1" applyBorder="1"/>
    <xf numFmtId="43" fontId="85" fillId="6" borderId="271" xfId="1" applyFont="1" applyFill="1" applyBorder="1" applyAlignment="1">
      <alignment horizontal="center" vertical="center" wrapText="1"/>
    </xf>
    <xf numFmtId="43" fontId="85" fillId="6" borderId="272" xfId="1" applyFont="1" applyFill="1" applyBorder="1" applyAlignment="1">
      <alignment horizontal="center" vertical="center" wrapText="1"/>
    </xf>
    <xf numFmtId="43" fontId="85" fillId="6" borderId="299" xfId="1" quotePrefix="1" applyFont="1" applyFill="1" applyBorder="1" applyAlignment="1">
      <alignment horizontal="center" vertical="center" wrapText="1"/>
    </xf>
    <xf numFmtId="43" fontId="85" fillId="6" borderId="304" xfId="1" applyFont="1" applyFill="1" applyBorder="1" applyAlignment="1">
      <alignment horizontal="center" vertical="center" wrapText="1"/>
    </xf>
    <xf numFmtId="0" fontId="38" fillId="8" borderId="304" xfId="0" applyFont="1" applyFill="1" applyBorder="1"/>
    <xf numFmtId="0" fontId="38" fillId="8" borderId="296" xfId="0" applyFont="1" applyFill="1" applyBorder="1" applyAlignment="1">
      <alignment horizontal="left" indent="1"/>
    </xf>
    <xf numFmtId="0" fontId="38" fillId="8" borderId="297" xfId="0" applyFont="1" applyFill="1" applyBorder="1"/>
    <xf numFmtId="0" fontId="44" fillId="0" borderId="296" xfId="0" applyFont="1" applyBorder="1" applyAlignment="1">
      <alignment horizontal="left" indent="1"/>
    </xf>
    <xf numFmtId="0" fontId="38" fillId="8" borderId="274" xfId="0" applyFont="1" applyFill="1" applyBorder="1"/>
    <xf numFmtId="0" fontId="38" fillId="0" borderId="274" xfId="0" applyFont="1" applyBorder="1"/>
    <xf numFmtId="0" fontId="38" fillId="8" borderId="303" xfId="0" applyFont="1" applyFill="1" applyBorder="1" applyAlignment="1">
      <alignment horizontal="left" indent="1"/>
    </xf>
    <xf numFmtId="0" fontId="38" fillId="8" borderId="300" xfId="0" applyFont="1" applyFill="1" applyBorder="1" applyAlignment="1">
      <alignment horizontal="left" indent="1"/>
    </xf>
    <xf numFmtId="0" fontId="38" fillId="8" borderId="299" xfId="0" applyFont="1" applyFill="1" applyBorder="1"/>
    <xf numFmtId="0" fontId="38" fillId="8" borderId="305" xfId="0" applyFont="1" applyFill="1" applyBorder="1"/>
    <xf numFmtId="0" fontId="38" fillId="8" borderId="306" xfId="0" applyFont="1" applyFill="1" applyBorder="1" applyAlignment="1">
      <alignment horizontal="left" indent="1"/>
    </xf>
    <xf numFmtId="0" fontId="38" fillId="8" borderId="283" xfId="0" applyFont="1" applyFill="1" applyBorder="1" applyAlignment="1">
      <alignment horizontal="left" indent="1"/>
    </xf>
    <xf numFmtId="0" fontId="38" fillId="8" borderId="278" xfId="0" applyFont="1" applyFill="1" applyBorder="1"/>
    <xf numFmtId="0" fontId="38" fillId="8" borderId="280" xfId="0" applyFont="1" applyFill="1" applyBorder="1" applyAlignment="1">
      <alignment horizontal="left" indent="1"/>
    </xf>
    <xf numFmtId="0" fontId="38" fillId="8" borderId="307" xfId="0" applyFont="1" applyFill="1" applyBorder="1"/>
    <xf numFmtId="0" fontId="44" fillId="0" borderId="306" xfId="0" applyFont="1" applyBorder="1" applyAlignment="1">
      <alignment horizontal="left" indent="1"/>
    </xf>
    <xf numFmtId="0" fontId="38" fillId="0" borderId="283" xfId="0" applyFont="1" applyBorder="1" applyAlignment="1">
      <alignment horizontal="left" indent="1"/>
    </xf>
    <xf numFmtId="0" fontId="38" fillId="0" borderId="280" xfId="0" applyFont="1" applyBorder="1" applyAlignment="1">
      <alignment horizontal="left" indent="1"/>
    </xf>
    <xf numFmtId="0" fontId="38" fillId="0" borderId="307" xfId="0" applyFont="1" applyBorder="1"/>
    <xf numFmtId="0" fontId="38" fillId="8" borderId="308" xfId="0" applyFont="1" applyFill="1" applyBorder="1" applyAlignment="1">
      <alignment horizontal="left" indent="1"/>
    </xf>
    <xf numFmtId="0" fontId="38" fillId="8" borderId="268" xfId="0" applyFont="1" applyFill="1" applyBorder="1" applyAlignment="1">
      <alignment horizontal="left" indent="1"/>
    </xf>
    <xf numFmtId="0" fontId="38" fillId="8" borderId="273" xfId="0" applyFont="1" applyFill="1" applyBorder="1"/>
    <xf numFmtId="0" fontId="38" fillId="8" borderId="309" xfId="0" applyFont="1" applyFill="1" applyBorder="1" applyAlignment="1">
      <alignment horizontal="left" indent="1"/>
    </xf>
    <xf numFmtId="0" fontId="38" fillId="8" borderId="310" xfId="0" applyFont="1" applyFill="1" applyBorder="1"/>
    <xf numFmtId="178" fontId="85" fillId="6" borderId="271" xfId="1" applyNumberFormat="1" applyFont="1" applyFill="1" applyBorder="1" applyAlignment="1" applyProtection="1">
      <alignment horizontal="center" vertical="center"/>
    </xf>
    <xf numFmtId="178" fontId="85" fillId="6" borderId="271" xfId="1" applyNumberFormat="1" applyFont="1" applyFill="1" applyBorder="1" applyAlignment="1">
      <alignment horizontal="center" vertical="center"/>
    </xf>
    <xf numFmtId="179" fontId="85" fillId="6" borderId="271" xfId="5" applyNumberFormat="1" applyFont="1" applyFill="1" applyBorder="1" applyAlignment="1">
      <alignment horizontal="center" vertical="center" wrapText="1"/>
    </xf>
    <xf numFmtId="43" fontId="85" fillId="6" borderId="271" xfId="1" applyFont="1" applyFill="1" applyBorder="1" applyAlignment="1">
      <alignment horizontal="center" vertical="center"/>
    </xf>
    <xf numFmtId="0" fontId="85" fillId="6" borderId="296" xfId="0" applyFont="1" applyFill="1" applyBorder="1" applyAlignment="1">
      <alignment horizontal="center" vertical="center" wrapText="1"/>
    </xf>
    <xf numFmtId="178" fontId="85" fillId="6" borderId="278" xfId="1" applyNumberFormat="1" applyFont="1" applyFill="1" applyBorder="1" applyAlignment="1" applyProtection="1">
      <alignment horizontal="center" vertical="center" wrapText="1"/>
    </xf>
    <xf numFmtId="179" fontId="85" fillId="6" borderId="278" xfId="5" applyNumberFormat="1" applyFont="1" applyFill="1" applyBorder="1" applyAlignment="1">
      <alignment horizontal="center" vertical="center" wrapText="1"/>
    </xf>
    <xf numFmtId="171" fontId="85" fillId="6" borderId="278" xfId="1" applyNumberFormat="1" applyFont="1" applyFill="1" applyBorder="1" applyAlignment="1" applyProtection="1">
      <alignment horizontal="center"/>
    </xf>
    <xf numFmtId="171" fontId="85" fillId="6" borderId="278" xfId="1" applyNumberFormat="1" applyFont="1" applyFill="1" applyBorder="1" applyAlignment="1">
      <alignment horizontal="center"/>
    </xf>
    <xf numFmtId="43" fontId="85" fillId="6" borderId="297" xfId="1" applyFont="1" applyFill="1" applyBorder="1" applyAlignment="1">
      <alignment horizontal="center" vertical="center" wrapText="1"/>
    </xf>
    <xf numFmtId="178" fontId="85" fillId="6" borderId="270" xfId="1" applyNumberFormat="1" applyFont="1" applyFill="1" applyBorder="1" applyAlignment="1" applyProtection="1">
      <alignment horizontal="center" vertical="center" wrapText="1"/>
    </xf>
    <xf numFmtId="179" fontId="85" fillId="6" borderId="270" xfId="5" applyNumberFormat="1" applyFont="1" applyFill="1" applyBorder="1" applyAlignment="1">
      <alignment horizontal="center" vertical="center" wrapText="1"/>
    </xf>
    <xf numFmtId="178" fontId="65" fillId="0" borderId="271" xfId="1" quotePrefix="1" applyNumberFormat="1" applyFont="1" applyFill="1" applyBorder="1" applyAlignment="1" applyProtection="1">
      <alignment horizontal="center" vertical="center"/>
    </xf>
    <xf numFmtId="178" fontId="65" fillId="0" borderId="299" xfId="1" quotePrefix="1" applyNumberFormat="1" applyFont="1" applyFill="1" applyBorder="1" applyAlignment="1" applyProtection="1">
      <alignment horizontal="center" vertical="center"/>
    </xf>
    <xf numFmtId="43" fontId="65" fillId="0" borderId="299" xfId="1" quotePrefix="1" applyFont="1" applyFill="1" applyBorder="1" applyAlignment="1" applyProtection="1">
      <alignment horizontal="center" vertical="center"/>
    </xf>
    <xf numFmtId="43" fontId="65" fillId="0" borderId="304" xfId="1" quotePrefix="1" applyFont="1" applyFill="1" applyBorder="1" applyAlignment="1" applyProtection="1">
      <alignment horizontal="center" vertical="center"/>
    </xf>
    <xf numFmtId="43" fontId="75" fillId="8" borderId="296" xfId="1" applyFont="1" applyFill="1" applyBorder="1" applyAlignment="1" applyProtection="1">
      <alignment horizontal="left" vertical="center"/>
      <protection locked="0"/>
    </xf>
    <xf numFmtId="178" fontId="66" fillId="8" borderId="278" xfId="1" applyNumberFormat="1" applyFont="1" applyFill="1" applyBorder="1" applyAlignment="1" applyProtection="1">
      <alignment horizontal="center" vertical="center"/>
      <protection locked="0"/>
    </xf>
    <xf numFmtId="179" fontId="66" fillId="8" borderId="278" xfId="5" applyNumberFormat="1" applyFont="1" applyFill="1" applyBorder="1" applyAlignment="1" applyProtection="1">
      <alignment horizontal="center"/>
      <protection locked="0"/>
    </xf>
    <xf numFmtId="43" fontId="66" fillId="8" borderId="278" xfId="1" applyFont="1" applyFill="1" applyBorder="1" applyAlignment="1" applyProtection="1">
      <alignment horizontal="center"/>
      <protection locked="0"/>
    </xf>
    <xf numFmtId="171" fontId="66" fillId="8" borderId="278" xfId="1" applyNumberFormat="1" applyFont="1" applyFill="1" applyBorder="1" applyAlignment="1" applyProtection="1">
      <protection locked="0"/>
    </xf>
    <xf numFmtId="43" fontId="66" fillId="8" borderId="297" xfId="1" applyFont="1" applyFill="1" applyBorder="1" applyAlignment="1" applyProtection="1">
      <protection locked="0"/>
    </xf>
    <xf numFmtId="43" fontId="44" fillId="0" borderId="296" xfId="1" applyFont="1" applyFill="1" applyBorder="1" applyAlignment="1" applyProtection="1">
      <alignment horizontal="left" vertical="center"/>
      <protection locked="0"/>
    </xf>
    <xf numFmtId="178" fontId="66" fillId="0" borderId="278" xfId="1" applyNumberFormat="1" applyFont="1" applyFill="1" applyBorder="1" applyAlignment="1" applyProtection="1">
      <alignment horizontal="center" vertical="center"/>
      <protection locked="0"/>
    </xf>
    <xf numFmtId="179" fontId="66" fillId="0" borderId="278" xfId="5" applyNumberFormat="1" applyFont="1" applyFill="1" applyBorder="1" applyAlignment="1" applyProtection="1">
      <alignment horizontal="center"/>
      <protection locked="0"/>
    </xf>
    <xf numFmtId="43" fontId="66" fillId="0" borderId="278" xfId="1" applyFont="1" applyFill="1" applyBorder="1" applyAlignment="1" applyProtection="1">
      <alignment horizontal="center"/>
      <protection locked="0"/>
    </xf>
    <xf numFmtId="171" fontId="66" fillId="0" borderId="278" xfId="1" applyNumberFormat="1" applyFont="1" applyFill="1" applyBorder="1" applyAlignment="1" applyProtection="1">
      <protection locked="0"/>
    </xf>
    <xf numFmtId="43" fontId="66" fillId="0" borderId="297" xfId="1" applyFont="1" applyFill="1" applyBorder="1" applyAlignment="1" applyProtection="1">
      <protection locked="0"/>
    </xf>
    <xf numFmtId="43" fontId="75" fillId="0" borderId="296" xfId="1" applyFont="1" applyFill="1" applyBorder="1" applyAlignment="1" applyProtection="1">
      <alignment horizontal="left" vertical="center"/>
      <protection hidden="1"/>
    </xf>
    <xf numFmtId="178" fontId="76" fillId="0" borderId="278" xfId="1" applyNumberFormat="1" applyFont="1" applyFill="1" applyBorder="1" applyAlignment="1" applyProtection="1">
      <alignment horizontal="center" vertical="center"/>
      <protection hidden="1"/>
    </xf>
    <xf numFmtId="171" fontId="66" fillId="0" borderId="278" xfId="1" applyNumberFormat="1" applyFont="1" applyFill="1" applyBorder="1" applyAlignment="1" applyProtection="1">
      <protection hidden="1"/>
    </xf>
    <xf numFmtId="178" fontId="76" fillId="0" borderId="297" xfId="1" applyNumberFormat="1" applyFont="1" applyFill="1" applyBorder="1" applyAlignment="1" applyProtection="1">
      <alignment horizontal="center" vertical="center"/>
      <protection hidden="1"/>
    </xf>
    <xf numFmtId="0" fontId="22" fillId="0" borderId="270" xfId="0" applyFont="1" applyBorder="1" applyAlignment="1">
      <alignment vertical="center"/>
    </xf>
    <xf numFmtId="0" fontId="85" fillId="6" borderId="301" xfId="0" applyFont="1" applyFill="1" applyBorder="1" applyAlignment="1">
      <alignment horizontal="center" vertical="center" wrapText="1"/>
    </xf>
    <xf numFmtId="43" fontId="85" fillId="6" borderId="271" xfId="6" applyFont="1" applyFill="1" applyBorder="1" applyAlignment="1">
      <alignment horizontal="center" vertical="center" wrapText="1"/>
    </xf>
    <xf numFmtId="0" fontId="85" fillId="6" borderId="278" xfId="0" applyFont="1" applyFill="1" applyBorder="1" applyAlignment="1">
      <alignment horizontal="center" vertical="center" wrapText="1"/>
    </xf>
    <xf numFmtId="0" fontId="85" fillId="6" borderId="298" xfId="0" applyFont="1" applyFill="1" applyBorder="1" applyAlignment="1">
      <alignment horizontal="center" vertical="center" wrapText="1"/>
    </xf>
    <xf numFmtId="43" fontId="85" fillId="6" borderId="278" xfId="6" applyFont="1" applyFill="1" applyBorder="1" applyAlignment="1">
      <alignment horizontal="center" vertical="center" wrapText="1"/>
    </xf>
    <xf numFmtId="0" fontId="85" fillId="6" borderId="279" xfId="0" applyFont="1" applyFill="1" applyBorder="1" applyAlignment="1">
      <alignment horizontal="center" vertical="center" wrapText="1"/>
    </xf>
    <xf numFmtId="43" fontId="85" fillId="6" borderId="270" xfId="6" applyFont="1" applyFill="1" applyBorder="1" applyAlignment="1">
      <alignment horizontal="center" vertical="center" wrapText="1"/>
    </xf>
    <xf numFmtId="168" fontId="9" fillId="0" borderId="299" xfId="1" applyNumberFormat="1" applyFont="1" applyFill="1" applyBorder="1" applyAlignment="1">
      <alignment horizontal="center" vertical="center" wrapText="1"/>
    </xf>
    <xf numFmtId="168" fontId="9" fillId="0" borderId="302" xfId="0" applyNumberFormat="1" applyFont="1" applyBorder="1" applyAlignment="1">
      <alignment horizontal="center" vertical="center" wrapText="1"/>
    </xf>
    <xf numFmtId="168" fontId="9" fillId="0" borderId="302" xfId="6" applyNumberFormat="1" applyFont="1" applyFill="1" applyBorder="1" applyAlignment="1">
      <alignment horizontal="center" vertical="center"/>
    </xf>
    <xf numFmtId="168" fontId="9" fillId="0" borderId="304" xfId="0" applyNumberFormat="1" applyFont="1" applyBorder="1" applyAlignment="1">
      <alignment horizontal="center" vertical="center" wrapText="1"/>
    </xf>
    <xf numFmtId="0" fontId="9" fillId="0" borderId="309" xfId="0" applyFont="1" applyBorder="1" applyAlignment="1">
      <alignment vertical="center"/>
    </xf>
    <xf numFmtId="0" fontId="9" fillId="0" borderId="268" xfId="0" applyFont="1" applyBorder="1" applyAlignment="1">
      <alignment vertical="center"/>
    </xf>
    <xf numFmtId="0" fontId="63" fillId="0" borderId="273" xfId="0" applyFont="1" applyBorder="1" applyAlignment="1">
      <alignment vertical="center"/>
    </xf>
    <xf numFmtId="43" fontId="15" fillId="0" borderId="273" xfId="6" applyFont="1" applyBorder="1" applyAlignment="1">
      <alignment vertical="center"/>
    </xf>
    <xf numFmtId="43" fontId="15" fillId="0" borderId="273" xfId="6" applyFont="1" applyFill="1" applyBorder="1" applyAlignment="1">
      <alignment vertical="center"/>
    </xf>
    <xf numFmtId="43" fontId="15" fillId="0" borderId="274" xfId="6" applyFont="1" applyBorder="1" applyAlignment="1">
      <alignment vertical="center"/>
    </xf>
    <xf numFmtId="0" fontId="15" fillId="0" borderId="277" xfId="0" applyFont="1" applyBorder="1" applyAlignment="1">
      <alignment vertical="center"/>
    </xf>
    <xf numFmtId="0" fontId="15" fillId="0" borderId="280" xfId="0" applyFont="1" applyBorder="1" applyAlignment="1">
      <alignment vertical="center"/>
    </xf>
    <xf numFmtId="43" fontId="15" fillId="0" borderId="280" xfId="1" applyFont="1" applyBorder="1" applyAlignment="1">
      <alignment horizontal="left" vertical="center"/>
    </xf>
    <xf numFmtId="0" fontId="15" fillId="0" borderId="278" xfId="0" applyFont="1" applyBorder="1" applyAlignment="1">
      <alignment horizontal="center" vertical="center"/>
    </xf>
    <xf numFmtId="43" fontId="15" fillId="0" borderId="278" xfId="6" applyFont="1" applyBorder="1" applyAlignment="1">
      <alignment horizontal="center" vertical="center"/>
    </xf>
    <xf numFmtId="43" fontId="15" fillId="0" borderId="297" xfId="6" applyFont="1" applyBorder="1" applyAlignment="1">
      <alignment horizontal="center" vertical="center"/>
    </xf>
    <xf numFmtId="0" fontId="9" fillId="0" borderId="280" xfId="0" applyFont="1" applyBorder="1" applyAlignment="1">
      <alignment vertical="center"/>
    </xf>
    <xf numFmtId="43" fontId="85" fillId="6" borderId="301" xfId="6" applyFont="1" applyFill="1" applyBorder="1" applyAlignment="1">
      <alignment horizontal="center" vertical="center" wrapText="1"/>
    </xf>
    <xf numFmtId="0" fontId="205" fillId="6" borderId="301" xfId="14" applyFont="1" applyFill="1" applyBorder="1" applyAlignment="1">
      <alignment horizontal="center" vertical="center" wrapText="1"/>
    </xf>
    <xf numFmtId="43" fontId="85" fillId="6" borderId="273" xfId="6" applyFont="1" applyFill="1" applyBorder="1" applyAlignment="1">
      <alignment horizontal="center" vertical="center" wrapText="1"/>
    </xf>
    <xf numFmtId="43" fontId="90" fillId="6" borderId="278" xfId="6" applyFont="1" applyFill="1" applyBorder="1" applyAlignment="1">
      <alignment horizontal="center" vertical="center" wrapText="1"/>
    </xf>
    <xf numFmtId="43" fontId="90" fillId="6" borderId="270" xfId="6" applyFont="1" applyFill="1" applyBorder="1" applyAlignment="1">
      <alignment horizontal="center" vertical="center" wrapText="1"/>
    </xf>
    <xf numFmtId="168" fontId="9" fillId="0" borderId="299" xfId="1" applyNumberFormat="1" applyFont="1" applyBorder="1" applyAlignment="1">
      <alignment horizontal="center" vertical="center" wrapText="1"/>
    </xf>
    <xf numFmtId="0" fontId="15" fillId="0" borderId="280" xfId="0" quotePrefix="1" applyFont="1" applyBorder="1" applyAlignment="1">
      <alignment vertical="center"/>
    </xf>
    <xf numFmtId="43" fontId="15" fillId="0" borderId="280" xfId="1" applyFont="1" applyFill="1" applyBorder="1" applyAlignment="1" applyProtection="1">
      <alignment horizontal="left" vertical="center"/>
    </xf>
    <xf numFmtId="0" fontId="22" fillId="0" borderId="278" xfId="0" applyFont="1" applyBorder="1" applyAlignment="1">
      <alignment horizontal="center" vertical="center"/>
    </xf>
    <xf numFmtId="43" fontId="15" fillId="0" borderId="297" xfId="6" applyFont="1" applyFill="1" applyBorder="1" applyAlignment="1">
      <alignment horizontal="center" vertical="center"/>
    </xf>
    <xf numFmtId="43" fontId="15" fillId="0" borderId="299" xfId="6" applyFont="1" applyBorder="1" applyAlignment="1">
      <alignment vertical="center"/>
    </xf>
    <xf numFmtId="0" fontId="15" fillId="0" borderId="278" xfId="0" quotePrefix="1" applyFont="1" applyBorder="1" applyAlignment="1">
      <alignment horizontal="center" vertical="center"/>
    </xf>
    <xf numFmtId="0" fontId="15" fillId="0" borderId="299" xfId="0" quotePrefix="1" applyFont="1" applyBorder="1" applyAlignment="1">
      <alignment horizontal="center" vertical="center"/>
    </xf>
    <xf numFmtId="0" fontId="87" fillId="6" borderId="271" xfId="0" applyFont="1" applyFill="1" applyBorder="1" applyAlignment="1">
      <alignment horizontal="center" vertical="center"/>
    </xf>
    <xf numFmtId="14" fontId="192" fillId="6" borderId="271" xfId="0" applyNumberFormat="1" applyFont="1" applyFill="1" applyBorder="1" applyAlignment="1">
      <alignment horizontal="center" vertical="center"/>
    </xf>
    <xf numFmtId="14" fontId="87" fillId="6" borderId="271" xfId="0" applyNumberFormat="1" applyFont="1" applyFill="1" applyBorder="1" applyAlignment="1">
      <alignment horizontal="center" vertical="center"/>
    </xf>
    <xf numFmtId="43" fontId="87" fillId="6" borderId="271" xfId="1" applyFont="1" applyFill="1" applyBorder="1" applyAlignment="1">
      <alignment horizontal="center" vertical="center"/>
    </xf>
    <xf numFmtId="9" fontId="87" fillId="6" borderId="271" xfId="5" applyFont="1" applyFill="1" applyBorder="1" applyAlignment="1">
      <alignment horizontal="center" vertical="center"/>
    </xf>
    <xf numFmtId="43" fontId="87" fillId="6" borderId="271" xfId="1" applyFont="1" applyFill="1" applyBorder="1" applyAlignment="1">
      <alignment horizontal="center" vertical="center" wrapText="1"/>
    </xf>
    <xf numFmtId="0" fontId="206" fillId="6" borderId="301" xfId="14" applyFont="1" applyFill="1" applyBorder="1" applyAlignment="1">
      <alignment horizontal="center" vertical="center" wrapText="1"/>
    </xf>
    <xf numFmtId="0" fontId="87" fillId="6" borderId="272" xfId="0" applyFont="1" applyFill="1" applyBorder="1" applyAlignment="1">
      <alignment horizontal="center" vertical="center"/>
    </xf>
    <xf numFmtId="0" fontId="87" fillId="6" borderId="296" xfId="0" applyFont="1" applyFill="1" applyBorder="1" applyAlignment="1">
      <alignment horizontal="center" vertical="center"/>
    </xf>
    <xf numFmtId="0" fontId="87" fillId="6" borderId="278" xfId="0" applyFont="1" applyFill="1" applyBorder="1" applyAlignment="1">
      <alignment horizontal="center" vertical="center"/>
    </xf>
    <xf numFmtId="14" fontId="87" fillId="6" borderId="278" xfId="0" applyNumberFormat="1" applyFont="1" applyFill="1" applyBorder="1" applyAlignment="1">
      <alignment horizontal="center" vertical="center" wrapText="1"/>
    </xf>
    <xf numFmtId="14" fontId="87" fillId="6" borderId="278" xfId="0" applyNumberFormat="1" applyFont="1" applyFill="1" applyBorder="1" applyAlignment="1">
      <alignment horizontal="center" vertical="center"/>
    </xf>
    <xf numFmtId="43" fontId="87" fillId="6" borderId="278" xfId="1" applyFont="1" applyFill="1" applyBorder="1" applyAlignment="1">
      <alignment horizontal="center" vertical="center"/>
    </xf>
    <xf numFmtId="9" fontId="87" fillId="6" borderId="278" xfId="5" applyFont="1" applyFill="1" applyBorder="1" applyAlignment="1">
      <alignment horizontal="center" vertical="center"/>
    </xf>
    <xf numFmtId="43" fontId="87" fillId="6" borderId="278" xfId="1" applyFont="1" applyFill="1" applyBorder="1" applyAlignment="1">
      <alignment horizontal="center" vertical="center" wrapText="1"/>
    </xf>
    <xf numFmtId="43" fontId="87" fillId="6" borderId="278" xfId="6" applyFont="1" applyFill="1" applyBorder="1" applyAlignment="1">
      <alignment horizontal="center" vertical="center" wrapText="1"/>
    </xf>
    <xf numFmtId="0" fontId="87" fillId="6" borderId="297" xfId="0" applyFont="1" applyFill="1" applyBorder="1" applyAlignment="1">
      <alignment horizontal="center" vertical="center"/>
    </xf>
    <xf numFmtId="0" fontId="87" fillId="6" borderId="270" xfId="0" applyFont="1" applyFill="1" applyBorder="1" applyAlignment="1">
      <alignment horizontal="center" vertical="center" wrapText="1"/>
    </xf>
    <xf numFmtId="0" fontId="87" fillId="6" borderId="270" xfId="0" applyFont="1" applyFill="1" applyBorder="1" applyAlignment="1">
      <alignment horizontal="center" vertical="center"/>
    </xf>
    <xf numFmtId="0" fontId="87" fillId="6" borderId="270" xfId="0" applyFont="1" applyFill="1" applyBorder="1" applyAlignment="1">
      <alignment horizontal="center" vertical="center"/>
    </xf>
    <xf numFmtId="14" fontId="87" fillId="6" borderId="270" xfId="0" applyNumberFormat="1" applyFont="1" applyFill="1" applyBorder="1" applyAlignment="1">
      <alignment horizontal="center" vertical="center" wrapText="1"/>
    </xf>
    <xf numFmtId="14" fontId="87" fillId="6" borderId="270" xfId="0" applyNumberFormat="1" applyFont="1" applyFill="1" applyBorder="1" applyAlignment="1">
      <alignment horizontal="center" vertical="center"/>
    </xf>
    <xf numFmtId="43" fontId="87" fillId="6" borderId="270" xfId="1" applyFont="1" applyFill="1" applyBorder="1" applyAlignment="1">
      <alignment horizontal="center" vertical="center"/>
    </xf>
    <xf numFmtId="9" fontId="87" fillId="6" borderId="270" xfId="5" applyFont="1" applyFill="1" applyBorder="1" applyAlignment="1">
      <alignment horizontal="center" vertical="center"/>
    </xf>
    <xf numFmtId="43" fontId="87" fillId="6" borderId="270" xfId="1" applyFont="1" applyFill="1" applyBorder="1" applyAlignment="1">
      <alignment horizontal="center" vertical="center" wrapText="1"/>
    </xf>
    <xf numFmtId="43" fontId="87" fillId="6" borderId="270" xfId="6" applyFont="1" applyFill="1" applyBorder="1" applyAlignment="1">
      <alignment horizontal="center" vertical="center" wrapText="1"/>
    </xf>
    <xf numFmtId="0" fontId="16" fillId="0" borderId="299" xfId="0" quotePrefix="1" applyFont="1" applyBorder="1" applyAlignment="1">
      <alignment horizontal="center" vertical="center"/>
    </xf>
    <xf numFmtId="0" fontId="16" fillId="0" borderId="299" xfId="0" applyFont="1" applyBorder="1" applyAlignment="1">
      <alignment horizontal="center" vertical="center"/>
    </xf>
    <xf numFmtId="14" fontId="16" fillId="0" borderId="271" xfId="0" applyNumberFormat="1" applyFont="1" applyBorder="1" applyAlignment="1">
      <alignment horizontal="center" vertical="center"/>
    </xf>
    <xf numFmtId="14" fontId="16" fillId="0" borderId="299" xfId="0" applyNumberFormat="1" applyFont="1" applyBorder="1" applyAlignment="1">
      <alignment horizontal="center" vertical="center"/>
    </xf>
    <xf numFmtId="9" fontId="16" fillId="0" borderId="299" xfId="5" applyFont="1" applyFill="1" applyBorder="1" applyAlignment="1">
      <alignment horizontal="center" vertical="center"/>
    </xf>
    <xf numFmtId="43" fontId="16" fillId="0" borderId="299" xfId="1" applyFont="1" applyFill="1" applyBorder="1" applyAlignment="1">
      <alignment horizontal="center" vertical="center"/>
    </xf>
    <xf numFmtId="43" fontId="16" fillId="0" borderId="302" xfId="1" quotePrefix="1" applyFont="1" applyFill="1" applyBorder="1" applyAlignment="1">
      <alignment horizontal="center" vertical="center"/>
    </xf>
    <xf numFmtId="0" fontId="16" fillId="0" borderId="304" xfId="0" quotePrefix="1" applyFont="1" applyBorder="1" applyAlignment="1">
      <alignment horizontal="center" vertical="center"/>
    </xf>
    <xf numFmtId="0" fontId="16" fillId="0" borderId="309" xfId="0" applyFont="1" applyBorder="1" applyAlignment="1">
      <alignment horizontal="center" wrapText="1"/>
    </xf>
    <xf numFmtId="0" fontId="22" fillId="0" borderId="277" xfId="0" applyFont="1" applyBorder="1"/>
    <xf numFmtId="0" fontId="22" fillId="0" borderId="280" xfId="0" applyFont="1" applyBorder="1"/>
    <xf numFmtId="0" fontId="16" fillId="0" borderId="280" xfId="0" applyFont="1" applyBorder="1"/>
    <xf numFmtId="0" fontId="16" fillId="0" borderId="283" xfId="0" applyFont="1" applyBorder="1"/>
    <xf numFmtId="0" fontId="22" fillId="0" borderId="280" xfId="0" applyFont="1" applyBorder="1" applyAlignment="1">
      <alignment horizontal="center"/>
    </xf>
    <xf numFmtId="0" fontId="22" fillId="0" borderId="278" xfId="0" applyFont="1" applyBorder="1" applyAlignment="1">
      <alignment horizontal="center"/>
    </xf>
    <xf numFmtId="14" fontId="22" fillId="0" borderId="278" xfId="0" applyNumberFormat="1" applyFont="1" applyBorder="1" applyAlignment="1">
      <alignment horizontal="center"/>
    </xf>
    <xf numFmtId="43" fontId="22" fillId="0" borderId="278" xfId="6" applyFont="1" applyFill="1" applyBorder="1" applyAlignment="1">
      <alignment horizontal="center"/>
    </xf>
    <xf numFmtId="43" fontId="22" fillId="0" borderId="280" xfId="6" applyFont="1" applyFill="1" applyBorder="1" applyAlignment="1">
      <alignment horizontal="center"/>
    </xf>
    <xf numFmtId="43" fontId="22" fillId="0" borderId="297" xfId="6" applyFont="1" applyFill="1" applyBorder="1" applyAlignment="1">
      <alignment horizontal="center"/>
    </xf>
    <xf numFmtId="43" fontId="22" fillId="0" borderId="277" xfId="6" applyFont="1" applyFill="1" applyBorder="1"/>
    <xf numFmtId="43" fontId="16" fillId="0" borderId="280" xfId="6" applyFont="1" applyFill="1" applyBorder="1" applyAlignment="1">
      <alignment horizontal="center"/>
    </xf>
    <xf numFmtId="43" fontId="16" fillId="0" borderId="283" xfId="6" applyFont="1" applyFill="1" applyBorder="1" applyAlignment="1">
      <alignment horizontal="center"/>
    </xf>
    <xf numFmtId="14" fontId="22" fillId="0" borderId="278" xfId="6" applyNumberFormat="1" applyFont="1" applyFill="1" applyBorder="1" applyAlignment="1">
      <alignment horizontal="center"/>
    </xf>
    <xf numFmtId="43" fontId="22" fillId="0" borderId="280" xfId="6" applyFont="1" applyFill="1" applyBorder="1"/>
    <xf numFmtId="43" fontId="22" fillId="0" borderId="283" xfId="6" applyFont="1" applyFill="1" applyBorder="1"/>
    <xf numFmtId="43" fontId="22" fillId="0" borderId="298" xfId="6" applyFont="1" applyFill="1" applyBorder="1" applyAlignment="1">
      <alignment horizontal="center"/>
    </xf>
    <xf numFmtId="43" fontId="16" fillId="0" borderId="277" xfId="6" applyFont="1" applyFill="1" applyBorder="1"/>
    <xf numFmtId="0" fontId="22" fillId="0" borderId="280" xfId="0" quotePrefix="1" applyFont="1" applyBorder="1"/>
    <xf numFmtId="0" fontId="22" fillId="0" borderId="280" xfId="0" quotePrefix="1" applyFont="1" applyBorder="1" applyAlignment="1">
      <alignment horizontal="center"/>
    </xf>
    <xf numFmtId="14" fontId="22" fillId="0" borderId="278" xfId="0" quotePrefix="1" applyNumberFormat="1" applyFont="1" applyBorder="1" applyAlignment="1">
      <alignment horizontal="center"/>
    </xf>
    <xf numFmtId="0" fontId="85" fillId="6" borderId="278" xfId="0" applyFont="1" applyFill="1" applyBorder="1" applyAlignment="1">
      <alignment horizontal="center" vertical="center"/>
    </xf>
    <xf numFmtId="168" fontId="85" fillId="6" borderId="278" xfId="0" applyNumberFormat="1" applyFont="1" applyFill="1" applyBorder="1" applyAlignment="1">
      <alignment horizontal="center" vertical="center"/>
    </xf>
    <xf numFmtId="0" fontId="85" fillId="6" borderId="278" xfId="0" applyFont="1" applyFill="1" applyBorder="1" applyAlignment="1">
      <alignment horizontal="center" vertical="center"/>
    </xf>
    <xf numFmtId="168" fontId="9" fillId="3" borderId="300" xfId="0" applyNumberFormat="1" applyFont="1" applyFill="1" applyBorder="1" applyAlignment="1">
      <alignment horizontal="center" vertical="center"/>
    </xf>
    <xf numFmtId="168" fontId="9" fillId="3" borderId="299" xfId="0" applyNumberFormat="1" applyFont="1" applyFill="1" applyBorder="1" applyAlignment="1">
      <alignment horizontal="center" vertical="center"/>
    </xf>
    <xf numFmtId="168" fontId="9" fillId="3" borderId="311" xfId="0" applyNumberFormat="1" applyFont="1" applyFill="1" applyBorder="1" applyAlignment="1">
      <alignment horizontal="center" vertical="center"/>
    </xf>
    <xf numFmtId="0" fontId="15" fillId="0" borderId="277" xfId="0" applyFont="1" applyBorder="1" applyAlignment="1">
      <alignment horizontal="left" vertical="center"/>
    </xf>
    <xf numFmtId="0" fontId="15" fillId="0" borderId="280" xfId="0" applyFont="1" applyBorder="1" applyAlignment="1">
      <alignment horizontal="left" vertical="center"/>
    </xf>
    <xf numFmtId="0" fontId="22" fillId="0" borderId="283" xfId="0" applyFont="1" applyBorder="1" applyAlignment="1">
      <alignment vertical="center"/>
    </xf>
    <xf numFmtId="0" fontId="22" fillId="0" borderId="281" xfId="0" applyFont="1" applyBorder="1" applyAlignment="1">
      <alignment horizontal="center" vertical="center"/>
    </xf>
    <xf numFmtId="0" fontId="15" fillId="0" borderId="283" xfId="0" applyFont="1" applyBorder="1" applyAlignment="1">
      <alignment vertical="center"/>
    </xf>
    <xf numFmtId="0" fontId="9" fillId="0" borderId="277" xfId="0" applyFont="1" applyBorder="1" applyAlignment="1">
      <alignment vertical="center"/>
    </xf>
    <xf numFmtId="43" fontId="15" fillId="0" borderId="278" xfId="6" applyFont="1" applyFill="1" applyBorder="1" applyAlignment="1">
      <alignment vertical="center"/>
    </xf>
    <xf numFmtId="43" fontId="15" fillId="8" borderId="281" xfId="6" applyFont="1" applyFill="1" applyBorder="1" applyAlignment="1">
      <alignment vertical="center"/>
    </xf>
    <xf numFmtId="0" fontId="87" fillId="6" borderId="271" xfId="0" applyFont="1" applyFill="1" applyBorder="1" applyAlignment="1">
      <alignment horizontal="center" vertical="center" wrapText="1"/>
    </xf>
    <xf numFmtId="0" fontId="87" fillId="6" borderId="276" xfId="0" applyFont="1" applyFill="1" applyBorder="1" applyAlignment="1">
      <alignment horizontal="center" vertical="center" wrapText="1"/>
    </xf>
    <xf numFmtId="0" fontId="87" fillId="6" borderId="270" xfId="0" applyFont="1" applyFill="1" applyBorder="1" applyAlignment="1">
      <alignment horizontal="center" vertical="center" wrapText="1"/>
    </xf>
    <xf numFmtId="168" fontId="16" fillId="3" borderId="299" xfId="0" applyNumberFormat="1" applyFont="1" applyFill="1" applyBorder="1" applyAlignment="1">
      <alignment horizontal="center" vertical="center"/>
    </xf>
    <xf numFmtId="168" fontId="16" fillId="3" borderId="299" xfId="0" applyNumberFormat="1" applyFont="1" applyFill="1" applyBorder="1" applyAlignment="1">
      <alignment horizontal="center" vertical="center"/>
    </xf>
    <xf numFmtId="168" fontId="16" fillId="3" borderId="304" xfId="0" applyNumberFormat="1" applyFont="1" applyFill="1" applyBorder="1" applyAlignment="1">
      <alignment horizontal="center" vertical="center"/>
    </xf>
    <xf numFmtId="0" fontId="16" fillId="0" borderId="285" xfId="0" quotePrefix="1" applyFont="1" applyBorder="1" applyAlignment="1">
      <alignment vertical="center"/>
    </xf>
    <xf numFmtId="0" fontId="22" fillId="0" borderId="302" xfId="0" applyFont="1" applyBorder="1" applyAlignment="1">
      <alignment horizontal="center" vertical="center"/>
    </xf>
    <xf numFmtId="0" fontId="22" fillId="0" borderId="277" xfId="0" applyFont="1" applyBorder="1" applyAlignment="1">
      <alignment vertical="center"/>
    </xf>
    <xf numFmtId="0" fontId="22" fillId="0" borderId="299" xfId="0" applyFont="1" applyBorder="1" applyAlignment="1">
      <alignment horizontal="center"/>
    </xf>
    <xf numFmtId="0" fontId="22" fillId="0" borderId="302" xfId="0" quotePrefix="1" applyFont="1" applyBorder="1" applyAlignment="1">
      <alignment horizontal="center" vertical="center"/>
    </xf>
    <xf numFmtId="0" fontId="16" fillId="0" borderId="285" xfId="0" applyFont="1" applyBorder="1" applyAlignment="1">
      <alignment vertical="center"/>
    </xf>
    <xf numFmtId="0" fontId="22" fillId="0" borderId="268" xfId="0" applyFont="1" applyBorder="1" applyAlignment="1">
      <alignment vertical="center"/>
    </xf>
    <xf numFmtId="0" fontId="22" fillId="0" borderId="286" xfId="0" applyFont="1" applyBorder="1" applyAlignment="1">
      <alignment horizontal="center" vertical="center"/>
    </xf>
    <xf numFmtId="0" fontId="15" fillId="0" borderId="276" xfId="0" applyFont="1" applyBorder="1" applyAlignment="1">
      <alignment vertical="center"/>
    </xf>
    <xf numFmtId="0" fontId="15" fillId="0" borderId="282" xfId="0" applyFont="1" applyBorder="1" applyAlignment="1">
      <alignment vertical="center"/>
    </xf>
    <xf numFmtId="43" fontId="22" fillId="0" borderId="281" xfId="0" applyNumberFormat="1" applyFont="1" applyBorder="1" applyAlignment="1">
      <alignment horizontal="center" vertical="top"/>
    </xf>
    <xf numFmtId="0" fontId="15" fillId="0" borderId="277" xfId="0" quotePrefix="1" applyFont="1" applyBorder="1" applyAlignment="1">
      <alignment vertical="center"/>
    </xf>
    <xf numFmtId="0" fontId="22" fillId="0" borderId="297" xfId="0" applyFont="1" applyBorder="1" applyAlignment="1">
      <alignment horizontal="center" vertical="top"/>
    </xf>
    <xf numFmtId="43" fontId="15" fillId="8" borderId="278" xfId="6" applyFont="1" applyFill="1" applyBorder="1" applyAlignment="1">
      <alignment vertical="center"/>
    </xf>
    <xf numFmtId="43" fontId="15" fillId="0" borderId="278" xfId="6" applyFont="1" applyBorder="1" applyAlignment="1">
      <alignment vertical="center"/>
    </xf>
    <xf numFmtId="43" fontId="22" fillId="0" borderId="281" xfId="6" applyFont="1" applyBorder="1" applyAlignment="1">
      <alignment horizontal="center" vertical="top"/>
    </xf>
    <xf numFmtId="43" fontId="22" fillId="0" borderId="278" xfId="6" applyFont="1" applyFill="1" applyBorder="1" applyAlignment="1">
      <alignment horizontal="center" vertical="center"/>
    </xf>
    <xf numFmtId="43" fontId="22" fillId="0" borderId="278" xfId="6" applyFont="1" applyBorder="1" applyAlignment="1">
      <alignment horizontal="center" vertical="center"/>
    </xf>
    <xf numFmtId="171" fontId="85" fillId="6" borderId="271" xfId="1" applyNumberFormat="1" applyFont="1" applyFill="1" applyBorder="1" applyAlignment="1">
      <alignment horizontal="center" vertical="center" wrapText="1"/>
    </xf>
    <xf numFmtId="171" fontId="85" fillId="6" borderId="271" xfId="1" applyNumberFormat="1" applyFont="1" applyFill="1" applyBorder="1" applyAlignment="1" applyProtection="1">
      <alignment horizontal="center" vertical="center"/>
    </xf>
    <xf numFmtId="178" fontId="85" fillId="6" borderId="302" xfId="1" applyNumberFormat="1" applyFont="1" applyFill="1" applyBorder="1" applyAlignment="1" applyProtection="1">
      <alignment horizontal="center" vertical="center"/>
    </xf>
    <xf numFmtId="178" fontId="85" fillId="6" borderId="300" xfId="1" applyNumberFormat="1" applyFont="1" applyFill="1" applyBorder="1" applyAlignment="1" applyProtection="1">
      <alignment horizontal="center" vertical="center"/>
    </xf>
    <xf numFmtId="43" fontId="85" fillId="6" borderId="302" xfId="1" applyFont="1" applyFill="1" applyBorder="1" applyAlignment="1">
      <alignment horizontal="center" vertical="center"/>
    </xf>
    <xf numFmtId="43" fontId="85" fillId="6" borderId="300" xfId="1" applyFont="1" applyFill="1" applyBorder="1" applyAlignment="1">
      <alignment horizontal="center" vertical="center"/>
    </xf>
    <xf numFmtId="171" fontId="85" fillId="6" borderId="278" xfId="1" applyNumberFormat="1" applyFont="1" applyFill="1" applyBorder="1" applyAlignment="1">
      <alignment horizontal="center" vertical="center" wrapText="1"/>
    </xf>
    <xf numFmtId="171" fontId="85" fillId="6" borderId="278" xfId="1" applyNumberFormat="1" applyFont="1" applyFill="1" applyBorder="1" applyAlignment="1" applyProtection="1">
      <alignment horizontal="center" vertical="center"/>
    </xf>
    <xf numFmtId="171" fontId="85" fillId="6" borderId="312" xfId="1" applyNumberFormat="1" applyFont="1" applyFill="1" applyBorder="1" applyAlignment="1" applyProtection="1">
      <alignment horizontal="center" vertical="center"/>
    </xf>
    <xf numFmtId="43" fontId="85" fillId="6" borderId="302" xfId="1" applyFont="1" applyFill="1" applyBorder="1" applyAlignment="1" applyProtection="1">
      <alignment horizontal="center" vertical="center"/>
    </xf>
    <xf numFmtId="171" fontId="85" fillId="6" borderId="313" xfId="1" applyNumberFormat="1" applyFont="1" applyFill="1" applyBorder="1" applyAlignment="1" applyProtection="1">
      <alignment horizontal="center" wrapText="1"/>
    </xf>
    <xf numFmtId="171" fontId="85" fillId="6" borderId="314" xfId="1" applyNumberFormat="1" applyFont="1" applyFill="1" applyBorder="1" applyAlignment="1" applyProtection="1">
      <alignment horizontal="center" wrapText="1"/>
    </xf>
    <xf numFmtId="178" fontId="85" fillId="6" borderId="315" xfId="1" applyNumberFormat="1" applyFont="1" applyFill="1" applyBorder="1" applyAlignment="1" applyProtection="1">
      <alignment horizontal="center" vertical="center" wrapText="1"/>
    </xf>
    <xf numFmtId="178" fontId="85" fillId="6" borderId="315" xfId="1" applyNumberFormat="1" applyFont="1" applyFill="1" applyBorder="1" applyAlignment="1">
      <alignment horizontal="center" vertical="center"/>
    </xf>
    <xf numFmtId="43" fontId="85" fillId="6" borderId="315" xfId="1" applyFont="1" applyFill="1" applyBorder="1" applyAlignment="1">
      <alignment horizontal="center" vertical="center"/>
    </xf>
    <xf numFmtId="171" fontId="85" fillId="6" borderId="298" xfId="1" applyNumberFormat="1" applyFont="1" applyFill="1" applyBorder="1" applyAlignment="1" applyProtection="1">
      <alignment horizontal="center"/>
    </xf>
    <xf numFmtId="171" fontId="85" fillId="6" borderId="316" xfId="1" applyNumberFormat="1" applyFont="1" applyFill="1" applyBorder="1" applyAlignment="1" applyProtection="1">
      <alignment horizontal="center"/>
    </xf>
    <xf numFmtId="171" fontId="85" fillId="6" borderId="283" xfId="1" applyNumberFormat="1" applyFont="1" applyFill="1" applyBorder="1" applyAlignment="1" applyProtection="1">
      <alignment horizontal="center"/>
    </xf>
    <xf numFmtId="171" fontId="87" fillId="6" borderId="278" xfId="1" applyNumberFormat="1" applyFont="1" applyFill="1" applyBorder="1" applyAlignment="1">
      <alignment horizontal="center" vertical="center" wrapText="1"/>
    </xf>
    <xf numFmtId="171" fontId="85" fillId="6" borderId="278" xfId="1" applyNumberFormat="1" applyFont="1" applyFill="1" applyBorder="1" applyAlignment="1">
      <alignment horizontal="center" vertical="center"/>
    </xf>
    <xf numFmtId="171" fontId="85" fillId="6" borderId="315" xfId="1" applyNumberFormat="1" applyFont="1" applyFill="1" applyBorder="1" applyAlignment="1" applyProtection="1">
      <alignment horizontal="center" vertical="center"/>
    </xf>
    <xf numFmtId="43" fontId="85" fillId="6" borderId="315" xfId="1" applyFont="1" applyFill="1" applyBorder="1" applyAlignment="1" applyProtection="1">
      <alignment horizontal="center" vertical="center"/>
    </xf>
    <xf numFmtId="171" fontId="85" fillId="6" borderId="315" xfId="1" applyNumberFormat="1" applyFont="1" applyFill="1" applyBorder="1" applyAlignment="1">
      <alignment horizontal="center" vertical="center"/>
    </xf>
    <xf numFmtId="171" fontId="87" fillId="6" borderId="315" xfId="1" applyNumberFormat="1" applyFont="1" applyFill="1" applyBorder="1" applyAlignment="1" applyProtection="1">
      <alignment horizontal="center" vertical="center" wrapText="1"/>
    </xf>
    <xf numFmtId="171" fontId="87" fillId="6" borderId="315" xfId="1" applyNumberFormat="1" applyFont="1" applyFill="1" applyBorder="1" applyAlignment="1">
      <alignment horizontal="center" vertical="center" wrapText="1"/>
    </xf>
    <xf numFmtId="178" fontId="9" fillId="3" borderId="271" xfId="1" quotePrefix="1" applyNumberFormat="1" applyFont="1" applyFill="1" applyBorder="1" applyAlignment="1" applyProtection="1">
      <alignment horizontal="center" vertical="center"/>
    </xf>
    <xf numFmtId="43" fontId="9" fillId="3" borderId="271" xfId="1" quotePrefix="1" applyFont="1" applyFill="1" applyBorder="1" applyAlignment="1" applyProtection="1">
      <alignment horizontal="center" vertical="center"/>
    </xf>
    <xf numFmtId="43" fontId="9" fillId="3" borderId="317" xfId="1" quotePrefix="1" applyFont="1" applyFill="1" applyBorder="1" applyAlignment="1" applyProtection="1">
      <alignment horizontal="center"/>
    </xf>
    <xf numFmtId="171" fontId="9" fillId="3" borderId="318" xfId="1" quotePrefix="1" applyNumberFormat="1" applyFont="1" applyFill="1" applyBorder="1" applyAlignment="1" applyProtection="1">
      <alignment horizontal="center"/>
    </xf>
    <xf numFmtId="171" fontId="9" fillId="3" borderId="317" xfId="1" quotePrefix="1" applyNumberFormat="1" applyFont="1" applyFill="1" applyBorder="1" applyAlignment="1" applyProtection="1">
      <alignment horizontal="center"/>
    </xf>
    <xf numFmtId="171" fontId="9" fillId="3" borderId="319" xfId="1" quotePrefix="1" applyNumberFormat="1" applyFont="1" applyFill="1" applyBorder="1" applyAlignment="1" applyProtection="1">
      <alignment horizontal="center"/>
    </xf>
    <xf numFmtId="43" fontId="9" fillId="3" borderId="319" xfId="1" quotePrefix="1" applyFont="1" applyFill="1" applyBorder="1" applyAlignment="1" applyProtection="1">
      <alignment horizontal="center"/>
    </xf>
    <xf numFmtId="43" fontId="9" fillId="3" borderId="320" xfId="1" quotePrefix="1" applyFont="1" applyFill="1" applyBorder="1" applyAlignment="1" applyProtection="1">
      <alignment horizontal="center"/>
    </xf>
    <xf numFmtId="0" fontId="16" fillId="0" borderId="321" xfId="0" quotePrefix="1" applyFont="1" applyBorder="1" applyAlignment="1">
      <alignment vertical="center"/>
    </xf>
    <xf numFmtId="0" fontId="22" fillId="0" borderId="322" xfId="0" quotePrefix="1" applyFont="1" applyBorder="1" applyAlignment="1">
      <alignment vertical="center"/>
    </xf>
    <xf numFmtId="0" fontId="16" fillId="0" borderId="316" xfId="0" applyFont="1" applyBorder="1"/>
    <xf numFmtId="43" fontId="22" fillId="0" borderId="297" xfId="6" applyFont="1" applyFill="1" applyBorder="1" applyAlignment="1">
      <alignment horizontal="center" vertical="center"/>
    </xf>
    <xf numFmtId="0" fontId="16" fillId="0" borderId="277" xfId="0" applyFont="1" applyBorder="1" applyAlignment="1">
      <alignment vertical="center"/>
    </xf>
    <xf numFmtId="43" fontId="22" fillId="0" borderId="299" xfId="6" applyFont="1" applyFill="1" applyBorder="1" applyAlignment="1">
      <alignment vertical="center"/>
    </xf>
    <xf numFmtId="43" fontId="22" fillId="0" borderId="278" xfId="6" applyFont="1" applyFill="1" applyBorder="1" applyAlignment="1">
      <alignment vertical="center"/>
    </xf>
    <xf numFmtId="43" fontId="22" fillId="0" borderId="296" xfId="6" applyFont="1" applyFill="1" applyBorder="1" applyAlignment="1">
      <alignment vertical="center"/>
    </xf>
    <xf numFmtId="171" fontId="85" fillId="6" borderId="323" xfId="1" applyNumberFormat="1" applyFont="1" applyFill="1" applyBorder="1" applyAlignment="1">
      <alignment horizontal="center" vertical="center" wrapText="1"/>
    </xf>
    <xf numFmtId="171" fontId="85" fillId="6" borderId="323" xfId="1" applyNumberFormat="1" applyFont="1" applyFill="1" applyBorder="1" applyAlignment="1" applyProtection="1">
      <alignment horizontal="center" vertical="center"/>
    </xf>
    <xf numFmtId="171" fontId="85" fillId="6" borderId="324" xfId="1" applyNumberFormat="1" applyFont="1" applyFill="1" applyBorder="1" applyAlignment="1" applyProtection="1">
      <alignment horizontal="center" vertical="center"/>
    </xf>
    <xf numFmtId="171" fontId="85" fillId="6" borderId="325" xfId="1" applyNumberFormat="1" applyFont="1" applyFill="1" applyBorder="1" applyAlignment="1" applyProtection="1">
      <alignment horizontal="center" wrapText="1"/>
    </xf>
    <xf numFmtId="171" fontId="85" fillId="6" borderId="326" xfId="1" applyNumberFormat="1" applyFont="1" applyFill="1" applyBorder="1" applyAlignment="1" applyProtection="1">
      <alignment horizontal="center" wrapText="1"/>
    </xf>
    <xf numFmtId="178" fontId="85" fillId="6" borderId="327" xfId="1" applyNumberFormat="1" applyFont="1" applyFill="1" applyBorder="1" applyAlignment="1" applyProtection="1">
      <alignment horizontal="center" vertical="center" wrapText="1"/>
    </xf>
    <xf numFmtId="178" fontId="85" fillId="6" borderId="327" xfId="1" applyNumberFormat="1" applyFont="1" applyFill="1" applyBorder="1" applyAlignment="1">
      <alignment horizontal="center" vertical="center"/>
    </xf>
    <xf numFmtId="43" fontId="85" fillId="6" borderId="327" xfId="1" applyFont="1" applyFill="1" applyBorder="1" applyAlignment="1">
      <alignment horizontal="center" vertical="center"/>
    </xf>
    <xf numFmtId="171" fontId="85" fillId="6" borderId="328" xfId="1" applyNumberFormat="1" applyFont="1" applyFill="1" applyBorder="1" applyAlignment="1" applyProtection="1">
      <alignment horizontal="center"/>
    </xf>
    <xf numFmtId="171" fontId="85" fillId="6" borderId="327" xfId="1" applyNumberFormat="1" applyFont="1" applyFill="1" applyBorder="1" applyAlignment="1" applyProtection="1">
      <alignment horizontal="center" vertical="center"/>
    </xf>
    <xf numFmtId="43" fontId="85" fillId="6" borderId="327" xfId="1" applyFont="1" applyFill="1" applyBorder="1" applyAlignment="1" applyProtection="1">
      <alignment horizontal="center" vertical="center"/>
    </xf>
    <xf numFmtId="171" fontId="85" fillId="6" borderId="327" xfId="1" applyNumberFormat="1" applyFont="1" applyFill="1" applyBorder="1" applyAlignment="1">
      <alignment horizontal="center" vertical="center"/>
    </xf>
    <xf numFmtId="171" fontId="87" fillId="6" borderId="327" xfId="1" applyNumberFormat="1" applyFont="1" applyFill="1" applyBorder="1" applyAlignment="1" applyProtection="1">
      <alignment horizontal="center" vertical="center" wrapText="1"/>
    </xf>
    <xf numFmtId="171" fontId="87" fillId="6" borderId="327" xfId="1" applyNumberFormat="1" applyFont="1" applyFill="1" applyBorder="1" applyAlignment="1">
      <alignment horizontal="center" vertical="center" wrapText="1"/>
    </xf>
    <xf numFmtId="178" fontId="9" fillId="3" borderId="299" xfId="1" quotePrefix="1" applyNumberFormat="1" applyFont="1" applyFill="1" applyBorder="1" applyAlignment="1" applyProtection="1">
      <alignment horizontal="center" vertical="center"/>
    </xf>
    <xf numFmtId="43" fontId="9" fillId="3" borderId="299" xfId="1" quotePrefix="1" applyFont="1" applyFill="1" applyBorder="1" applyAlignment="1" applyProtection="1">
      <alignment horizontal="center" vertical="center"/>
    </xf>
    <xf numFmtId="43" fontId="9" fillId="3" borderId="329" xfId="1" quotePrefix="1" applyFont="1" applyFill="1" applyBorder="1" applyAlignment="1" applyProtection="1">
      <alignment horizontal="center"/>
    </xf>
    <xf numFmtId="43" fontId="9" fillId="3" borderId="330" xfId="1" quotePrefix="1" applyFont="1" applyFill="1" applyBorder="1" applyAlignment="1" applyProtection="1">
      <alignment horizontal="center"/>
    </xf>
    <xf numFmtId="43" fontId="9" fillId="3" borderId="331" xfId="1" quotePrefix="1" applyFont="1" applyFill="1" applyBorder="1" applyAlignment="1" applyProtection="1">
      <alignment horizontal="center"/>
    </xf>
    <xf numFmtId="171" fontId="9" fillId="3" borderId="332" xfId="1" quotePrefix="1" applyNumberFormat="1" applyFont="1" applyFill="1" applyBorder="1" applyAlignment="1" applyProtection="1">
      <alignment horizontal="center"/>
    </xf>
    <xf numFmtId="171" fontId="9" fillId="3" borderId="333" xfId="1" quotePrefix="1" applyNumberFormat="1" applyFont="1" applyFill="1" applyBorder="1" applyAlignment="1" applyProtection="1">
      <alignment horizontal="center"/>
    </xf>
    <xf numFmtId="43" fontId="9" fillId="3" borderId="333" xfId="1" quotePrefix="1" applyFont="1" applyFill="1" applyBorder="1" applyAlignment="1" applyProtection="1">
      <alignment horizontal="center"/>
    </xf>
    <xf numFmtId="171" fontId="9" fillId="3" borderId="323" xfId="1" quotePrefix="1" applyNumberFormat="1" applyFont="1" applyFill="1" applyBorder="1" applyAlignment="1" applyProtection="1">
      <alignment horizontal="center"/>
    </xf>
    <xf numFmtId="43" fontId="9" fillId="3" borderId="334" xfId="1" quotePrefix="1" applyFont="1" applyFill="1" applyBorder="1" applyAlignment="1" applyProtection="1">
      <alignment horizontal="center"/>
    </xf>
    <xf numFmtId="0" fontId="22" fillId="0" borderId="335" xfId="0" quotePrefix="1" applyFont="1" applyBorder="1" applyAlignment="1">
      <alignment vertical="center"/>
    </xf>
    <xf numFmtId="43" fontId="22" fillId="0" borderId="336" xfId="6" applyFont="1" applyFill="1" applyBorder="1" applyAlignment="1">
      <alignment vertical="center"/>
    </xf>
    <xf numFmtId="43" fontId="85" fillId="6" borderId="323" xfId="1" applyFont="1" applyFill="1" applyBorder="1" applyAlignment="1">
      <alignment horizontal="center" vertical="center"/>
    </xf>
    <xf numFmtId="43" fontId="85" fillId="6" borderId="323" xfId="1" applyFont="1" applyFill="1" applyBorder="1" applyAlignment="1">
      <alignment horizontal="center" vertical="center" wrapText="1"/>
    </xf>
    <xf numFmtId="43" fontId="85" fillId="6" borderId="320" xfId="1" applyFont="1" applyFill="1" applyBorder="1" applyAlignment="1">
      <alignment horizontal="center" vertical="center" wrapText="1"/>
    </xf>
    <xf numFmtId="43" fontId="85" fillId="6" borderId="296" xfId="1" applyFont="1" applyFill="1" applyBorder="1" applyAlignment="1">
      <alignment horizontal="center" vertical="center"/>
    </xf>
    <xf numFmtId="43" fontId="85" fillId="6" borderId="278" xfId="1" applyFont="1" applyFill="1" applyBorder="1" applyAlignment="1">
      <alignment horizontal="center" vertical="center"/>
    </xf>
    <xf numFmtId="43" fontId="85" fillId="6" borderId="278" xfId="1" applyFont="1" applyFill="1" applyBorder="1" applyAlignment="1">
      <alignment horizontal="center" vertical="center" wrapText="1"/>
    </xf>
    <xf numFmtId="43" fontId="85" fillId="6" borderId="337" xfId="1" applyFont="1" applyFill="1" applyBorder="1" applyAlignment="1">
      <alignment horizontal="center" vertical="center"/>
    </xf>
    <xf numFmtId="43" fontId="85" fillId="6" borderId="338" xfId="1" applyFont="1" applyFill="1" applyBorder="1" applyAlignment="1">
      <alignment horizontal="center" vertical="center"/>
    </xf>
    <xf numFmtId="43" fontId="85" fillId="6" borderId="338" xfId="1" applyFont="1" applyFill="1" applyBorder="1" applyAlignment="1">
      <alignment horizontal="center" vertical="center" wrapText="1"/>
    </xf>
    <xf numFmtId="43" fontId="85" fillId="6" borderId="339" xfId="1" applyFont="1" applyFill="1" applyBorder="1" applyAlignment="1">
      <alignment horizontal="center" vertical="center" wrapText="1"/>
    </xf>
    <xf numFmtId="43" fontId="9" fillId="3" borderId="336" xfId="1" quotePrefix="1" applyFont="1" applyFill="1" applyBorder="1" applyAlignment="1" applyProtection="1">
      <alignment horizontal="center" vertical="center"/>
    </xf>
    <xf numFmtId="43" fontId="9" fillId="3" borderId="304" xfId="1" quotePrefix="1" applyFont="1" applyFill="1" applyBorder="1" applyAlignment="1" applyProtection="1">
      <alignment horizontal="center" vertical="center"/>
    </xf>
    <xf numFmtId="0" fontId="22" fillId="0" borderId="340" xfId="0" applyFont="1" applyBorder="1" applyAlignment="1">
      <alignment vertical="center"/>
    </xf>
    <xf numFmtId="43" fontId="22" fillId="0" borderId="341" xfId="6" applyFont="1" applyFill="1" applyBorder="1" applyAlignment="1">
      <alignment horizontal="center" vertical="center"/>
    </xf>
    <xf numFmtId="0" fontId="16" fillId="0" borderId="340" xfId="0" applyFont="1" applyBorder="1" applyAlignment="1">
      <alignment vertical="center"/>
    </xf>
    <xf numFmtId="171" fontId="85" fillId="6" borderId="341" xfId="1" applyNumberFormat="1" applyFont="1" applyFill="1" applyBorder="1" applyAlignment="1" applyProtection="1">
      <alignment horizontal="center" vertical="center"/>
    </xf>
    <xf numFmtId="171" fontId="85" fillId="6" borderId="342" xfId="1" applyNumberFormat="1" applyFont="1" applyFill="1" applyBorder="1" applyAlignment="1" applyProtection="1">
      <alignment horizontal="center" vertical="center"/>
    </xf>
    <xf numFmtId="171" fontId="85" fillId="6" borderId="343" xfId="1" applyNumberFormat="1" applyFont="1" applyFill="1" applyBorder="1" applyAlignment="1" applyProtection="1">
      <alignment horizontal="center" wrapText="1"/>
    </xf>
    <xf numFmtId="171" fontId="85" fillId="6" borderId="344" xfId="1" applyNumberFormat="1" applyFont="1" applyFill="1" applyBorder="1" applyAlignment="1" applyProtection="1">
      <alignment horizontal="center" wrapText="1"/>
    </xf>
    <xf numFmtId="171" fontId="85" fillId="6" borderId="345" xfId="1" applyNumberFormat="1" applyFont="1" applyFill="1" applyBorder="1" applyAlignment="1" applyProtection="1">
      <alignment horizontal="center"/>
    </xf>
    <xf numFmtId="171" fontId="85" fillId="6" borderId="346" xfId="1" applyNumberFormat="1" applyFont="1" applyFill="1" applyBorder="1" applyAlignment="1" applyProtection="1">
      <alignment horizontal="center"/>
    </xf>
    <xf numFmtId="171" fontId="87" fillId="6" borderId="341" xfId="1" applyNumberFormat="1" applyFont="1" applyFill="1" applyBorder="1" applyAlignment="1">
      <alignment horizontal="center" vertical="center" wrapText="1"/>
    </xf>
    <xf numFmtId="171" fontId="85" fillId="6" borderId="341" xfId="1" applyNumberFormat="1" applyFont="1" applyFill="1" applyBorder="1" applyAlignment="1">
      <alignment horizontal="center" vertical="center" wrapText="1"/>
    </xf>
    <xf numFmtId="171" fontId="85" fillId="6" borderId="341" xfId="1" applyNumberFormat="1" applyFont="1" applyFill="1" applyBorder="1" applyAlignment="1">
      <alignment horizontal="center" vertical="center"/>
    </xf>
    <xf numFmtId="178" fontId="9" fillId="3" borderId="336" xfId="1" quotePrefix="1" applyNumberFormat="1" applyFont="1" applyFill="1" applyBorder="1" applyAlignment="1" applyProtection="1">
      <alignment horizontal="center" vertical="center"/>
    </xf>
    <xf numFmtId="43" fontId="22" fillId="0" borderId="347" xfId="6" applyFont="1" applyFill="1" applyBorder="1" applyAlignment="1">
      <alignment horizontal="center" vertical="center"/>
    </xf>
    <xf numFmtId="43" fontId="85" fillId="6" borderId="341" xfId="1" applyFont="1" applyFill="1" applyBorder="1" applyAlignment="1">
      <alignment horizontal="center" vertical="center"/>
    </xf>
    <xf numFmtId="43" fontId="85" fillId="6" borderId="341" xfId="1" applyFont="1" applyFill="1" applyBorder="1" applyAlignment="1">
      <alignment horizontal="center" vertical="center" wrapText="1"/>
    </xf>
    <xf numFmtId="43" fontId="85" fillId="6" borderId="347" xfId="1" applyFont="1" applyFill="1" applyBorder="1" applyAlignment="1">
      <alignment horizontal="center" vertical="center" wrapText="1"/>
    </xf>
    <xf numFmtId="171" fontId="85" fillId="6" borderId="348" xfId="1" applyNumberFormat="1" applyFont="1" applyFill="1" applyBorder="1" applyAlignment="1" applyProtection="1">
      <alignment horizontal="center" vertical="center"/>
    </xf>
    <xf numFmtId="171" fontId="85" fillId="6" borderId="349" xfId="1" applyNumberFormat="1" applyFont="1" applyFill="1" applyBorder="1" applyAlignment="1" applyProtection="1">
      <alignment horizontal="center" wrapText="1"/>
    </xf>
    <xf numFmtId="171" fontId="85" fillId="6" borderId="350" xfId="1" applyNumberFormat="1" applyFont="1" applyFill="1" applyBorder="1" applyAlignment="1" applyProtection="1">
      <alignment horizontal="center" wrapText="1"/>
    </xf>
    <xf numFmtId="171" fontId="85" fillId="6" borderId="351" xfId="1" applyNumberFormat="1" applyFont="1" applyFill="1" applyBorder="1" applyAlignment="1" applyProtection="1">
      <alignment horizontal="center" vertical="center"/>
    </xf>
    <xf numFmtId="43" fontId="85" fillId="6" borderId="351" xfId="1" applyFont="1" applyFill="1" applyBorder="1" applyAlignment="1" applyProtection="1">
      <alignment horizontal="center" vertical="center"/>
    </xf>
    <xf numFmtId="43" fontId="85" fillId="6" borderId="352" xfId="1" applyFont="1" applyFill="1" applyBorder="1" applyAlignment="1">
      <alignment horizontal="center" vertical="center"/>
    </xf>
    <xf numFmtId="43" fontId="85" fillId="6" borderId="353" xfId="1" applyFont="1" applyFill="1" applyBorder="1" applyAlignment="1">
      <alignment horizontal="center" vertical="center"/>
    </xf>
    <xf numFmtId="43" fontId="85" fillId="6" borderId="353" xfId="1" applyFont="1" applyFill="1" applyBorder="1" applyAlignment="1">
      <alignment horizontal="center" vertical="center" wrapText="1"/>
    </xf>
    <xf numFmtId="43" fontId="85" fillId="6" borderId="354" xfId="1" applyFont="1" applyFill="1" applyBorder="1" applyAlignment="1">
      <alignment horizontal="center" vertical="center" wrapText="1"/>
    </xf>
    <xf numFmtId="0" fontId="16" fillId="0" borderId="355" xfId="0" applyFont="1" applyBorder="1"/>
    <xf numFmtId="43" fontId="22" fillId="0" borderId="356" xfId="6" applyFont="1" applyFill="1" applyBorder="1" applyAlignment="1">
      <alignment horizontal="center" vertical="center"/>
    </xf>
    <xf numFmtId="0" fontId="16" fillId="0" borderId="357" xfId="0" applyFont="1" applyBorder="1" applyAlignment="1">
      <alignment vertical="center"/>
    </xf>
    <xf numFmtId="0" fontId="87" fillId="6" borderId="317" xfId="0" applyFont="1" applyFill="1" applyBorder="1" applyAlignment="1">
      <alignment horizontal="center" vertical="center"/>
    </xf>
    <xf numFmtId="0" fontId="16" fillId="0" borderId="358" xfId="0" quotePrefix="1" applyFont="1" applyBorder="1" applyAlignment="1">
      <alignment vertical="center"/>
    </xf>
    <xf numFmtId="0" fontId="22" fillId="0" borderId="359" xfId="0" quotePrefix="1" applyFont="1" applyBorder="1" applyAlignment="1">
      <alignment vertical="center"/>
    </xf>
    <xf numFmtId="0" fontId="22" fillId="0" borderId="357" xfId="0" applyFont="1" applyBorder="1" applyAlignment="1">
      <alignment vertical="center"/>
    </xf>
    <xf numFmtId="43" fontId="22" fillId="0" borderId="360" xfId="6" applyFont="1" applyFill="1" applyBorder="1" applyAlignment="1">
      <alignment horizontal="center" vertical="center"/>
    </xf>
    <xf numFmtId="0" fontId="87" fillId="6" borderId="361" xfId="0" applyFont="1" applyFill="1" applyBorder="1" applyAlignment="1">
      <alignment horizontal="center" vertical="center" wrapText="1"/>
    </xf>
    <xf numFmtId="0" fontId="87" fillId="6" borderId="362" xfId="0" applyFont="1" applyFill="1" applyBorder="1" applyAlignment="1">
      <alignment horizontal="center" vertical="center" wrapText="1"/>
    </xf>
    <xf numFmtId="0" fontId="87" fillId="6" borderId="363" xfId="0" applyFont="1" applyFill="1" applyBorder="1" applyAlignment="1">
      <alignment horizontal="center" vertical="center" wrapText="1"/>
    </xf>
    <xf numFmtId="0" fontId="16" fillId="3" borderId="330" xfId="0" quotePrefix="1" applyFont="1" applyFill="1" applyBorder="1" applyAlignment="1">
      <alignment horizontal="center"/>
    </xf>
    <xf numFmtId="0" fontId="16" fillId="3" borderId="330" xfId="0" quotePrefix="1" applyFont="1" applyFill="1" applyBorder="1" applyAlignment="1">
      <alignment horizontal="center" vertical="center"/>
    </xf>
    <xf numFmtId="0" fontId="16" fillId="3" borderId="332" xfId="0" quotePrefix="1" applyFont="1" applyFill="1" applyBorder="1" applyAlignment="1">
      <alignment horizontal="center" vertical="center"/>
    </xf>
    <xf numFmtId="0" fontId="16" fillId="0" borderId="364" xfId="0" quotePrefix="1" applyFont="1" applyBorder="1" applyAlignment="1">
      <alignment vertical="center"/>
    </xf>
    <xf numFmtId="0" fontId="22" fillId="0" borderId="365" xfId="0" quotePrefix="1" applyFont="1" applyBorder="1" applyAlignment="1">
      <alignment vertical="center"/>
    </xf>
    <xf numFmtId="0" fontId="16" fillId="0" borderId="366" xfId="0" applyFont="1" applyBorder="1"/>
    <xf numFmtId="0" fontId="85" fillId="6" borderId="367" xfId="0" applyFont="1" applyFill="1" applyBorder="1" applyAlignment="1">
      <alignment horizontal="center"/>
    </xf>
    <xf numFmtId="0" fontId="9" fillId="0" borderId="357" xfId="1" applyNumberFormat="1" applyFont="1" applyFill="1" applyBorder="1" applyAlignment="1">
      <alignment horizontal="left" vertical="top"/>
    </xf>
    <xf numFmtId="0" fontId="15" fillId="0" borderId="366" xfId="1" applyNumberFormat="1" applyFont="1" applyFill="1" applyBorder="1" applyAlignment="1">
      <alignment horizontal="left" vertical="top" wrapText="1"/>
    </xf>
    <xf numFmtId="0" fontId="38" fillId="0" borderId="366" xfId="0" applyFont="1" applyBorder="1"/>
    <xf numFmtId="0" fontId="38" fillId="0" borderId="356" xfId="0" applyFont="1" applyBorder="1" applyAlignment="1">
      <alignment horizontal="center"/>
    </xf>
    <xf numFmtId="168" fontId="9" fillId="3" borderId="368" xfId="0" applyNumberFormat="1" applyFont="1" applyFill="1" applyBorder="1" applyAlignment="1">
      <alignment horizontal="center" vertical="center"/>
    </xf>
    <xf numFmtId="168" fontId="9" fillId="3" borderId="336" xfId="0" applyNumberFormat="1" applyFont="1" applyFill="1" applyBorder="1" applyAlignment="1">
      <alignment horizontal="center" vertical="center" wrapText="1"/>
    </xf>
    <xf numFmtId="168" fontId="9" fillId="3" borderId="300" xfId="0" applyNumberFormat="1" applyFont="1" applyFill="1" applyBorder="1" applyAlignment="1">
      <alignment horizontal="center" vertical="center" wrapText="1"/>
    </xf>
    <xf numFmtId="168" fontId="9" fillId="3" borderId="304" xfId="0" applyNumberFormat="1" applyFont="1" applyFill="1" applyBorder="1" applyAlignment="1">
      <alignment horizontal="center" vertical="center" wrapText="1"/>
    </xf>
    <xf numFmtId="0" fontId="9" fillId="0" borderId="364" xfId="0" applyFont="1" applyBorder="1" applyAlignment="1">
      <alignment horizontal="left" wrapText="1"/>
    </xf>
    <xf numFmtId="0" fontId="9" fillId="0" borderId="365" xfId="0" applyFont="1" applyBorder="1" applyAlignment="1">
      <alignment horizontal="left" wrapText="1"/>
    </xf>
    <xf numFmtId="0" fontId="16" fillId="0" borderId="369" xfId="0" applyFont="1" applyBorder="1"/>
    <xf numFmtId="43" fontId="9" fillId="0" borderId="360" xfId="0" applyNumberFormat="1" applyFont="1" applyBorder="1"/>
    <xf numFmtId="0" fontId="22" fillId="0" borderId="369" xfId="0" applyFont="1" applyBorder="1"/>
    <xf numFmtId="0" fontId="10" fillId="3" borderId="370" xfId="0" applyFont="1" applyFill="1" applyBorder="1" applyAlignment="1">
      <alignment horizontal="center"/>
    </xf>
    <xf numFmtId="0" fontId="11" fillId="0" borderId="367" xfId="0" applyFont="1" applyBorder="1"/>
    <xf numFmtId="0" fontId="11" fillId="0" borderId="367" xfId="0" applyFont="1" applyBorder="1" applyAlignment="1">
      <alignment horizontal="center"/>
    </xf>
    <xf numFmtId="171" fontId="11" fillId="0" borderId="367" xfId="1" applyNumberFormat="1" applyFont="1" applyFill="1" applyBorder="1" applyAlignment="1" applyProtection="1"/>
    <xf numFmtId="171" fontId="11" fillId="0" borderId="365" xfId="1" applyNumberFormat="1" applyFont="1" applyFill="1" applyBorder="1" applyAlignment="1" applyProtection="1"/>
    <xf numFmtId="171" fontId="11" fillId="0" borderId="367" xfId="0" applyNumberFormat="1" applyFont="1" applyBorder="1"/>
    <xf numFmtId="0" fontId="11" fillId="0" borderId="371" xfId="0" applyFont="1" applyBorder="1"/>
    <xf numFmtId="0" fontId="10" fillId="0" borderId="357" xfId="0" applyFont="1" applyBorder="1"/>
    <xf numFmtId="0" fontId="10" fillId="0" borderId="366" xfId="0" applyFont="1" applyBorder="1" applyAlignment="1">
      <alignment horizontal="left"/>
    </xf>
    <xf numFmtId="0" fontId="10" fillId="0" borderId="366" xfId="0" applyFont="1" applyBorder="1"/>
    <xf numFmtId="0" fontId="10" fillId="0" borderId="356" xfId="0" applyFont="1" applyBorder="1"/>
    <xf numFmtId="14" fontId="10" fillId="0" borderId="366" xfId="0" applyNumberFormat="1" applyFont="1" applyBorder="1" applyAlignment="1">
      <alignment horizontal="center"/>
    </xf>
    <xf numFmtId="0" fontId="10" fillId="0" borderId="356" xfId="0" applyFont="1" applyBorder="1" applyAlignment="1">
      <alignment horizontal="center"/>
    </xf>
    <xf numFmtId="171" fontId="10" fillId="0" borderId="366" xfId="1" applyNumberFormat="1" applyFont="1" applyFill="1" applyBorder="1" applyAlignment="1" applyProtection="1"/>
    <xf numFmtId="171" fontId="10" fillId="0" borderId="356" xfId="1" applyNumberFormat="1" applyFont="1" applyFill="1" applyBorder="1" applyAlignment="1" applyProtection="1"/>
    <xf numFmtId="43" fontId="10" fillId="0" borderId="366" xfId="1" applyFont="1" applyFill="1" applyBorder="1" applyAlignment="1" applyProtection="1"/>
    <xf numFmtId="0" fontId="10" fillId="0" borderId="360" xfId="0" applyFont="1" applyBorder="1"/>
    <xf numFmtId="0" fontId="10" fillId="0" borderId="357" xfId="0" applyFont="1" applyBorder="1" applyAlignment="1">
      <alignment horizontal="left" wrapText="1"/>
    </xf>
    <xf numFmtId="0" fontId="10" fillId="0" borderId="366" xfId="0" applyFont="1" applyBorder="1" applyAlignment="1">
      <alignment horizontal="left" wrapText="1"/>
    </xf>
    <xf numFmtId="0" fontId="10" fillId="0" borderId="367" xfId="0" applyFont="1" applyBorder="1"/>
    <xf numFmtId="0" fontId="10" fillId="0" borderId="371" xfId="0" applyFont="1" applyBorder="1"/>
    <xf numFmtId="0" fontId="9" fillId="0" borderId="336" xfId="0" applyFont="1" applyBorder="1" applyAlignment="1">
      <alignment horizontal="center"/>
    </xf>
    <xf numFmtId="0" fontId="9" fillId="0" borderId="304" xfId="0" quotePrefix="1" applyFont="1" applyBorder="1" applyAlignment="1">
      <alignment horizontal="center"/>
    </xf>
    <xf numFmtId="0" fontId="15" fillId="0" borderId="357" xfId="0" applyFont="1" applyBorder="1"/>
    <xf numFmtId="0" fontId="9" fillId="0" borderId="366" xfId="0" applyFont="1" applyBorder="1"/>
    <xf numFmtId="0" fontId="9" fillId="0" borderId="372" xfId="0" applyFont="1" applyBorder="1"/>
    <xf numFmtId="0" fontId="9" fillId="0" borderId="356" xfId="0" applyFont="1" applyBorder="1"/>
    <xf numFmtId="43" fontId="15" fillId="0" borderId="356" xfId="1" applyFont="1" applyFill="1" applyBorder="1" applyAlignment="1" applyProtection="1">
      <alignment horizontal="center"/>
    </xf>
    <xf numFmtId="0" fontId="15" fillId="0" borderId="373" xfId="0" applyFont="1" applyBorder="1"/>
    <xf numFmtId="0" fontId="15" fillId="0" borderId="366" xfId="0" applyFont="1" applyBorder="1"/>
    <xf numFmtId="0" fontId="15" fillId="0" borderId="372" xfId="0" applyFont="1" applyBorder="1"/>
    <xf numFmtId="0" fontId="15" fillId="0" borderId="356" xfId="0" applyFont="1" applyBorder="1"/>
    <xf numFmtId="0" fontId="85" fillId="6" borderId="356" xfId="0" applyFont="1" applyFill="1" applyBorder="1" applyAlignment="1">
      <alignment horizontal="center" vertical="center" wrapText="1"/>
    </xf>
    <xf numFmtId="0" fontId="85" fillId="6" borderId="372" xfId="0" applyFont="1" applyFill="1" applyBorder="1" applyAlignment="1">
      <alignment horizontal="center" vertical="center" wrapText="1"/>
    </xf>
    <xf numFmtId="0" fontId="85" fillId="6" borderId="360" xfId="0" applyFont="1" applyFill="1" applyBorder="1" applyAlignment="1">
      <alignment horizontal="center" vertical="center" wrapText="1"/>
    </xf>
    <xf numFmtId="168" fontId="9" fillId="3" borderId="336" xfId="0" quotePrefix="1" applyNumberFormat="1" applyFont="1" applyFill="1" applyBorder="1" applyAlignment="1">
      <alignment horizontal="center"/>
    </xf>
    <xf numFmtId="168" fontId="9" fillId="3" borderId="368" xfId="0" applyNumberFormat="1" applyFont="1" applyFill="1" applyBorder="1" applyAlignment="1">
      <alignment horizontal="center"/>
    </xf>
    <xf numFmtId="168" fontId="9" fillId="3" borderId="301" xfId="0" quotePrefix="1" applyNumberFormat="1" applyFont="1" applyFill="1" applyBorder="1" applyAlignment="1">
      <alignment horizontal="center"/>
    </xf>
    <xf numFmtId="0" fontId="15" fillId="0" borderId="311" xfId="0" applyFont="1" applyBorder="1"/>
    <xf numFmtId="0" fontId="9" fillId="0" borderId="336" xfId="0" applyFont="1" applyBorder="1"/>
    <xf numFmtId="0" fontId="9" fillId="0" borderId="368" xfId="0" applyFont="1" applyBorder="1"/>
    <xf numFmtId="0" fontId="9" fillId="0" borderId="304" xfId="0" applyFont="1" applyBorder="1"/>
    <xf numFmtId="0" fontId="9" fillId="0" borderId="311" xfId="0" applyFont="1" applyBorder="1"/>
    <xf numFmtId="0" fontId="11" fillId="0" borderId="356" xfId="0" applyFont="1" applyBorder="1"/>
    <xf numFmtId="0" fontId="11" fillId="0" borderId="373" xfId="0" applyFont="1" applyBorder="1"/>
    <xf numFmtId="0" fontId="10" fillId="0" borderId="357" xfId="0" applyFont="1" applyBorder="1" applyAlignment="1">
      <alignment horizontal="left" vertical="top"/>
    </xf>
    <xf numFmtId="0" fontId="10" fillId="0" borderId="366" xfId="0" applyFont="1" applyBorder="1" applyAlignment="1">
      <alignment horizontal="left" vertical="top"/>
    </xf>
    <xf numFmtId="0" fontId="10" fillId="0" borderId="366" xfId="0" applyFont="1" applyBorder="1" applyAlignment="1">
      <alignment horizontal="right"/>
    </xf>
    <xf numFmtId="0" fontId="10" fillId="0" borderId="356" xfId="0" applyFont="1" applyBorder="1" applyAlignment="1">
      <alignment horizontal="right"/>
    </xf>
    <xf numFmtId="0" fontId="10" fillId="0" borderId="373" xfId="0" applyFont="1" applyBorder="1"/>
    <xf numFmtId="0" fontId="15" fillId="8" borderId="336" xfId="0" applyFont="1" applyFill="1" applyBorder="1"/>
    <xf numFmtId="165" fontId="30" fillId="3" borderId="336" xfId="1280" applyFont="1" applyFill="1" applyBorder="1" applyAlignment="1" applyProtection="1">
      <alignment horizontal="center" vertical="center"/>
      <protection locked="0"/>
    </xf>
    <xf numFmtId="9" fontId="30" fillId="8" borderId="304" xfId="1280" applyNumberFormat="1" applyFont="1" applyFill="1" applyBorder="1" applyAlignment="1" applyProtection="1">
      <alignment horizontal="center" vertical="center"/>
      <protection locked="0"/>
    </xf>
    <xf numFmtId="165" fontId="22" fillId="0" borderId="301" xfId="610" applyFont="1" applyBorder="1" applyAlignment="1" applyProtection="1">
      <alignment horizontal="center" vertical="top"/>
      <protection locked="0"/>
    </xf>
    <xf numFmtId="0" fontId="22" fillId="0" borderId="296" xfId="0" applyFont="1" applyBorder="1"/>
    <xf numFmtId="0" fontId="22" fillId="0" borderId="366" xfId="0" applyFont="1" applyBorder="1"/>
    <xf numFmtId="165" fontId="22" fillId="0" borderId="372" xfId="610" applyFont="1" applyBorder="1" applyAlignment="1" applyProtection="1">
      <alignment horizontal="center" vertical="top"/>
      <protection locked="0"/>
    </xf>
    <xf numFmtId="0" fontId="187" fillId="0" borderId="373" xfId="0" applyFont="1" applyBorder="1" applyAlignment="1">
      <alignment horizontal="center" vertical="center" wrapText="1"/>
    </xf>
    <xf numFmtId="0" fontId="16" fillId="0" borderId="287" xfId="0" applyFont="1" applyBorder="1" applyAlignment="1">
      <alignment horizontal="left" wrapText="1"/>
    </xf>
    <xf numFmtId="43" fontId="16" fillId="0" borderId="279" xfId="0" applyNumberFormat="1" applyFont="1" applyBorder="1"/>
    <xf numFmtId="208" fontId="30" fillId="8" borderId="356" xfId="1280" applyNumberFormat="1" applyFont="1" applyFill="1" applyBorder="1"/>
    <xf numFmtId="208" fontId="30" fillId="8" borderId="356" xfId="0" applyNumberFormat="1" applyFont="1" applyFill="1" applyBorder="1"/>
    <xf numFmtId="168" fontId="9" fillId="3" borderId="356" xfId="0" applyNumberFormat="1" applyFont="1" applyFill="1" applyBorder="1" applyAlignment="1">
      <alignment horizontal="center" vertical="center" wrapText="1"/>
    </xf>
    <xf numFmtId="168" fontId="9" fillId="3" borderId="311" xfId="0" applyNumberFormat="1" applyFont="1" applyFill="1" applyBorder="1" applyAlignment="1">
      <alignment horizontal="center" vertical="center" wrapText="1"/>
    </xf>
    <xf numFmtId="0" fontId="9" fillId="0" borderId="374" xfId="0" applyFont="1" applyBorder="1" applyAlignment="1">
      <alignment horizontal="left" wrapText="1"/>
    </xf>
    <xf numFmtId="0" fontId="9" fillId="0" borderId="367" xfId="0" applyFont="1" applyBorder="1" applyAlignment="1">
      <alignment horizontal="left" wrapText="1"/>
    </xf>
    <xf numFmtId="0" fontId="15" fillId="8" borderId="336" xfId="0" applyFont="1" applyFill="1" applyBorder="1" applyAlignment="1">
      <alignment horizontal="left" indent="3"/>
    </xf>
    <xf numFmtId="0" fontId="9" fillId="0" borderId="357" xfId="0" applyFont="1" applyBorder="1" applyAlignment="1">
      <alignment horizontal="left" indent="1"/>
    </xf>
    <xf numFmtId="43" fontId="9" fillId="0" borderId="366" xfId="0" applyNumberFormat="1" applyFont="1" applyBorder="1"/>
    <xf numFmtId="0" fontId="9" fillId="0" borderId="367" xfId="0" applyFont="1" applyBorder="1" applyAlignment="1">
      <alignment horizontal="left"/>
    </xf>
    <xf numFmtId="0" fontId="85" fillId="6" borderId="336" xfId="0" applyFont="1" applyFill="1" applyBorder="1" applyAlignment="1">
      <alignment horizontal="center"/>
    </xf>
    <xf numFmtId="43" fontId="37" fillId="0" borderId="371" xfId="21" applyFont="1" applyFill="1" applyBorder="1"/>
    <xf numFmtId="0" fontId="85" fillId="6" borderId="356" xfId="0" applyFont="1" applyFill="1" applyBorder="1" applyAlignment="1">
      <alignment horizontal="center"/>
    </xf>
    <xf numFmtId="168" fontId="9" fillId="0" borderId="368" xfId="0" applyNumberFormat="1" applyFont="1" applyBorder="1" applyAlignment="1">
      <alignment horizontal="center" vertical="center"/>
    </xf>
    <xf numFmtId="168" fontId="9" fillId="0" borderId="336" xfId="0" applyNumberFormat="1" applyFont="1" applyBorder="1" applyAlignment="1">
      <alignment horizontal="center" vertical="center" wrapText="1"/>
    </xf>
    <xf numFmtId="168" fontId="9" fillId="0" borderId="300" xfId="0" applyNumberFormat="1" applyFont="1" applyBorder="1" applyAlignment="1">
      <alignment horizontal="center" vertical="center" wrapText="1"/>
    </xf>
    <xf numFmtId="168" fontId="9" fillId="0" borderId="311" xfId="0" applyNumberFormat="1" applyFont="1" applyBorder="1" applyAlignment="1">
      <alignment horizontal="center" vertical="center"/>
    </xf>
    <xf numFmtId="0" fontId="9" fillId="3" borderId="368" xfId="0" quotePrefix="1" applyFont="1" applyFill="1" applyBorder="1" applyAlignment="1">
      <alignment horizontal="center" vertical="center"/>
    </xf>
    <xf numFmtId="0" fontId="9" fillId="3" borderId="368" xfId="0" quotePrefix="1" applyFont="1" applyFill="1" applyBorder="1" applyAlignment="1">
      <alignment horizontal="center" vertical="center" wrapText="1"/>
    </xf>
    <xf numFmtId="0" fontId="9" fillId="3" borderId="304" xfId="0" quotePrefix="1" applyFont="1" applyFill="1" applyBorder="1" applyAlignment="1">
      <alignment horizontal="center" vertical="center" wrapText="1"/>
    </xf>
    <xf numFmtId="0" fontId="9" fillId="0" borderId="357" xfId="0" applyFont="1" applyBorder="1" applyProtection="1">
      <protection locked="0"/>
    </xf>
    <xf numFmtId="0" fontId="9" fillId="0" borderId="366" xfId="0" quotePrefix="1" applyFont="1" applyBorder="1" applyProtection="1">
      <protection locked="0"/>
    </xf>
    <xf numFmtId="43" fontId="22" fillId="0" borderId="356" xfId="1" applyFont="1" applyBorder="1" applyAlignment="1">
      <alignment horizontal="center"/>
    </xf>
    <xf numFmtId="43" fontId="22" fillId="0" borderId="360" xfId="1" applyFont="1" applyFill="1" applyBorder="1" applyAlignment="1" applyProtection="1">
      <alignment horizontal="center"/>
      <protection locked="0"/>
    </xf>
    <xf numFmtId="43" fontId="15" fillId="0" borderId="336" xfId="1" quotePrefix="1" applyFont="1" applyBorder="1" applyProtection="1">
      <protection locked="0"/>
    </xf>
    <xf numFmtId="0" fontId="9" fillId="0" borderId="357" xfId="0" quotePrefix="1" applyFont="1" applyBorder="1"/>
    <xf numFmtId="0" fontId="9" fillId="0" borderId="366" xfId="0" quotePrefix="1" applyFont="1" applyBorder="1" applyAlignment="1">
      <alignment horizontal="left" indent="3"/>
    </xf>
    <xf numFmtId="43" fontId="22" fillId="0" borderId="336" xfId="1" applyFont="1" applyBorder="1" applyAlignment="1">
      <alignment horizontal="center"/>
    </xf>
    <xf numFmtId="43" fontId="22" fillId="0" borderId="360" xfId="1" quotePrefix="1" applyFont="1" applyFill="1" applyBorder="1" applyAlignment="1">
      <alignment horizontal="center"/>
    </xf>
    <xf numFmtId="43" fontId="22" fillId="0" borderId="367" xfId="1" applyFont="1" applyBorder="1" applyAlignment="1">
      <alignment horizontal="center"/>
    </xf>
    <xf numFmtId="0" fontId="9" fillId="0" borderId="357" xfId="0" quotePrefix="1" applyFont="1" applyBorder="1" applyProtection="1">
      <protection locked="0"/>
    </xf>
    <xf numFmtId="43" fontId="22" fillId="0" borderId="360" xfId="1" quotePrefix="1" applyFont="1" applyBorder="1" applyAlignment="1" applyProtection="1">
      <alignment horizontal="center"/>
      <protection locked="0"/>
    </xf>
    <xf numFmtId="43" fontId="22" fillId="0" borderId="360" xfId="1" quotePrefix="1" applyFont="1" applyBorder="1" applyAlignment="1">
      <alignment horizontal="center"/>
    </xf>
    <xf numFmtId="43" fontId="22" fillId="0" borderId="304" xfId="1" quotePrefix="1" applyFont="1" applyFill="1" applyBorder="1" applyAlignment="1">
      <alignment horizontal="center"/>
    </xf>
    <xf numFmtId="0" fontId="11" fillId="0" borderId="375" xfId="8" applyFont="1" applyBorder="1"/>
    <xf numFmtId="43" fontId="85" fillId="6" borderId="279" xfId="7" applyFont="1" applyFill="1" applyBorder="1" applyAlignment="1">
      <alignment horizontal="center" vertical="center"/>
    </xf>
    <xf numFmtId="43" fontId="85" fillId="6" borderId="282" xfId="7" applyFont="1" applyFill="1" applyBorder="1" applyAlignment="1">
      <alignment horizontal="center" vertical="center" wrapText="1"/>
    </xf>
    <xf numFmtId="43" fontId="15" fillId="8" borderId="336" xfId="7" applyFont="1" applyFill="1" applyBorder="1" applyProtection="1">
      <protection locked="0"/>
    </xf>
    <xf numFmtId="43" fontId="15" fillId="0" borderId="336" xfId="7" applyFont="1" applyFill="1" applyBorder="1" applyProtection="1">
      <protection locked="0"/>
    </xf>
    <xf numFmtId="43" fontId="15" fillId="0" borderId="336" xfId="21" applyFont="1" applyFill="1" applyBorder="1" applyAlignment="1" applyProtection="1">
      <alignment horizontal="center"/>
      <protection locked="0"/>
    </xf>
    <xf numFmtId="174" fontId="15" fillId="0" borderId="357" xfId="7" applyNumberFormat="1" applyFont="1" applyFill="1" applyBorder="1" applyProtection="1">
      <protection locked="0"/>
    </xf>
    <xf numFmtId="0" fontId="15" fillId="0" borderId="366" xfId="7" applyNumberFormat="1" applyFont="1" applyFill="1" applyBorder="1" applyProtection="1">
      <protection locked="0"/>
    </xf>
    <xf numFmtId="43" fontId="15" fillId="0" borderId="366" xfId="7" applyFont="1" applyFill="1" applyBorder="1" applyProtection="1">
      <protection locked="0"/>
    </xf>
    <xf numFmtId="43" fontId="15" fillId="0" borderId="369" xfId="7" applyFont="1" applyFill="1" applyBorder="1" applyProtection="1">
      <protection locked="0"/>
    </xf>
    <xf numFmtId="43" fontId="22" fillId="0" borderId="373" xfId="7" applyFont="1" applyFill="1" applyBorder="1" applyAlignment="1" applyProtection="1">
      <alignment horizontal="center"/>
      <protection locked="0"/>
    </xf>
    <xf numFmtId="43" fontId="15" fillId="0" borderId="356" xfId="7" applyFont="1" applyFill="1" applyBorder="1" applyProtection="1">
      <protection locked="0"/>
    </xf>
    <xf numFmtId="43" fontId="22" fillId="0" borderId="356" xfId="21" applyFont="1" applyBorder="1"/>
    <xf numFmtId="0" fontId="9" fillId="0" borderId="366" xfId="7" applyNumberFormat="1" applyFont="1" applyFill="1" applyBorder="1" applyProtection="1">
      <protection locked="0"/>
    </xf>
    <xf numFmtId="174" fontId="22" fillId="0" borderId="373" xfId="7" applyNumberFormat="1" applyFont="1" applyFill="1" applyBorder="1" applyAlignment="1" applyProtection="1">
      <alignment horizontal="center"/>
      <protection locked="0"/>
    </xf>
    <xf numFmtId="0" fontId="87" fillId="6" borderId="301" xfId="2" applyFont="1" applyFill="1" applyBorder="1" applyAlignment="1">
      <alignment horizontal="center" vertical="center" wrapText="1"/>
    </xf>
    <xf numFmtId="0" fontId="15" fillId="0" borderId="357" xfId="2" applyFont="1" applyBorder="1"/>
    <xf numFmtId="0" fontId="15" fillId="0" borderId="366" xfId="2" quotePrefix="1" applyFont="1" applyBorder="1"/>
    <xf numFmtId="43" fontId="9" fillId="0" borderId="366" xfId="7" applyFont="1" applyFill="1" applyBorder="1" applyAlignment="1" applyProtection="1"/>
    <xf numFmtId="0" fontId="22" fillId="0" borderId="356" xfId="2" applyFont="1" applyBorder="1" applyAlignment="1">
      <alignment horizontal="center"/>
    </xf>
    <xf numFmtId="0" fontId="22" fillId="0" borderId="366" xfId="2" applyFont="1" applyBorder="1" applyAlignment="1">
      <alignment horizontal="center"/>
    </xf>
    <xf numFmtId="43" fontId="22" fillId="0" borderId="373" xfId="22" applyFont="1" applyFill="1" applyBorder="1" applyAlignment="1">
      <alignment horizontal="center"/>
    </xf>
    <xf numFmtId="43" fontId="15" fillId="0" borderId="376" xfId="1" applyFont="1" applyBorder="1" applyProtection="1">
      <protection locked="0"/>
    </xf>
    <xf numFmtId="43" fontId="15" fillId="0" borderId="376" xfId="1" applyFont="1" applyFill="1" applyBorder="1" applyProtection="1">
      <protection locked="0"/>
    </xf>
    <xf numFmtId="0" fontId="9" fillId="0" borderId="366" xfId="0" quotePrefix="1" applyFont="1" applyBorder="1"/>
    <xf numFmtId="0" fontId="9" fillId="3" borderId="336" xfId="0" quotePrefix="1" applyFont="1" applyFill="1" applyBorder="1" applyAlignment="1">
      <alignment horizontal="center" vertical="center" wrapText="1"/>
    </xf>
    <xf numFmtId="43" fontId="15" fillId="0" borderId="367" xfId="1" applyFont="1" applyBorder="1" applyProtection="1">
      <protection locked="0"/>
    </xf>
    <xf numFmtId="0" fontId="9" fillId="0" borderId="356" xfId="0" quotePrefix="1" applyFont="1" applyBorder="1" applyProtection="1">
      <protection locked="0"/>
    </xf>
    <xf numFmtId="43" fontId="15" fillId="0" borderId="360" xfId="1" applyFont="1" applyBorder="1" applyProtection="1">
      <protection locked="0"/>
    </xf>
    <xf numFmtId="43" fontId="15" fillId="0" borderId="367" xfId="1" applyFont="1" applyFill="1" applyBorder="1" applyProtection="1">
      <protection locked="0"/>
    </xf>
    <xf numFmtId="43" fontId="15" fillId="0" borderId="360" xfId="1" applyFont="1" applyFill="1" applyBorder="1" applyProtection="1">
      <protection locked="0"/>
    </xf>
    <xf numFmtId="0" fontId="9" fillId="3" borderId="336" xfId="0" quotePrefix="1" applyFont="1" applyFill="1" applyBorder="1" applyAlignment="1">
      <alignment horizontal="center" vertical="center" wrapText="1"/>
    </xf>
    <xf numFmtId="0" fontId="15" fillId="0" borderId="357" xfId="0" applyFont="1" applyBorder="1" applyAlignment="1">
      <alignment horizontal="right" wrapText="1"/>
    </xf>
    <xf numFmtId="0" fontId="9" fillId="0" borderId="369" xfId="0" applyFont="1" applyBorder="1"/>
    <xf numFmtId="43" fontId="15" fillId="0" borderId="360" xfId="7" applyFont="1" applyBorder="1" applyProtection="1">
      <protection locked="0"/>
    </xf>
    <xf numFmtId="43" fontId="9" fillId="0" borderId="357" xfId="7" applyFont="1" applyBorder="1" applyAlignment="1">
      <alignment horizontal="left"/>
    </xf>
    <xf numFmtId="0" fontId="9" fillId="0" borderId="369" xfId="0" quotePrefix="1" applyFont="1" applyBorder="1" applyAlignment="1">
      <alignment horizontal="left" wrapText="1"/>
    </xf>
    <xf numFmtId="0" fontId="9" fillId="0" borderId="356" xfId="0" quotePrefix="1" applyFont="1" applyBorder="1" applyAlignment="1">
      <alignment horizontal="left" wrapText="1"/>
    </xf>
    <xf numFmtId="43" fontId="9" fillId="0" borderId="360" xfId="0" applyNumberFormat="1" applyFont="1" applyBorder="1" applyProtection="1">
      <protection locked="0"/>
    </xf>
    <xf numFmtId="0" fontId="90" fillId="6" borderId="301" xfId="8" applyFont="1" applyFill="1" applyBorder="1" applyAlignment="1">
      <alignment horizontal="center" vertical="center" wrapText="1"/>
    </xf>
    <xf numFmtId="49" fontId="10" fillId="3" borderId="336" xfId="8" applyNumberFormat="1" applyFont="1" applyFill="1" applyBorder="1" applyAlignment="1">
      <alignment horizontal="center"/>
    </xf>
    <xf numFmtId="49" fontId="10" fillId="3" borderId="300" xfId="8" applyNumberFormat="1" applyFont="1" applyFill="1" applyBorder="1" applyAlignment="1">
      <alignment horizontal="center"/>
    </xf>
    <xf numFmtId="49" fontId="10" fillId="3" borderId="336" xfId="8" quotePrefix="1" applyNumberFormat="1" applyFont="1" applyFill="1" applyBorder="1" applyAlignment="1">
      <alignment horizontal="center"/>
    </xf>
    <xf numFmtId="49" fontId="10" fillId="3" borderId="304" xfId="8" applyNumberFormat="1" applyFont="1" applyFill="1" applyBorder="1" applyAlignment="1">
      <alignment horizontal="center"/>
    </xf>
    <xf numFmtId="43" fontId="11" fillId="8" borderId="377" xfId="1" applyFont="1" applyFill="1" applyBorder="1" applyProtection="1">
      <protection locked="0"/>
    </xf>
    <xf numFmtId="9" fontId="11" fillId="0" borderId="377" xfId="5" applyFont="1" applyFill="1" applyBorder="1" applyAlignment="1" applyProtection="1">
      <alignment horizontal="center"/>
      <protection locked="0"/>
    </xf>
    <xf numFmtId="43" fontId="11" fillId="0" borderId="377" xfId="1" applyFont="1" applyFill="1" applyBorder="1" applyProtection="1">
      <protection locked="0"/>
    </xf>
    <xf numFmtId="43" fontId="11" fillId="0" borderId="378" xfId="1" applyFont="1" applyFill="1" applyBorder="1" applyProtection="1">
      <protection locked="0"/>
    </xf>
    <xf numFmtId="43" fontId="11" fillId="8" borderId="379" xfId="1" applyFont="1" applyFill="1" applyBorder="1" applyProtection="1">
      <protection locked="0"/>
    </xf>
    <xf numFmtId="43" fontId="11" fillId="8" borderId="330" xfId="1" applyFont="1" applyFill="1" applyBorder="1" applyProtection="1">
      <protection locked="0"/>
    </xf>
    <xf numFmtId="43" fontId="11" fillId="8" borderId="332" xfId="1" applyFont="1" applyFill="1" applyBorder="1" applyProtection="1">
      <protection locked="0"/>
    </xf>
    <xf numFmtId="0" fontId="10" fillId="0" borderId="296" xfId="8" applyFont="1" applyBorder="1" applyAlignment="1">
      <alignment horizontal="left"/>
    </xf>
    <xf numFmtId="43" fontId="10" fillId="0" borderId="360" xfId="1" applyFont="1" applyFill="1" applyBorder="1" applyProtection="1"/>
    <xf numFmtId="0" fontId="87" fillId="6" borderId="301" xfId="0" applyFont="1" applyFill="1" applyBorder="1" applyAlignment="1">
      <alignment horizontal="center" vertical="center" wrapText="1"/>
    </xf>
    <xf numFmtId="0" fontId="10" fillId="3" borderId="336" xfId="0" quotePrefix="1" applyFont="1" applyFill="1" applyBorder="1" applyAlignment="1">
      <alignment horizontal="center" vertical="center" wrapText="1"/>
    </xf>
    <xf numFmtId="0" fontId="10" fillId="3" borderId="300" xfId="0" quotePrefix="1" applyFont="1" applyFill="1" applyBorder="1" applyAlignment="1">
      <alignment horizontal="center" vertical="center" wrapText="1"/>
    </xf>
    <xf numFmtId="49" fontId="10" fillId="3" borderId="300" xfId="8" quotePrefix="1" applyNumberFormat="1" applyFont="1" applyFill="1" applyBorder="1" applyAlignment="1">
      <alignment horizontal="center"/>
    </xf>
    <xf numFmtId="49" fontId="10" fillId="3" borderId="311" xfId="8" quotePrefix="1" applyNumberFormat="1" applyFont="1" applyFill="1" applyBorder="1" applyAlignment="1">
      <alignment horizontal="center"/>
    </xf>
    <xf numFmtId="43" fontId="11" fillId="8" borderId="380" xfId="1" applyFont="1" applyFill="1" applyBorder="1" applyProtection="1">
      <protection locked="0"/>
    </xf>
    <xf numFmtId="0" fontId="10" fillId="0" borderId="357" xfId="0" quotePrefix="1" applyFont="1" applyBorder="1" applyAlignment="1">
      <alignment horizontal="left" wrapText="1"/>
    </xf>
    <xf numFmtId="0" fontId="10" fillId="0" borderId="356" xfId="0" quotePrefix="1" applyFont="1" applyBorder="1" applyAlignment="1">
      <alignment horizontal="left" wrapText="1"/>
    </xf>
    <xf numFmtId="43" fontId="10" fillId="0" borderId="373" xfId="7" quotePrefix="1" applyFont="1" applyFill="1" applyBorder="1" applyAlignment="1">
      <alignment wrapText="1"/>
    </xf>
    <xf numFmtId="0" fontId="20" fillId="0" borderId="282" xfId="0" applyFont="1" applyBorder="1"/>
    <xf numFmtId="0" fontId="87" fillId="6" borderId="282" xfId="17" applyFont="1" applyFill="1" applyBorder="1" applyAlignment="1">
      <alignment horizontal="center" vertical="center" wrapText="1"/>
    </xf>
    <xf numFmtId="0" fontId="36" fillId="0" borderId="357" xfId="16" applyFont="1" applyBorder="1" applyAlignment="1" applyProtection="1">
      <alignment horizontal="left"/>
      <protection locked="0"/>
    </xf>
    <xf numFmtId="0" fontId="30" fillId="0" borderId="356" xfId="16" applyFont="1" applyBorder="1" applyAlignment="1" applyProtection="1">
      <alignment horizontal="left"/>
      <protection locked="0"/>
    </xf>
    <xf numFmtId="174" fontId="30" fillId="0" borderId="360" xfId="18" quotePrefix="1" applyNumberFormat="1" applyFont="1" applyFill="1" applyBorder="1" applyAlignment="1" applyProtection="1">
      <alignment horizontal="center"/>
    </xf>
    <xf numFmtId="43" fontId="15" fillId="0" borderId="360" xfId="7" applyFont="1" applyFill="1" applyBorder="1" applyProtection="1">
      <protection locked="0"/>
    </xf>
    <xf numFmtId="0" fontId="15" fillId="8" borderId="366" xfId="0" applyFont="1" applyFill="1" applyBorder="1"/>
    <xf numFmtId="0" fontId="9" fillId="0" borderId="381" xfId="0" applyFont="1" applyBorder="1" applyAlignment="1">
      <alignment horizontal="center" vertical="top"/>
    </xf>
    <xf numFmtId="0" fontId="9" fillId="0" borderId="382" xfId="0" applyFont="1" applyBorder="1" applyAlignment="1">
      <alignment horizontal="center" vertical="top"/>
    </xf>
    <xf numFmtId="0" fontId="9" fillId="0" borderId="383" xfId="0" applyFont="1" applyBorder="1" applyAlignment="1">
      <alignment horizontal="center" vertical="top"/>
    </xf>
    <xf numFmtId="0" fontId="9" fillId="0" borderId="383" xfId="0" quotePrefix="1" applyFont="1" applyBorder="1" applyAlignment="1">
      <alignment horizontal="center" vertical="top"/>
    </xf>
    <xf numFmtId="0" fontId="9" fillId="0" borderId="384" xfId="0" quotePrefix="1" applyFont="1" applyBorder="1" applyAlignment="1">
      <alignment horizontal="center" vertical="top"/>
    </xf>
    <xf numFmtId="0" fontId="9" fillId="0" borderId="382" xfId="0" quotePrefix="1" applyFont="1" applyBorder="1" applyAlignment="1">
      <alignment horizontal="center" vertical="top"/>
    </xf>
    <xf numFmtId="0" fontId="9" fillId="0" borderId="385" xfId="0" quotePrefix="1" applyFont="1" applyBorder="1" applyAlignment="1">
      <alignment horizontal="center" vertical="top"/>
    </xf>
    <xf numFmtId="0" fontId="9" fillId="0" borderId="386" xfId="0" applyFont="1" applyBorder="1" applyAlignment="1">
      <alignment horizontal="center" vertical="top"/>
    </xf>
    <xf numFmtId="0" fontId="9" fillId="0" borderId="247" xfId="0" applyFont="1" applyBorder="1" applyAlignment="1">
      <alignment horizontal="center" vertical="top"/>
    </xf>
    <xf numFmtId="0" fontId="9" fillId="0" borderId="380" xfId="0" applyFont="1" applyBorder="1" applyAlignment="1">
      <alignment horizontal="center" vertical="top"/>
    </xf>
    <xf numFmtId="0" fontId="9" fillId="0" borderId="387" xfId="0" quotePrefix="1" applyFont="1" applyBorder="1" applyAlignment="1">
      <alignment horizontal="center" vertical="top"/>
    </xf>
    <xf numFmtId="0" fontId="9" fillId="0" borderId="386" xfId="0" quotePrefix="1" applyFont="1" applyBorder="1" applyAlignment="1">
      <alignment horizontal="center" vertical="top"/>
    </xf>
    <xf numFmtId="0" fontId="9" fillId="0" borderId="380" xfId="0" quotePrefix="1" applyFont="1" applyBorder="1" applyAlignment="1">
      <alignment horizontal="center" vertical="top"/>
    </xf>
    <xf numFmtId="0" fontId="9" fillId="0" borderId="388" xfId="0" quotePrefix="1" applyFont="1" applyBorder="1" applyAlignment="1">
      <alignment horizontal="center" vertical="top"/>
    </xf>
    <xf numFmtId="0" fontId="15" fillId="0" borderId="389" xfId="0" applyFont="1" applyBorder="1"/>
    <xf numFmtId="0" fontId="15" fillId="0" borderId="390" xfId="0" applyFont="1" applyBorder="1"/>
    <xf numFmtId="0" fontId="11" fillId="0" borderId="390" xfId="0" applyFont="1" applyBorder="1"/>
    <xf numFmtId="43" fontId="15" fillId="0" borderId="390" xfId="7" applyFont="1" applyFill="1" applyBorder="1" applyProtection="1">
      <protection locked="0"/>
    </xf>
    <xf numFmtId="0" fontId="22" fillId="0" borderId="388" xfId="0" applyFont="1" applyBorder="1"/>
    <xf numFmtId="0" fontId="15" fillId="8" borderId="389" xfId="0" applyFont="1" applyFill="1" applyBorder="1"/>
    <xf numFmtId="0" fontId="15" fillId="8" borderId="390" xfId="0" applyFont="1" applyFill="1" applyBorder="1"/>
    <xf numFmtId="0" fontId="11" fillId="8" borderId="390" xfId="0" applyFont="1" applyFill="1" applyBorder="1"/>
    <xf numFmtId="43" fontId="15" fillId="8" borderId="390" xfId="7" applyFont="1" applyFill="1" applyBorder="1" applyProtection="1">
      <protection locked="0"/>
    </xf>
    <xf numFmtId="0" fontId="22" fillId="8" borderId="388" xfId="0" applyFont="1" applyFill="1" applyBorder="1"/>
    <xf numFmtId="0" fontId="9" fillId="0" borderId="357" xfId="0" applyFont="1" applyBorder="1"/>
    <xf numFmtId="0" fontId="15" fillId="0" borderId="356" xfId="0" applyFont="1" applyBorder="1" applyAlignment="1">
      <alignment horizontal="fill" vertical="center"/>
    </xf>
    <xf numFmtId="0" fontId="15" fillId="0" borderId="270" xfId="0" applyFont="1" applyBorder="1"/>
    <xf numFmtId="0" fontId="15" fillId="0" borderId="270" xfId="0" applyFont="1" applyBorder="1" applyAlignment="1">
      <alignment horizontal="left" vertical="center"/>
    </xf>
    <xf numFmtId="0" fontId="10" fillId="0" borderId="336" xfId="0" quotePrefix="1" applyFont="1" applyBorder="1" applyAlignment="1">
      <alignment horizontal="center" vertical="center"/>
    </xf>
    <xf numFmtId="0" fontId="10" fillId="0" borderId="336" xfId="0" quotePrefix="1" applyFont="1" applyBorder="1" applyAlignment="1">
      <alignment horizontal="center" vertical="center" wrapText="1"/>
    </xf>
    <xf numFmtId="0" fontId="10" fillId="0" borderId="311" xfId="0" quotePrefix="1" applyFont="1" applyBorder="1" applyAlignment="1">
      <alignment horizontal="center" vertical="center" wrapText="1"/>
    </xf>
    <xf numFmtId="0" fontId="10" fillId="0" borderId="367" xfId="0" quotePrefix="1" applyFont="1" applyBorder="1" applyAlignment="1">
      <alignment horizontal="center" vertical="center" wrapText="1"/>
    </xf>
    <xf numFmtId="0" fontId="10" fillId="0" borderId="389" xfId="0" quotePrefix="1" applyFont="1" applyBorder="1" applyAlignment="1">
      <alignment horizontal="center" vertical="center" wrapText="1"/>
    </xf>
    <xf numFmtId="0" fontId="10" fillId="8" borderId="389" xfId="0" quotePrefix="1" applyFont="1" applyFill="1" applyBorder="1" applyAlignment="1">
      <alignment horizontal="center" vertical="center" wrapText="1"/>
    </xf>
    <xf numFmtId="0" fontId="11" fillId="0" borderId="357" xfId="0" quotePrefix="1" applyFont="1" applyBorder="1" applyAlignment="1">
      <alignment horizontal="left" vertical="center"/>
    </xf>
    <xf numFmtId="0" fontId="11" fillId="0" borderId="366" xfId="0" quotePrefix="1" applyFont="1" applyBorder="1" applyAlignment="1">
      <alignment horizontal="left" vertical="center"/>
    </xf>
    <xf numFmtId="0" fontId="10" fillId="0" borderId="366" xfId="0" applyFont="1" applyBorder="1" applyProtection="1">
      <protection locked="0"/>
    </xf>
    <xf numFmtId="0" fontId="10" fillId="0" borderId="373" xfId="0" quotePrefix="1" applyFont="1" applyBorder="1" applyAlignment="1">
      <alignment horizontal="center" vertical="center" wrapText="1"/>
    </xf>
    <xf numFmtId="0" fontId="11" fillId="8" borderId="389" xfId="0" applyFont="1" applyFill="1" applyBorder="1" applyProtection="1">
      <protection locked="0"/>
    </xf>
    <xf numFmtId="43" fontId="11" fillId="8" borderId="389" xfId="7" applyFont="1" applyFill="1" applyBorder="1" applyProtection="1">
      <protection locked="0"/>
    </xf>
    <xf numFmtId="0" fontId="10" fillId="0" borderId="357" xfId="0" quotePrefix="1" applyFont="1" applyBorder="1" applyAlignment="1">
      <alignment horizontal="left"/>
    </xf>
    <xf numFmtId="0" fontId="10" fillId="0" borderId="366" xfId="0" quotePrefix="1" applyFont="1" applyBorder="1" applyAlignment="1">
      <alignment horizontal="left"/>
    </xf>
    <xf numFmtId="0" fontId="10" fillId="0" borderId="373" xfId="0" quotePrefix="1" applyFont="1" applyBorder="1" applyAlignment="1" applyProtection="1">
      <alignment horizontal="left"/>
      <protection locked="0"/>
    </xf>
    <xf numFmtId="43" fontId="38" fillId="8" borderId="389" xfId="21" applyFont="1" applyFill="1" applyBorder="1" applyAlignment="1" applyProtection="1">
      <alignment horizontal="left" indent="4"/>
      <protection locked="0"/>
    </xf>
    <xf numFmtId="43" fontId="38" fillId="8" borderId="389" xfId="21" applyFont="1" applyFill="1" applyBorder="1" applyAlignment="1" applyProtection="1">
      <alignment horizontal="left"/>
      <protection locked="0"/>
    </xf>
    <xf numFmtId="0" fontId="37" fillId="0" borderId="357" xfId="17" applyFont="1" applyBorder="1" applyAlignment="1">
      <alignment horizontal="left" vertical="center" wrapText="1" indent="4"/>
    </xf>
    <xf numFmtId="43" fontId="38" fillId="0" borderId="357" xfId="21" applyFont="1" applyFill="1" applyBorder="1" applyAlignment="1">
      <alignment horizontal="left"/>
    </xf>
    <xf numFmtId="43" fontId="38" fillId="0" borderId="356" xfId="21" applyFont="1" applyFill="1" applyBorder="1" applyAlignment="1">
      <alignment horizontal="left"/>
    </xf>
    <xf numFmtId="43" fontId="38" fillId="0" borderId="369" xfId="21" applyFont="1" applyFill="1" applyBorder="1" applyAlignment="1">
      <alignment horizontal="left"/>
    </xf>
    <xf numFmtId="43" fontId="38" fillId="0" borderId="373" xfId="21" applyFont="1" applyFill="1" applyBorder="1" applyAlignment="1">
      <alignment horizontal="left"/>
    </xf>
    <xf numFmtId="43" fontId="38" fillId="0" borderId="389" xfId="21" applyFont="1" applyFill="1" applyBorder="1" applyAlignment="1">
      <alignment horizontal="left"/>
    </xf>
    <xf numFmtId="0" fontId="37" fillId="0" borderId="364" xfId="17" applyFont="1" applyBorder="1" applyAlignment="1">
      <alignment horizontal="left" vertical="center" wrapText="1" indent="4"/>
    </xf>
    <xf numFmtId="43" fontId="38" fillId="0" borderId="364" xfId="21" applyFont="1" applyFill="1" applyBorder="1" applyAlignment="1">
      <alignment horizontal="left"/>
    </xf>
    <xf numFmtId="43" fontId="38" fillId="0" borderId="367" xfId="21" applyFont="1" applyFill="1" applyBorder="1" applyAlignment="1">
      <alignment horizontal="left"/>
    </xf>
    <xf numFmtId="43" fontId="38" fillId="0" borderId="374" xfId="21" applyFont="1" applyFill="1" applyBorder="1" applyAlignment="1">
      <alignment horizontal="left"/>
    </xf>
    <xf numFmtId="43" fontId="38" fillId="0" borderId="391" xfId="21" applyFont="1" applyFill="1" applyBorder="1" applyAlignment="1">
      <alignment horizontal="left"/>
    </xf>
    <xf numFmtId="43" fontId="38" fillId="0" borderId="392" xfId="21" applyFont="1" applyFill="1" applyBorder="1" applyAlignment="1">
      <alignment horizontal="left"/>
    </xf>
    <xf numFmtId="43" fontId="37" fillId="0" borderId="388" xfId="21" applyFont="1" applyFill="1" applyBorder="1" applyAlignment="1">
      <alignment horizontal="left"/>
    </xf>
    <xf numFmtId="43" fontId="38" fillId="8" borderId="393" xfId="21" applyFont="1" applyFill="1" applyBorder="1" applyAlignment="1" applyProtection="1">
      <alignment horizontal="left" indent="4"/>
      <protection locked="0"/>
    </xf>
    <xf numFmtId="43" fontId="38" fillId="8" borderId="394" xfId="21" applyFont="1" applyFill="1" applyBorder="1" applyAlignment="1" applyProtection="1">
      <alignment horizontal="left" indent="4"/>
      <protection locked="0"/>
    </xf>
    <xf numFmtId="43" fontId="38" fillId="4" borderId="395" xfId="21" applyFont="1" applyFill="1" applyBorder="1" applyAlignment="1">
      <alignment horizontal="left"/>
    </xf>
    <xf numFmtId="0" fontId="197" fillId="6" borderId="386" xfId="0" applyFont="1" applyFill="1" applyBorder="1" applyAlignment="1">
      <alignment horizontal="center" vertical="center" wrapText="1"/>
    </xf>
    <xf numFmtId="0" fontId="197" fillId="6" borderId="396" xfId="0" applyFont="1" applyFill="1" applyBorder="1" applyAlignment="1">
      <alignment horizontal="center" vertical="center" wrapText="1"/>
    </xf>
    <xf numFmtId="0" fontId="198" fillId="0" borderId="386" xfId="0" applyFont="1" applyBorder="1" applyAlignment="1">
      <alignment horizontal="center" vertical="center" wrapText="1"/>
    </xf>
    <xf numFmtId="0" fontId="198" fillId="0" borderId="380" xfId="0" applyFont="1" applyBorder="1" applyAlignment="1">
      <alignment horizontal="center" vertical="center" wrapText="1"/>
    </xf>
    <xf numFmtId="0" fontId="198" fillId="0" borderId="396" xfId="0" applyFont="1" applyBorder="1" applyAlignment="1">
      <alignment horizontal="center" vertical="center" wrapText="1"/>
    </xf>
    <xf numFmtId="165" fontId="199" fillId="0" borderId="380" xfId="0" applyNumberFormat="1" applyFont="1" applyBorder="1"/>
    <xf numFmtId="171" fontId="199" fillId="0" borderId="396" xfId="1293" applyNumberFormat="1" applyFont="1" applyBorder="1"/>
    <xf numFmtId="0" fontId="197" fillId="6" borderId="293" xfId="0" applyFont="1" applyFill="1" applyBorder="1" applyAlignment="1"/>
    <xf numFmtId="0" fontId="197" fillId="6" borderId="294" xfId="0" applyFont="1" applyFill="1" applyBorder="1" applyAlignment="1"/>
  </cellXfs>
  <cellStyles count="1348">
    <cellStyle name="******************************************" xfId="104" xr:uid="{9B05D515-3331-47FD-819C-0968F2EA5C6E}"/>
    <cellStyle name="?" xfId="126" xr:uid="{F38FDF9E-159B-4276-B0C2-6F438F0577D5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" xfId="115" xr:uid="{E1A84E82-9BFA-4DC9-ABFF-06B29A9A2BF0}"/>
    <cellStyle name="?? [0.00]_Sheet1" xfId="65" xr:uid="{3068B5AA-55F1-4ABF-A797-37B6AD2AFF2E}"/>
    <cellStyle name="???" xfId="111" xr:uid="{FA4B535B-DBE8-4C05-B9CC-B383F88A25F0}"/>
    <cellStyle name="???? [0.00]_Sheet1" xfId="72" xr:uid="{BD220A73-CA66-4C11-8603-AB6AE6BBA64D}"/>
    <cellStyle name="??????" xfId="127" xr:uid="{A4F5062C-9FE4-4553-8586-E15726AF66E2}"/>
    <cellStyle name="????_EXHA-1" xfId="99" xr:uid="{061517E8-D2C6-4594-A78E-6F3C4DD08230}"/>
    <cellStyle name="????À_x000a_" xfId="71" xr:uid="{F08E6E3E-6AA9-408D-8E7F-167543A494F6}"/>
    <cellStyle name="??_(Edison) SI Package" xfId="118" xr:uid="{B11F16D2-812F-4F50-881B-B6A5D38CB874}"/>
    <cellStyle name="??2" xfId="132" xr:uid="{24F840C4-ADD3-4D05-AFA5-34244CD0B791}"/>
    <cellStyle name="]_^[꺞_x0008_?" xfId="106" xr:uid="{01DA05FB-0DC2-4037-8857-3A2907A14E78}"/>
    <cellStyle name="_1_3710" xfId="135" xr:uid="{B6C3CC29-6D1F-4B75-A8D7-72374282C580}"/>
    <cellStyle name="_A_SI Workbook 1207_SP" xfId="136" xr:uid="{24C4999C-DD01-4AC4-BFD1-0D1D9E56506B}"/>
    <cellStyle name="_A_SI Workbook PPYY_TT" xfId="78" xr:uid="{342B46E6-49F1-41CA-AD9C-F533713FD2C5}"/>
    <cellStyle name="_Additions - Apr-Sept`07" xfId="139" xr:uid="{A45992BA-5032-42B9-A60A-AD8400895662}"/>
    <cellStyle name="_ALAN" xfId="141" xr:uid="{9F0C989C-A0C4-404E-87E7-E7F2FDBA1047}"/>
    <cellStyle name="_ALAN_DATA" xfId="142" xr:uid="{991A6E5D-21E5-49DD-B8EB-989E8C5C599D}"/>
    <cellStyle name="_ALAN_ECO Part2" xfId="76" xr:uid="{0165655D-E8A9-4F77-93B8-B61004FE3F70}"/>
    <cellStyle name="_ALAN_Sch 50.1" xfId="143" xr:uid="{33252687-BA93-49C5-B084-A3D197C53A50}"/>
    <cellStyle name="_BI-FEB" xfId="146" xr:uid="{5FAF28C0-8DA2-4AB2-99FB-D96DF16DE1F2}"/>
    <cellStyle name="_Byline Review - Monthly1 LC CY1210 Final Dec20" xfId="120" xr:uid="{9AC97663-E409-422E-B5BA-B7023DF0EE4E}"/>
    <cellStyle name="_CN_YRT-EB_NB_(Local&amp;HK_manually_adj)_30112009" xfId="147" xr:uid="{27510D11-0943-4275-AD01-9C11A35D9F0E}"/>
    <cellStyle name="_Copy of Value of Inforce &amp; NB YRT v1.5 (29122009)_Checking_TEMP_DELETE_AFTER_USE" xfId="149" xr:uid="{5016E7AF-8AFF-4CA2-BCCD-15D8B3D1C38C}"/>
    <cellStyle name="_DATA" xfId="150" xr:uid="{45812DF5-1B0F-4761-85EC-AE4DE9EBABF4}"/>
    <cellStyle name="_ECO Part2 0906 - AIA &amp; SUBSIDIARIES - LIFE DIVISION" xfId="89" xr:uid="{2ACF9680-DAAF-4493-8C07-95DE2BD3EAA7}"/>
    <cellStyle name="_ECO Part2 0906 - AIA &amp; SUBSIDIARIES - LIFE DIVISION_ECO Part2" xfId="151" xr:uid="{53EAAB0E-C2EA-477A-B5D0-EFF1808453A8}"/>
    <cellStyle name="_GL031-Final" xfId="155" xr:uid="{AF911E6D-73FC-4A40-BBFA-892619FFB2EC}"/>
    <cellStyle name="_Inforce and NB ANP (revised Actuarial workg)" xfId="157" xr:uid="{71610130-5FD0-4DCB-9F63-1EB645A1DCFA}"/>
    <cellStyle name="_Inforce and NB ANP (revised Actuarial workg)_CN_YRT-EB_NB_(Local&amp;HK_manually_adj)_30112009" xfId="133" xr:uid="{14ED249F-8F14-4DA9-A478-0F065FD7ADC7}"/>
    <cellStyle name="_Inforce and NB ANP (revised Actuarial workg)_Copy of Value of Inforce &amp; NB YRT v1.5 (29122009)_Checking_TEMP_DELETE_AFTER_USE" xfId="158" xr:uid="{9A87902A-1D3F-4F51-AA60-A6A2EF854E9F}"/>
    <cellStyle name="_Inforce and NB ANP (revised Actuarial workg)_TH SPE IF Total_Scenario 1(Base)" xfId="159" xr:uid="{E0F8103B-F900-432B-A54C-A704076D3DDC}"/>
    <cellStyle name="_Inforce and NB ANP (revised Actuarial workg)_TH SPE IF Total_Scenario 2" xfId="160" xr:uid="{DFEDDA7C-D3F0-441A-95A4-0D38943E2637}"/>
    <cellStyle name="_Inforce and NB ANP (revised Actuarial workg)_TH SPE IF Total_Scenario 3" xfId="161" xr:uid="{0EE91FFC-4136-46A6-A39E-EEF33F5F39AD}"/>
    <cellStyle name="_Inforce and NB ANP (revised Actuarial workg)_TH SPE Total 2010.12 IF CF Working (Scenario 1) v1 (20110411)" xfId="165" xr:uid="{B61BA65E-4E03-44ED-9923-47D310E74EC0}"/>
    <cellStyle name="_Inforce and NB ANP (revised Actuarial workg)_TH SPE Total 2010.12 IF CF Working (Scenario 2) v1 (20110411)" xfId="166" xr:uid="{B96F2FAF-70E1-4894-BF25-1B7D2F791BF8}"/>
    <cellStyle name="_Inforce and NB ANP (revised Actuarial workg)_TH SPE Total 2010.12 IF CF Working (Scenario 3) v1 (20110411)" xfId="167" xr:uid="{7A8B6BE7-99DC-4582-8884-81F06227A0DF}"/>
    <cellStyle name="_Inforce and NB ANP (revised Actuarial workg)_Value of Inforce &amp; NB YRT v1.5 (29122009)" xfId="168" xr:uid="{FED294EF-D2AD-4A75-AB3F-6AB83B2AB6C2}"/>
    <cellStyle name="_Issue" xfId="169" xr:uid="{B9AC18D1-459C-4852-A316-86344A9C8095}"/>
    <cellStyle name="_Life Units recon 280207" xfId="171" xr:uid="{FC66A641-0368-4BF8-BD0C-D1890996F1E3}"/>
    <cellStyle name="_Life Units recon 280207_CN_YRT-EB_NB_(Local&amp;HK_manually_adj)_30112009" xfId="172" xr:uid="{9F220FD5-6B56-4E11-B24E-582B7F6B14EC}"/>
    <cellStyle name="_Life Units recon 280207_Copy of Value of Inforce &amp; NB YRT v1.5 (29122009)_Checking_TEMP_DELETE_AFTER_USE" xfId="173" xr:uid="{1532CDDD-646A-40AB-A5D8-64C886BD0FCD}"/>
    <cellStyle name="_Life Units recon 280207_TH SPE IF Total_Scenario 1(Base)" xfId="175" xr:uid="{29E3EF0A-A7E7-40DF-BBC3-3BCA1AFF4C08}"/>
    <cellStyle name="_Life Units recon 280207_TH SPE IF Total_Scenario 2" xfId="177" xr:uid="{E7C8C8AA-0849-4300-9A02-B75F0FC2150E}"/>
    <cellStyle name="_Life Units recon 280207_TH SPE IF Total_Scenario 3" xfId="178" xr:uid="{7DD4430D-126E-4EC2-8E89-76BA67ACD334}"/>
    <cellStyle name="_Life Units recon 280207_TH SPE Total 2010.12 IF CF Working (Scenario 1) v1 (20110411)" xfId="180" xr:uid="{C36C7D38-96A2-45C9-9063-F4E689609480}"/>
    <cellStyle name="_Life Units recon 280207_TH SPE Total 2010.12 IF CF Working (Scenario 2) v1 (20110411)" xfId="182" xr:uid="{93643CD1-7059-4121-949A-C59594DD5A1C}"/>
    <cellStyle name="_Life Units recon 280207_TH SPE Total 2010.12 IF CF Working (Scenario 3) v1 (20110411)" xfId="184" xr:uid="{138F4B02-A3AC-4DB3-A105-0408E498DB21}"/>
    <cellStyle name="_Life Units recon 280207_Value of Inforce &amp; NB YRT v1.5 (29122009)" xfId="185" xr:uid="{A819F29E-CE73-49A1-9750-D6E41734CA51}"/>
    <cellStyle name="_Life Units recon 310107" xfId="188" xr:uid="{91ACE0CC-6418-4280-AF8B-414FD222C6B4}"/>
    <cellStyle name="_Life Units recon 310107_CN_YRT-EB_NB_(Local&amp;HK_manually_adj)_30112009" xfId="189" xr:uid="{C4D8DA12-E788-4098-B5F8-A493FC0EFEE4}"/>
    <cellStyle name="_Life Units recon 310107_Copy of Value of Inforce &amp; NB YRT v1.5 (29122009)_Checking_TEMP_DELETE_AFTER_USE" xfId="191" xr:uid="{BCF04669-B2EE-40EB-A671-DD050C882B0B}"/>
    <cellStyle name="_Life Units recon 310107_TH SPE IF Total_Scenario 1(Base)" xfId="192" xr:uid="{1DB69768-D526-41E1-9081-9778F8234265}"/>
    <cellStyle name="_Life Units recon 310107_TH SPE IF Total_Scenario 2" xfId="195" xr:uid="{3FB1EB2D-BB05-4493-891A-A9F77441B187}"/>
    <cellStyle name="_Life Units recon 310107_TH SPE IF Total_Scenario 3" xfId="198" xr:uid="{738D9CB4-B4A1-4092-AED5-40CAB6171F5F}"/>
    <cellStyle name="_Life Units recon 310107_TH SPE Total 2010.12 IF CF Working (Scenario 1) v1 (20110411)" xfId="122" xr:uid="{1F6D7EE7-2244-4E95-9EFC-530A58E92686}"/>
    <cellStyle name="_Life Units recon 310107_TH SPE Total 2010.12 IF CF Working (Scenario 2) v1 (20110411)" xfId="200" xr:uid="{BD2E73EF-78FE-4E65-B267-B4CA80D0A01A}"/>
    <cellStyle name="_Life Units recon 310107_TH SPE Total 2010.12 IF CF Working (Scenario 3) v1 (20110411)" xfId="203" xr:uid="{950C7FF3-1C29-46E5-8D78-00EF68F07C30}"/>
    <cellStyle name="_Life Units recon 310107_Value of Inforce &amp; NB YRT v1.5 (29122009)" xfId="205" xr:uid="{633FFCB6-6865-42C4-AE19-BAB5D6BAED03}"/>
    <cellStyle name="_Life Units recon 310307" xfId="206" xr:uid="{08DE4DC3-D0F4-44CC-9366-51A2FFA03596}"/>
    <cellStyle name="_Life Units recon 310307_CN_YRT-EB_NB_(Local&amp;HK_manually_adj)_30112009" xfId="207" xr:uid="{D53046A4-FB00-47D7-8667-1648E0FAEF70}"/>
    <cellStyle name="_Life Units recon 310307_Copy of Value of Inforce &amp; NB YRT v1.5 (29122009)_Checking_TEMP_DELETE_AFTER_USE" xfId="156" xr:uid="{8A648642-5644-428A-830A-48EE4C6D1797}"/>
    <cellStyle name="_Life Units recon 310307_TH SPE IF Total_Scenario 1(Base)" xfId="210" xr:uid="{BA07613F-C2AD-47DD-8F7A-D678F225760A}"/>
    <cellStyle name="_Life Units recon 310307_TH SPE IF Total_Scenario 2" xfId="201" xr:uid="{55BE62DC-D278-4B19-B10B-A3D1A806197C}"/>
    <cellStyle name="_Life Units recon 310307_TH SPE IF Total_Scenario 3" xfId="213" xr:uid="{C6E98F24-20F6-4838-ABF3-BC6FABDFEE25}"/>
    <cellStyle name="_Life Units recon 310307_TH SPE Total 2010.12 IF CF Working (Scenario 1) v1 (20110411)" xfId="215" xr:uid="{F3DBFC97-1A9D-4C38-8E76-CE0B3E585A92}"/>
    <cellStyle name="_Life Units recon 310307_TH SPE Total 2010.12 IF CF Working (Scenario 2) v1 (20110411)" xfId="216" xr:uid="{0BA6EBC7-5908-4CB1-8A1D-9B8EFBC58709}"/>
    <cellStyle name="_Life Units recon 310307_TH SPE Total 2010.12 IF CF Working (Scenario 3) v1 (20110411)" xfId="217" xr:uid="{A30277B9-5E90-480B-BDA6-E8D87227FC5D}"/>
    <cellStyle name="_Life Units recon 310307_Value of Inforce &amp; NB YRT v1.5 (29122009)" xfId="218" xr:uid="{0BD62DEC-FB33-4434-BAA7-08D50BA3414C}"/>
    <cellStyle name="_Life Valn 31st Mar 2007 Rev" xfId="209" xr:uid="{631EC251-5CD1-4593-812D-CE397994A3E1}"/>
    <cellStyle name="_Life Valn 31st Mar 2007 Rev_CN_YRT-EB_NB_(Local&amp;HK_manually_adj)_30112009" xfId="219" xr:uid="{897AD3DC-37D1-41A7-9884-EFF334A3FB01}"/>
    <cellStyle name="_Life Valn 31st Mar 2007 Rev_Copy of Value of Inforce &amp; NB YRT v1.5 (29122009)_Checking_TEMP_DELETE_AFTER_USE" xfId="220" xr:uid="{5B58C84E-EDB9-478E-A1D2-4A7FD46667FB}"/>
    <cellStyle name="_Life Valn 31st Mar 2007 Rev_TH SPE IF Total_Scenario 1(Base)" xfId="95" xr:uid="{298F0E79-10B0-483D-B08D-1F0886F10BE9}"/>
    <cellStyle name="_Life Valn 31st Mar 2007 Rev_TH SPE IF Total_Scenario 2" xfId="222" xr:uid="{A5907318-73A3-45AB-9156-F579687B87A2}"/>
    <cellStyle name="_Life Valn 31st Mar 2007 Rev_TH SPE IF Total_Scenario 3" xfId="112" xr:uid="{52EAFDAA-28CC-4859-B152-F44FC7EBFBE8}"/>
    <cellStyle name="_Life Valn 31st Mar 2007 Rev_TH SPE Total 2010.12 IF CF Working (Scenario 1) v1 (20110411)" xfId="66" xr:uid="{7B0CE1ED-D5ED-4AEC-B620-A77F5D5A6E0C}"/>
    <cellStyle name="_Life Valn 31st Mar 2007 Rev_TH SPE Total 2010.12 IF CF Working (Scenario 2) v1 (20110411)" xfId="223" xr:uid="{818C1F4F-55C3-443C-BBE1-CF6F45677D69}"/>
    <cellStyle name="_Life Valn 31st Mar 2007 Rev_TH SPE Total 2010.12 IF CF Working (Scenario 3) v1 (20110411)" xfId="226" xr:uid="{BAACAB9D-0B3C-435D-A100-7741A1EA6034}"/>
    <cellStyle name="_Life Valn 31st Mar 2007 Rev_Value of Inforce &amp; NB YRT v1.5 (29122009)" xfId="227" xr:uid="{0F7D5763-4FA0-4A7B-A341-A8D25DE218CB}"/>
    <cellStyle name="_Map30&amp;6&amp;10" xfId="229" xr:uid="{A41C5F1C-72C0-40B0-A905-331B7FEE40A6}"/>
    <cellStyle name="_Month Master" xfId="232" xr:uid="{BCE2902E-C1C7-448A-B19A-35C40202A0EE}"/>
    <cellStyle name="_Month Master_CN_YRT-EB_NB_(Local&amp;HK_manually_adj)_30112009" xfId="234" xr:uid="{2A10C9B8-914C-48B0-8896-88C9FAC5778C}"/>
    <cellStyle name="_Month Master_Copy of Value of Inforce &amp; NB YRT v1.5 (29122009)_Checking_TEMP_DELETE_AFTER_USE" xfId="235" xr:uid="{7644578D-33B2-4028-8680-E6054CB0FCE9}"/>
    <cellStyle name="_Month Master_TH SPE IF Total_Scenario 1(Base)" xfId="236" xr:uid="{DA825F38-516F-4E0B-99B6-8A7160FFE862}"/>
    <cellStyle name="_Month Master_TH SPE IF Total_Scenario 2" xfId="237" xr:uid="{48576E58-2729-411D-8DB9-2BC81CBBB96C}"/>
    <cellStyle name="_Month Master_TH SPE IF Total_Scenario 3" xfId="239" xr:uid="{D92596E4-7E3E-4694-A47B-FB2CFC8403FB}"/>
    <cellStyle name="_Month Master_TH SPE Total 2010.12 IF CF Working (Scenario 1) v1 (20110411)" xfId="187" xr:uid="{B99694BB-036B-43C1-8E08-03EFB8343026}"/>
    <cellStyle name="_Month Master_TH SPE Total 2010.12 IF CF Working (Scenario 2) v1 (20110411)" xfId="240" xr:uid="{6F78EB60-1FDA-4B03-9829-9B547F5E6536}"/>
    <cellStyle name="_Month Master_TH SPE Total 2010.12 IF CF Working (Scenario 3) v1 (20110411)" xfId="241" xr:uid="{0955CE35-86F8-45C6-A3F0-C44B54846C19}"/>
    <cellStyle name="_Month Master_Value of Inforce &amp; NB YRT v1.5 (29122009)" xfId="244" xr:uid="{15CDD736-0B45-4483-8DE0-49F41686BC6C}"/>
    <cellStyle name="_OIC_Annual_Report_2010" xfId="246" xr:uid="{DEE3D22A-85CC-403C-A4A2-8E5280344DA4}"/>
    <cellStyle name="_OIC_Monthly_Report_December2010" xfId="247" xr:uid="{04C460DF-A35C-418F-88B3-2DE2D6EC817C}"/>
    <cellStyle name="_Q_SI Workbook 0508_KO" xfId="249" xr:uid="{1FC3F171-C2E6-4A00-A9FB-4B9126E8F2E6}"/>
    <cellStyle name="_Q_SI Workbook 0608_SE" xfId="73" xr:uid="{79EFE9CB-4C5D-4FB3-8BF0-E9DAE4912350}"/>
    <cellStyle name="_Q_SI Workbook 0608_TT_1" xfId="250" xr:uid="{FF3B21F7-862B-480C-9627-BF06E102B940}"/>
    <cellStyle name="_Q_SI Workbook 1208_TT-a" xfId="252" xr:uid="{9CAC57FC-3EB2-4F46-B539-AE9FEF4C3B30}"/>
    <cellStyle name="_Q_SI Workbook PPYY_TT" xfId="255" xr:uid="{DA8808F0-8BF8-4A52-B261-2A3E49307AF5}"/>
    <cellStyle name="_Q_SI Workbook PPYY_TT (2ND BATCH)" xfId="256" xr:uid="{2A2DA613-6B82-451F-9E4F-12810C833E6E}"/>
    <cellStyle name="_Q_SI Workbook PPYY_TT (2ND BATCH)-2" xfId="257" xr:uid="{3CECC0F2-3B81-405D-87FD-1AAF2A5EEFA3}"/>
    <cellStyle name="_Q_SI Workbook PPYY_TT(New Schedule)" xfId="260" xr:uid="{2AE92732-B661-42BD-A3E1-CCB915D241D0}"/>
    <cellStyle name="_Q_SI Workbook PPYY_TT_20080529" xfId="262" xr:uid="{3E1386BE-DD82-43E8-8B69-AEE4BCCCCA89}"/>
    <cellStyle name="_Q_SI Workbook PPYY_TT-1" xfId="145" xr:uid="{ECBD1D4C-21E3-4CB1-867A-41FD8A065645}"/>
    <cellStyle name="_Q_SI Workbook PPYY_TT-3" xfId="264" xr:uid="{0D4407FD-0E3A-4FD9-8562-DAB3E888DDE0}"/>
    <cellStyle name="_Q_SI Workbook PPYY_TT-4" xfId="265" xr:uid="{248A083C-2A8A-427C-B2D3-819D7CE1A3F8}"/>
    <cellStyle name="_Q_SI Workbook_GT_0909_TT" xfId="266" xr:uid="{93EDD70D-7048-4888-BEBD-1E54AD423A65}"/>
    <cellStyle name="_SCH 43 3Q06" xfId="267" xr:uid="{6F8BFA51-4D97-4446-86DE-0FDCB378ED47}"/>
    <cellStyle name="_SCH 43 3Q06_ECO Part2 0906 - AIA &amp; SUBSIDIARIES - LIFE DIVISION" xfId="98" xr:uid="{D9F7C93B-FB8A-4C3D-9FB6-CFAAD695635B}"/>
    <cellStyle name="_SCH 43 3Q06_ECO Part2 0906 - AIA &amp; SUBSIDIARIES - LIFE DIVISION_ECO Part2" xfId="268" xr:uid="{05C42DCB-4F54-4C2F-9E9B-9255F63FAD04}"/>
    <cellStyle name="_Shortage_78 Branches - Upload Facility" xfId="270" xr:uid="{8113F875-6403-4FD0-8E4A-9985A8985CC9}"/>
    <cellStyle name="_Shortage_78 Branches - Upload Facility_CN_YRT-EB_NB_(Local&amp;HK_manually_adj)_30112009" xfId="96" xr:uid="{68ABEF06-D061-455F-BA74-4008C2925AF6}"/>
    <cellStyle name="_Shortage_78 Branches - Upload Facility_Copy of Value of Inforce &amp; NB YRT v1.5 (29122009)_Checking_TEMP_DELETE_AFTER_USE" xfId="271" xr:uid="{6E8CF869-8A72-4154-9FC4-CBDBBDFB3B7D}"/>
    <cellStyle name="_Shortage_78 Branches - Upload Facility_TH SPE IF Total_Scenario 1(Base)" xfId="273" xr:uid="{A339002D-B330-44A5-A296-7E3B22110D3C}"/>
    <cellStyle name="_Shortage_78 Branches - Upload Facility_TH SPE IF Total_Scenario 2" xfId="275" xr:uid="{AE761F39-4D7F-437F-AE0E-F2A8B9F336C5}"/>
    <cellStyle name="_Shortage_78 Branches - Upload Facility_TH SPE IF Total_Scenario 3" xfId="278" xr:uid="{9BF8E198-F78B-4CE1-81AD-6D6A5FD14BD1}"/>
    <cellStyle name="_Shortage_78 Branches - Upload Facility_TH SPE Total 2010.12 IF CF Working (Scenario 1) v1 (20110411)" xfId="280" xr:uid="{500CF3BC-48A4-4B09-8D7F-8A392047A06F}"/>
    <cellStyle name="_Shortage_78 Branches - Upload Facility_TH SPE Total 2010.12 IF CF Working (Scenario 2) v1 (20110411)" xfId="282" xr:uid="{19C056DC-BFF8-419E-AF92-5EAA2DC3BED7}"/>
    <cellStyle name="_Shortage_78 Branches - Upload Facility_TH SPE Total 2010.12 IF CF Working (Scenario 3) v1 (20110411)" xfId="88" xr:uid="{7676DC9D-65CF-464A-B76A-403BB9AF85D5}"/>
    <cellStyle name="_Shortage_78 Branches - Upload Facility_Value of Inforce &amp; NB YRT v1.5 (29122009)" xfId="100" xr:uid="{E4A12541-22FC-4C29-8497-CC1D52B479C4}"/>
    <cellStyle name="_Shortage_78 Branches - Upload IT" xfId="283" xr:uid="{CD09F9D0-9169-47E1-8254-92816F3A9F41}"/>
    <cellStyle name="_Shortage_78 Branches - Upload IT_CN_YRT-EB_NB_(Local&amp;HK_manually_adj)_30112009" xfId="285" xr:uid="{E5643A22-3862-4E2F-ABA4-7FD0D74E90CE}"/>
    <cellStyle name="_Shortage_78 Branches - Upload IT_Copy of Value of Inforce &amp; NB YRT v1.5 (29122009)_Checking_TEMP_DELETE_AFTER_USE" xfId="287" xr:uid="{8B938AA4-AFC6-4A18-A828-388C2A33F3B4}"/>
    <cellStyle name="_Shortage_78 Branches - Upload IT_TH SPE IF Total_Scenario 1(Base)" xfId="243" xr:uid="{051A7A25-5E6D-47E2-9723-E790B83611EC}"/>
    <cellStyle name="_Shortage_78 Branches - Upload IT_TH SPE IF Total_Scenario 2" xfId="289" xr:uid="{937342B4-BD76-4F60-97AA-AEE266EAB09C}"/>
    <cellStyle name="_Shortage_78 Branches - Upload IT_TH SPE IF Total_Scenario 3" xfId="94" xr:uid="{E3D4223B-5412-4B6B-A9B1-3495756FAC62}"/>
    <cellStyle name="_Shortage_78 Branches - Upload IT_TH SPE Total 2010.12 IF CF Working (Scenario 1) v1 (20110411)" xfId="291" xr:uid="{B1692B39-A3F4-401D-8F77-3D5A469E8023}"/>
    <cellStyle name="_Shortage_78 Branches - Upload IT_TH SPE Total 2010.12 IF CF Working (Scenario 2) v1 (20110411)" xfId="103" xr:uid="{C67C41B5-646C-4B7A-9FAD-91C8876378B6}"/>
    <cellStyle name="_Shortage_78 Branches - Upload IT_TH SPE Total 2010.12 IF CF Working (Scenario 3) v1 (20110411)" xfId="292" xr:uid="{30DC8A01-8519-482E-8C23-09DB4C1F058C}"/>
    <cellStyle name="_Shortage_78 Branches - Upload IT_Value of Inforce &amp; NB YRT v1.5 (29122009)" xfId="84" xr:uid="{C7681EE9-BA9A-4CAD-A4FF-E5551E5DF4B3}"/>
    <cellStyle name="_SI Workbook (Annual Schedules)" xfId="294" xr:uid="{775B6690-47FB-4B8E-9C38-839C69F209D5}"/>
    <cellStyle name="_SI Workbook (Quarterly Schedules)-1" xfId="181" xr:uid="{92E3B488-A503-45B0-AFEC-3496DB205A52}"/>
    <cellStyle name="_Surplus_Dec10" xfId="295" xr:uid="{8D14A4B0-9F5F-41A4-B75E-259DD93CA21E}"/>
    <cellStyle name="_TB 300607" xfId="70" xr:uid="{24DA0ADE-647E-4CAC-8F8F-E71D62804E6F}"/>
    <cellStyle name="_TB 300607_CN_YRT-EB_NB_(Local&amp;HK_manually_adj)_30112009" xfId="296" xr:uid="{71124231-6710-42F0-919D-70D8019FFF70}"/>
    <cellStyle name="_TB 300607_Copy of Value of Inforce &amp; NB YRT v1.5 (29122009)_Checking_TEMP_DELETE_AFTER_USE" xfId="300" xr:uid="{8645F00C-C9C6-4707-9944-179A19D71DF2}"/>
    <cellStyle name="_TB 300607_TH SPE IF Total_Scenario 1(Base)" xfId="225" xr:uid="{CE7057A7-106A-4365-8C7B-B093E2C7000D}"/>
    <cellStyle name="_TB 300607_TH SPE IF Total_Scenario 2" xfId="302" xr:uid="{D36F428F-5498-49DA-8A9B-5785A123E300}"/>
    <cellStyle name="_TB 300607_TH SPE IF Total_Scenario 3" xfId="67" xr:uid="{3710A4AE-1E64-4D1D-ABEC-E391BEE72F78}"/>
    <cellStyle name="_TB 300607_TH SPE Total 2010.12 IF CF Working (Scenario 1) v1 (20110411)" xfId="204" xr:uid="{116AEEDE-D6DE-4DA2-9974-71EA08EED1C8}"/>
    <cellStyle name="_TB 300607_TH SPE Total 2010.12 IF CF Working (Scenario 2) v1 (20110411)" xfId="134" xr:uid="{7045485B-6B64-42C7-813C-33AB3E525255}"/>
    <cellStyle name="_TB 300607_TH SPE Total 2010.12 IF CF Working (Scenario 3) v1 (20110411)" xfId="248" xr:uid="{0319308A-1FF0-42DF-9D7F-07B456CA1F03}"/>
    <cellStyle name="_TB 300607_Value of Inforce &amp; NB YRT v1.5 (29122009)" xfId="303" xr:uid="{74083D16-A2CA-4E84-B2BF-D66CED6562A0}"/>
    <cellStyle name="_TH SPE IF Total_Scenario 1(Base)" xfId="305" xr:uid="{156E9CC0-0CA0-48C0-8CCD-C810EA442C99}"/>
    <cellStyle name="_TH SPE IF Total_Scenario 2" xfId="307" xr:uid="{0E6E9C5E-8BD6-475C-B8E3-BE2D0D6EEFAD}"/>
    <cellStyle name="_TH SPE IF Total_Scenario 3" xfId="308" xr:uid="{330CDFBC-0C04-457B-A4C0-AC8FBF34039E}"/>
    <cellStyle name="_TH SPE Total 2010.12 IF CF Working (Scenario 1) v1 (20110411)" xfId="309" xr:uid="{01D0850A-31FF-49D7-8DF8-1AE9DCAD278D}"/>
    <cellStyle name="_TH SPE Total 2010.12 IF CF Working (Scenario 2) v1 (20110411)" xfId="293" xr:uid="{D4864E0D-B091-4842-9669-07A07DBB5D0D}"/>
    <cellStyle name="_TH SPE Total 2010.12 IF CF Working (Scenario 3) v1 (20110411)" xfId="74" xr:uid="{5C0A584A-7323-456B-B837-F5C715FF181E}"/>
    <cellStyle name="_Value of Inforce &amp; NB YRT v1.5 (29122009)" xfId="311" xr:uid="{CD47EEBB-5F97-4C1D-A6C4-7160088F0FBB}"/>
    <cellStyle name="_WL TB 310307" xfId="312" xr:uid="{8B696407-A60D-48CB-B9FE-B5C57EE6B329}"/>
    <cellStyle name="_WL TB 310307_CN_YRT-EB_NB_(Local&amp;HK_manually_adj)_30112009" xfId="313" xr:uid="{715FA110-DA1D-4283-B06D-7D3D447A4D87}"/>
    <cellStyle name="_WL TB 310307_Copy of Value of Inforce &amp; NB YRT v1.5 (29122009)_Checking_TEMP_DELETE_AFTER_USE" xfId="113" xr:uid="{C7912227-7363-4D30-85ED-E5C6705CA4B5}"/>
    <cellStyle name="_WL TB 310307_TH SPE IF Total_Scenario 1(Base)" xfId="314" xr:uid="{1770A8F8-7186-4048-8ABE-67419D560F97}"/>
    <cellStyle name="_WL TB 310307_TH SPE IF Total_Scenario 2" xfId="315" xr:uid="{A40AB53E-DBB5-42FD-96C4-E60F55C09035}"/>
    <cellStyle name="_WL TB 310307_TH SPE IF Total_Scenario 3" xfId="316" xr:uid="{595EFE20-A6AF-41E1-B90D-F863E072F4CA}"/>
    <cellStyle name="_WL TB 310307_TH SPE Total 2010.12 IF CF Working (Scenario 1) v1 (20110411)" xfId="317" xr:uid="{4D873FB5-E801-46C4-A791-4F937035B7ED}"/>
    <cellStyle name="_WL TB 310307_TH SPE Total 2010.12 IF CF Working (Scenario 2) v1 (20110411)" xfId="318" xr:uid="{7A07757A-061E-4357-A1E8-D75BF3713A43}"/>
    <cellStyle name="_WL TB 310307_TH SPE Total 2010.12 IF CF Working (Scenario 3) v1 (20110411)" xfId="320" xr:uid="{87FB4C76-B735-4F1A-AD55-DDC969294F0F}"/>
    <cellStyle name="_WL TB 310307_Value of Inforce &amp; NB YRT v1.5 (29122009)" xfId="288" xr:uid="{A05E5436-23A2-4E41-B37A-9F4E082727DB}"/>
    <cellStyle name="=C:\WINNT\SYSTEM32\COMMAND.COM" xfId="322" xr:uid="{F339380C-80B7-4DBD-9A2E-3EB80C29AB2A}"/>
    <cellStyle name="1Normal" xfId="323" xr:uid="{447CB6CC-B9ED-4630-B152-E58F55296C63}"/>
    <cellStyle name="1Normal 2" xfId="663" xr:uid="{1652FCCC-1A60-4E75-94F9-CC2DF90A6D75}"/>
    <cellStyle name="20% - Accent1 2" xfId="324" xr:uid="{F1A64E8D-2F17-40BB-A9C1-5BC8C0518614}"/>
    <cellStyle name="20% - Accent1 3" xfId="326" xr:uid="{B2AE3F24-7FFA-4496-95F4-2F84DEC6060E}"/>
    <cellStyle name="20% - Accent2 2" xfId="183" xr:uid="{9BB91B52-2A19-4445-B99D-195D623B8748}"/>
    <cellStyle name="20% - Accent2 3" xfId="319" xr:uid="{5E6C7261-2F74-4025-A758-56E668917AE7}"/>
    <cellStyle name="20% - Accent3 2" xfId="83" xr:uid="{77D75F5C-850D-4EC3-912D-E24ACCD008C7}"/>
    <cellStyle name="20% - Accent3 3" xfId="85" xr:uid="{DC4843AF-3CFA-4744-8C75-1F5117C001C1}"/>
    <cellStyle name="20% - Accent4 2" xfId="329" xr:uid="{40F02196-BAB2-4125-BE16-9E5930AB223D}"/>
    <cellStyle name="20% - Accent4 3" xfId="330" xr:uid="{9772EADD-7A88-48EE-8282-DD3891468DCB}"/>
    <cellStyle name="20% - Accent5 2" xfId="137" xr:uid="{3CE16E73-B0F6-4A47-AE3B-FE145A59FA52}"/>
    <cellStyle name="20% - Accent5 3" xfId="164" xr:uid="{2BC3F00F-6E8D-41C0-90A1-DDA8B3A38563}"/>
    <cellStyle name="20% - Accent6 2" xfId="163" xr:uid="{42ECC643-7ED7-423B-AB9C-2D243442F8CA}"/>
    <cellStyle name="20% - Accent6 3" xfId="97" xr:uid="{67BDC011-540F-4830-9618-B1D78B05DFAD}"/>
    <cellStyle name="20% - 輔色1" xfId="140" xr:uid="{8EA6FAB3-7577-4DBE-9A38-3CD54EA1144E}"/>
    <cellStyle name="20% - 輔色2" xfId="332" xr:uid="{BDA58850-B110-4B52-9064-D8E746518D93}"/>
    <cellStyle name="20% - 輔色3" xfId="334" xr:uid="{BFAF1EF1-085A-46F0-9E8B-83E4CDF821E5}"/>
    <cellStyle name="20% - 輔色4" xfId="337" xr:uid="{824428B7-8CB7-4061-9183-10DEE58ABBB5}"/>
    <cellStyle name="20% - 輔色5" xfId="338" xr:uid="{BA48582B-F607-4A9B-9DCB-D842EF8C81CE}"/>
    <cellStyle name="20% - 輔色6" xfId="340" xr:uid="{FADF9AF7-26E9-45F4-B969-F451657C9069}"/>
    <cellStyle name="40% - Accent1 2" xfId="281" xr:uid="{9ED96236-A56E-4BB7-9D1B-37E2BB8C3FED}"/>
    <cellStyle name="40% - Accent1 3" xfId="341" xr:uid="{E3CDBB58-897A-4995-855A-CCB912B7E001}"/>
    <cellStyle name="40% - Accent2 2" xfId="343" xr:uid="{5E7C2F97-7F22-494A-89AF-3F32C8454326}"/>
    <cellStyle name="40% - Accent2 3" xfId="345" xr:uid="{B0C1FE02-FC1C-4B3B-A11D-878F71508B2B}"/>
    <cellStyle name="40% - Accent3 2" xfId="346" xr:uid="{870B8277-5DBC-4371-B263-0446714E401B}"/>
    <cellStyle name="40% - Accent3 3" xfId="347" xr:uid="{94359A67-3A90-4414-BBD5-908B07E7ECC7}"/>
    <cellStyle name="40% - Accent4 2" xfId="348" xr:uid="{898B2BCD-3714-4A2F-B458-66D7A2E5E24D}"/>
    <cellStyle name="40% - Accent4 3" xfId="350" xr:uid="{1D891D4A-326A-441E-8C8D-A4B0146B6108}"/>
    <cellStyle name="40% - Accent5 2" xfId="261" xr:uid="{09394AAF-4EF2-47CA-8253-56E0049A2125}"/>
    <cellStyle name="40% - Accent5 3" xfId="351" xr:uid="{A141F95B-7CBA-4222-BB8E-AF00F191F645}"/>
    <cellStyle name="40% - Accent6 2" xfId="352" xr:uid="{29C6423E-9FA1-445E-9FF8-7B46C2C69533}"/>
    <cellStyle name="40% - Accent6 3" xfId="353" xr:uid="{B694213B-3D89-4801-8A68-9E4B60DE1234}"/>
    <cellStyle name="40% - 輔色1" xfId="354" xr:uid="{3D1727D1-3F33-4681-B4B3-2B04CD290D9F}"/>
    <cellStyle name="40% - 輔色2" xfId="355" xr:uid="{D0305225-FE32-49BC-94A0-313C85106F2D}"/>
    <cellStyle name="40% - 輔色3" xfId="356" xr:uid="{74AFAACB-FF4F-4B7F-A0C2-A00A070B8049}"/>
    <cellStyle name="40% - 輔色4" xfId="342" xr:uid="{0581F9ED-F812-4B0F-B2B6-309C4C9D7611}"/>
    <cellStyle name="40% - 輔色5" xfId="344" xr:uid="{C43C651E-EF64-44B4-9D8A-2A0509D2E394}"/>
    <cellStyle name="40% - 輔色6" xfId="357" xr:uid="{D7D7C370-2684-4852-9B62-2B186569B0F9}"/>
    <cellStyle name="60% - Accent1 2" xfId="359" xr:uid="{3319EF24-F84A-430F-91AF-63C63B4ADD75}"/>
    <cellStyle name="60% - Accent2 2" xfId="361" xr:uid="{C4D19827-CF4F-4BAC-A5CE-6CDB3307F7EA}"/>
    <cellStyle name="60% - Accent3 2" xfId="93" xr:uid="{B0142CED-82DC-4C02-A0DB-D1E104EE6874}"/>
    <cellStyle name="60% - Accent4 2" xfId="362" xr:uid="{192AEE81-5F50-4BD1-BE86-9F5E43DB5808}"/>
    <cellStyle name="60% - Accent5 2" xfId="363" xr:uid="{47DC7FDD-E421-4450-BB33-B41D71821B66}"/>
    <cellStyle name="60% - Accent6 2" xfId="365" xr:uid="{130DB3E8-1C35-40A8-BBCB-6FA74D7C9692}"/>
    <cellStyle name="60% - 輔色1" xfId="366" xr:uid="{40FFA675-0643-4D5E-B0F9-F502E422572A}"/>
    <cellStyle name="60% - 輔色2" xfId="367" xr:uid="{2CD4FE92-FC5D-444E-9FA9-8104FB8F04AA}"/>
    <cellStyle name="60% - 輔色3" xfId="87" xr:uid="{0E103661-0FD3-4C8B-91E4-A6EBAE25D7FD}"/>
    <cellStyle name="60% - 輔色4" xfId="80" xr:uid="{7D33A49C-6711-4EB6-9A83-4C4163A8312C}"/>
    <cellStyle name="60% - 輔色5" xfId="370" xr:uid="{EB7B49B0-BC5F-48B5-9D7A-9A986F1E40FB}"/>
    <cellStyle name="60% - 輔色6" xfId="373" xr:uid="{093F0818-D03A-4DDE-B8D8-DF96DF291F7B}"/>
    <cellStyle name="Accent1 - 20%" xfId="90" xr:uid="{CD8E6372-25CD-4411-B039-DD3F1F19F487}"/>
    <cellStyle name="Accent1 - 40%" xfId="374" xr:uid="{E0E0F563-1A0E-4F75-B6E4-557A11E8DB3E}"/>
    <cellStyle name="Accent1 - 60%" xfId="193" xr:uid="{81F31450-81D5-41CE-BE9F-7C6B4CC8FEE9}"/>
    <cellStyle name="Accent1 2" xfId="233" xr:uid="{6BF7B569-FDA3-4857-8F3C-9F4AA3E60983}"/>
    <cellStyle name="Accent2 - 20%" xfId="375" xr:uid="{C9EFB4DF-6D3C-4815-8928-C7E9774D7FDF}"/>
    <cellStyle name="Accent2 - 40%" xfId="75" xr:uid="{0B3142D0-0E5C-492A-AF2A-06A1B6F44F06}"/>
    <cellStyle name="Accent2 - 60%" xfId="376" xr:uid="{FAAAEBFB-B2AA-4606-AAFB-CF597277AC45}"/>
    <cellStyle name="Accent2 2" xfId="77" xr:uid="{EE2EA00E-DE13-48C5-8F0C-0F50D7915925}"/>
    <cellStyle name="Accent3 - 20%" xfId="379" xr:uid="{A90036DA-E3D5-4480-BE74-565A5FB2F780}"/>
    <cellStyle name="Accent3 - 40%" xfId="380" xr:uid="{3E827400-B2FF-458E-87C1-A2BC92DDF667}"/>
    <cellStyle name="Accent3 - 60%" xfId="110" xr:uid="{64F02388-C744-4B6C-970F-2E78D12E408C}"/>
    <cellStyle name="Accent3 2" xfId="284" xr:uid="{6B4A4B94-2082-467A-B5F6-27DF658AE475}"/>
    <cellStyle name="Accent4 - 20%" xfId="381" xr:uid="{7A0B9D99-9009-4A3B-AD07-D63433AF5DAF}"/>
    <cellStyle name="Accent4 - 40%" xfId="383" xr:uid="{353B4F97-BF8B-4A0F-81C5-E64E9A7BCEE9}"/>
    <cellStyle name="Accent4 - 60%" xfId="384" xr:uid="{090C1DDE-0EB7-4947-9A79-90BB117B793F}"/>
    <cellStyle name="Accent4 2" xfId="124" xr:uid="{632EF37A-8F9A-4DF7-A0F5-78402E1F863D}"/>
    <cellStyle name="Accent5 - 20%" xfId="385" xr:uid="{BE9D658F-CBF9-46F4-86D1-9FBCEA06E7F2}"/>
    <cellStyle name="Accent5 - 40%" xfId="386" xr:uid="{4C946588-2657-407D-A05D-59E9A97401CF}"/>
    <cellStyle name="Accent5 - 60%" xfId="369" xr:uid="{A1BAE411-5324-4784-A4D2-636D35B4A4F3}"/>
    <cellStyle name="Accent5 2" xfId="378" xr:uid="{92539E90-66E3-4A0D-A8FB-A96FE6C57362}"/>
    <cellStyle name="Accent6 - 20%" xfId="389" xr:uid="{E8CD6580-A2E4-48C0-BF57-7B0D09F2BFEC}"/>
    <cellStyle name="Accent6 - 40%" xfId="390" xr:uid="{6397AA2F-A65C-4419-90E2-CE9397D3966D}"/>
    <cellStyle name="Accent6 - 60%" xfId="299" xr:uid="{FC475636-E75A-4909-BF7D-E85654B234DA}"/>
    <cellStyle name="Accent6 2" xfId="391" xr:uid="{4046EC7B-6C7D-4425-A77C-5DDDFE7C247C}"/>
    <cellStyle name="ak" xfId="328" xr:uid="{493C6602-F9E1-438F-A95E-682573AFAE12}"/>
    <cellStyle name="Bad 2" xfId="245" xr:uid="{61BFEB7D-BC1B-419B-9EDB-530D3A5656DA}"/>
    <cellStyle name="Calc Currency (0)" xfId="277" xr:uid="{F99106D9-E50B-48E6-B6FB-92256C4E2F0D}"/>
    <cellStyle name="Calc Currency (2)" xfId="392" xr:uid="{E9F11734-6090-4752-BB84-71AC5AA6CBE1}"/>
    <cellStyle name="Calc Percent (0)" xfId="231" xr:uid="{9FC76E36-74B6-4C60-ABA9-93A8BD66AF6B}"/>
    <cellStyle name="Calc Percent (1)" xfId="336" xr:uid="{767F3BC0-079C-4889-8842-7743AEB4D2CF}"/>
    <cellStyle name="Calc Percent (2)" xfId="393" xr:uid="{D68046AB-8899-4F47-AB9D-2E33088CA78C}"/>
    <cellStyle name="Calc Units (0)" xfId="394" xr:uid="{38DE9326-A5E1-4F59-8039-BEC30BE318CD}"/>
    <cellStyle name="Calc Units (1)" xfId="395" xr:uid="{C155BD36-7971-4AB0-B52D-3171706062AE}"/>
    <cellStyle name="Calc Units (2)" xfId="397" xr:uid="{8DF8BF3C-FE54-49CF-B7F5-998D59803F5C}"/>
    <cellStyle name="Calculation 2" xfId="398" xr:uid="{CAA4BC5E-4346-4CA8-836D-46C539EC3597}"/>
    <cellStyle name="Calculation 2 2" xfId="560" xr:uid="{18A1A24D-567F-4214-92BB-384F514D3594}"/>
    <cellStyle name="Calculation 2 2 2" xfId="859" xr:uid="{D1E638AE-143D-4499-84F2-DA6BD1E9284A}"/>
    <cellStyle name="Calculation 2 2 2 2" xfId="1051" xr:uid="{EA027033-89E3-41CC-9DB5-5CFFB65E7F8A}"/>
    <cellStyle name="Calculation 2 2 2 3" xfId="1238" xr:uid="{4B226A36-DAD2-4ECA-B029-9C4A47D3ADF6}"/>
    <cellStyle name="Calculation 2 2 3" xfId="748" xr:uid="{87E792D3-7EEB-4CE3-9D64-C0A42BD8895F}"/>
    <cellStyle name="Calculation 2 2 4" xfId="947" xr:uid="{CC2AD62E-7175-491C-9B8B-58E4500C98E9}"/>
    <cellStyle name="Calculation 2 2 5" xfId="1135" xr:uid="{9421F943-4751-49DA-B4A5-B216995E1717}"/>
    <cellStyle name="Calculation 2 3" xfId="802" xr:uid="{B8EDC0AC-DE3C-4740-98EA-F98A25A11A15}"/>
    <cellStyle name="Calculation 2 3 2" xfId="998" xr:uid="{AA884D16-FFB0-4C2E-BEC8-B57AAD4D755C}"/>
    <cellStyle name="Calculation 2 3 3" xfId="1187" xr:uid="{12DDB43E-4A2F-421A-8F27-8FC6F622FBA1}"/>
    <cellStyle name="Calculation 2 4" xfId="674" xr:uid="{C1458A69-4150-4746-90F4-7DED298201C8}"/>
    <cellStyle name="Calculation 2 5" xfId="645" xr:uid="{27C95662-7A62-490A-A436-568463A81E3E}"/>
    <cellStyle name="Calculation 2 6" xfId="640" xr:uid="{A1D235D0-732A-4403-97A9-DE5D261CDDA2}"/>
    <cellStyle name="category" xfId="129" xr:uid="{C81148AA-6803-4A1A-94C8-B4E161A949DE}"/>
    <cellStyle name="Change A&amp;ll" xfId="333" xr:uid="{B3F934F2-3634-4B64-B842-012F3C7B79A3}"/>
    <cellStyle name="Change A&amp;ll 2" xfId="556" xr:uid="{02D7DE93-C3DF-455F-BC4A-7472858A1629}"/>
    <cellStyle name="Change A&amp;ll 2 2" xfId="855" xr:uid="{0DEC6980-6D22-4B4C-B764-3360F588AF3C}"/>
    <cellStyle name="Change A&amp;ll 2 2 2" xfId="1047" xr:uid="{B9E80547-67B9-4993-8CF1-EC97E24E2F06}"/>
    <cellStyle name="Change A&amp;ll 2 2 3" xfId="1234" xr:uid="{90F27ECF-2A42-4C28-8B1C-E409014690BA}"/>
    <cellStyle name="Change A&amp;ll 2 3" xfId="744" xr:uid="{8B02C323-2E86-49A6-8C61-AE94B12094FF}"/>
    <cellStyle name="Change A&amp;ll 2 4" xfId="943" xr:uid="{AC3057E6-C735-410A-976E-1F44653C1E0C}"/>
    <cellStyle name="Change A&amp;ll 2 5" xfId="1131" xr:uid="{DA6B736A-F6E2-43AB-97A8-536AD7632372}"/>
    <cellStyle name="Change A&amp;ll 3" xfId="797" xr:uid="{34AEAEB4-4A88-4775-B61C-3E161AAD471D}"/>
    <cellStyle name="Change A&amp;ll 3 2" xfId="994" xr:uid="{62A3759B-8176-4050-B33E-184FD11F45DE}"/>
    <cellStyle name="Change A&amp;ll 3 3" xfId="1183" xr:uid="{2C984606-EBE5-4762-A13F-AE1577938557}"/>
    <cellStyle name="Change A&amp;ll 4" xfId="664" xr:uid="{E8E1A5F3-B83A-4877-99CD-C1956B5D53F1}"/>
    <cellStyle name="Change A&amp;ll 5" xfId="633" xr:uid="{C8EB480F-8B1A-448A-B9ED-DF50C33164AB}"/>
    <cellStyle name="Change A&amp;ll 6" xfId="665" xr:uid="{6FACEEA9-A96E-43E9-A076-A6F27789A4BA}"/>
    <cellStyle name="Check Cell 2" xfId="400" xr:uid="{415D689A-1B96-48F9-AB8B-C6B63B4AD580}"/>
    <cellStyle name="ColumnHeading" xfId="162" xr:uid="{76F19DE5-7C39-4DE3-8961-43B0656BDD62}"/>
    <cellStyle name="ColumnHeading 2" xfId="551" xr:uid="{2B780735-7972-45D9-8F3C-9BBA9F398A8E}"/>
    <cellStyle name="ColumnHeading 2 2" xfId="850" xr:uid="{11E20D58-4840-4664-8E0D-436927BF00E3}"/>
    <cellStyle name="ColumnHeading 2 2 2" xfId="1042" xr:uid="{F04BE6EC-FBB2-484B-AA67-0BF7C83C637A}"/>
    <cellStyle name="ColumnHeading 2 2 3" xfId="1229" xr:uid="{7C55228F-E234-4396-B8DE-3B91FF653812}"/>
    <cellStyle name="ColumnHeading 2 3" xfId="739" xr:uid="{B0803030-A87D-43ED-92BE-6E8226A10FB8}"/>
    <cellStyle name="ColumnHeading 2 4" xfId="938" xr:uid="{B3C44318-E963-4897-8C40-8C34E592B945}"/>
    <cellStyle name="ColumnHeading 2 5" xfId="1126" xr:uid="{2EAE3BFF-C576-4E33-B75D-C28FC429E9BE}"/>
    <cellStyle name="ColumnHeading 3" xfId="791" xr:uid="{682A2E92-800A-4774-BC6B-B76117921A38}"/>
    <cellStyle name="ColumnHeading 3 2" xfId="989" xr:uid="{051B25C4-CCCE-4BFD-A450-8417D2AE86C9}"/>
    <cellStyle name="ColumnHeading 3 3" xfId="1178" xr:uid="{6FEE357D-C10F-4C0C-A17B-AC62CA87198F}"/>
    <cellStyle name="ColumnHeading 4" xfId="644" xr:uid="{38C3B1B5-57BA-4C7C-96D5-B9DB8D75E966}"/>
    <cellStyle name="ColumnHeading 5" xfId="690" xr:uid="{2C97CD1E-263D-4C67-B835-037091B96764}"/>
    <cellStyle name="ColumnHeading 6" xfId="730" xr:uid="{B9FE9D85-9976-478E-AF44-BE03324F351C}"/>
    <cellStyle name="Comma" xfId="1" builtinId="3"/>
    <cellStyle name="Comma  - Style1" xfId="401" xr:uid="{5FD88262-9F9F-4F34-90F6-4E70E8D5987F}"/>
    <cellStyle name="Comma  - Style2" xfId="377" xr:uid="{E7E99A31-F5CA-4742-8D4B-008D5401C537}"/>
    <cellStyle name="Comma  - Style3" xfId="128" xr:uid="{94292083-F2BE-4F4E-BB57-0998EC02AB7D}"/>
    <cellStyle name="Comma  - Style4" xfId="402" xr:uid="{57DDC7C8-5665-4AD8-8A9C-C2F5BE47CF2F}"/>
    <cellStyle name="Comma  - Style5" xfId="403" xr:uid="{EB577DBF-C266-4B26-9A00-8B23EBF092EB}"/>
    <cellStyle name="Comma  - Style6" xfId="404" xr:uid="{5A068CA4-091B-4777-8E18-F6AE8EC46C6B}"/>
    <cellStyle name="Comma  - Style7" xfId="405" xr:uid="{CD0ACD51-303C-448E-8926-1875431DF86F}"/>
    <cellStyle name="Comma  - Style8" xfId="269" xr:uid="{34C5FEBA-4457-48E5-9B3E-E695B5B6CF37}"/>
    <cellStyle name="Comma [0] 2" xfId="406" xr:uid="{9A9A28FE-2078-4C19-B884-3BD31547CA6B}"/>
    <cellStyle name="Comma [0] 2 2" xfId="675" xr:uid="{78B13898-D323-4303-B137-FFC6175CF8FA}"/>
    <cellStyle name="Comma [00]" xfId="408" xr:uid="{6C59BBED-2CE2-4167-9374-5914FAEC7F3B}"/>
    <cellStyle name="Comma 10" xfId="53" xr:uid="{1EA35B9A-4318-487B-BDDD-FF2E55934F4F}"/>
    <cellStyle name="Comma 10 2" xfId="619" xr:uid="{32550A2C-CFCB-4F14-B1A6-A142C8C417C5}"/>
    <cellStyle name="Comma 10 2 2" xfId="1281" xr:uid="{E0C625D0-880B-4C91-A642-13A57F343675}"/>
    <cellStyle name="Comma 10 2 6" xfId="32" xr:uid="{75CEFE0A-31F3-4D81-8FA2-587718517691}"/>
    <cellStyle name="Comma 10 2 6 2" xfId="1279" xr:uid="{253A0806-639F-4C9B-8ACB-E6069DB24007}"/>
    <cellStyle name="Comma 10 2 6 2 2" xfId="1282" xr:uid="{154A866A-930E-45E4-938A-DFEC601801B2}"/>
    <cellStyle name="Comma 10 2 6 2 2 2" xfId="1283" xr:uid="{236BB521-5E54-43D8-91B6-C6CB62D1BD88}"/>
    <cellStyle name="Comma 10 2 6 2 3" xfId="1284" xr:uid="{03285D58-6499-44B3-AF96-924139FB041A}"/>
    <cellStyle name="Comma 10 2 6 3" xfId="1285" xr:uid="{542D4A92-5F40-41AD-B08C-0F6433454454}"/>
    <cellStyle name="Comma 10 2 6 3 2" xfId="1286" xr:uid="{87B69472-3553-4138-BADC-30AA6B7634CF}"/>
    <cellStyle name="Comma 10 3" xfId="1287" xr:uid="{7ACF2710-8623-45BA-9DB3-E905CD070C8F}"/>
    <cellStyle name="Comma 10 3 2 2 3 2 2" xfId="1280" xr:uid="{2B593AE2-E8DA-45CC-9CF4-0F0ADD731FBF}"/>
    <cellStyle name="Comma 11" xfId="610" xr:uid="{572034BF-D150-4AB9-88B1-A4E1389CD555}"/>
    <cellStyle name="Comma 11 2 2 4" xfId="1288" xr:uid="{6EE45465-F48F-4C49-A49B-B75CE5AFA1D1}"/>
    <cellStyle name="Comma 11 2 2 4 2" xfId="1289" xr:uid="{D0ADA3DB-F143-4AFF-AACF-AB9096AB972E}"/>
    <cellStyle name="Comma 11 5 3" xfId="1273" xr:uid="{202246C1-907C-4A07-AE3B-755139450116}"/>
    <cellStyle name="Comma 12" xfId="56" xr:uid="{D0B8829B-B1D9-44DB-A977-BD3814308F9B}"/>
    <cellStyle name="Comma 12 7 6" xfId="4" xr:uid="{00000000-0005-0000-0000-000001000000}"/>
    <cellStyle name="Comma 127" xfId="49" xr:uid="{1AC1EC63-60A9-42C7-9BA9-0AECEFC94B07}"/>
    <cellStyle name="Comma 127 2" xfId="1290" xr:uid="{B464974B-2D16-4A7E-82A1-54C34E5DE7DA}"/>
    <cellStyle name="Comma 127 2 2" xfId="1291" xr:uid="{B00B1486-07FE-4748-A5BA-6162D00F4299}"/>
    <cellStyle name="Comma 127 3" xfId="1292" xr:uid="{D5904496-E7CC-48A2-8CF8-61854894078D}"/>
    <cellStyle name="Comma 13" xfId="1293" xr:uid="{3B14C47F-F4D8-4DF7-B45E-455F015B1D09}"/>
    <cellStyle name="Comma 13 10" xfId="1294" xr:uid="{53E55906-4B44-404F-A392-6B23F592136D}"/>
    <cellStyle name="Comma 13 10 2" xfId="52" xr:uid="{EB1FB795-ADEA-4D54-8578-607E6BFC812B}"/>
    <cellStyle name="Comma 13 10 2 2" xfId="1295" xr:uid="{A3A1CA21-03BE-49F4-A32A-638CF2278543}"/>
    <cellStyle name="Comma 13 10 2 3" xfId="1296" xr:uid="{A165B641-2DF8-4D46-AF19-9A32C0ED192A}"/>
    <cellStyle name="Comma 13 10 2 4" xfId="1297" xr:uid="{7CEE0321-186C-4B0B-8711-9E9FB080981E}"/>
    <cellStyle name="Comma 139" xfId="1298" xr:uid="{C577E8A3-E027-493E-9760-DBB77ACA9731}"/>
    <cellStyle name="Comma 139 2" xfId="1299" xr:uid="{38D542DA-36B7-47EE-8AC6-2D1844164274}"/>
    <cellStyle name="Comma 154" xfId="1300" xr:uid="{A9E08639-C1E5-4BB1-8262-5BD5E0B61AC8}"/>
    <cellStyle name="Comma 2" xfId="6" xr:uid="{00000000-0005-0000-0000-000002000000}"/>
    <cellStyle name="Comma 2 10" xfId="1301" xr:uid="{CF492521-BEBD-4944-A37A-5C42D522EC44}"/>
    <cellStyle name="Comma 2 104 3" xfId="1274" xr:uid="{99D40253-2B17-4ECD-BB19-4E90DAD99823}"/>
    <cellStyle name="Comma 2 2" xfId="7" xr:uid="{00000000-0005-0000-0000-000003000000}"/>
    <cellStyle name="Comma 2 2 2" xfId="40" xr:uid="{1B06C679-9D43-47EC-A12D-6166044C869A}"/>
    <cellStyle name="Comma 2 2 2 2" xfId="621" xr:uid="{99E31A1F-08A5-4D13-8C6E-A902FD98710F}"/>
    <cellStyle name="Comma 2 2 2 3" xfId="61" xr:uid="{18414045-12FF-448B-84D7-361516BC09F3}"/>
    <cellStyle name="Comma 2 2 2 4" xfId="1302" xr:uid="{F5D567DF-B043-4C15-A340-BE1B0C79D877}"/>
    <cellStyle name="Comma 2 2 3" xfId="18" xr:uid="{00000000-0005-0000-0000-000004000000}"/>
    <cellStyle name="Comma 2 2 3 2" xfId="677" xr:uid="{15826306-D84F-422A-83FD-6E5BAA58F21D}"/>
    <cellStyle name="Comma 2 2 3 3" xfId="410" xr:uid="{AEE168C8-778C-4E9C-896F-233DA76F7513}"/>
    <cellStyle name="Comma 2 2 3 4" xfId="1303" xr:uid="{B67262B6-4B01-4DC6-8D97-55A1C17328E5}"/>
    <cellStyle name="Comma 2 2 4" xfId="612" xr:uid="{BE25A45D-1037-4CFA-BD21-7040A72DF7CE}"/>
    <cellStyle name="Comma 2 2 4 2" xfId="1304" xr:uid="{94AB3417-A966-4CE3-8DEE-0997F152CFC8}"/>
    <cellStyle name="Comma 2 2 5" xfId="30" xr:uid="{EB5FA1F2-2708-4A6B-B1CB-46158A217005}"/>
    <cellStyle name="Comma 2 2 5 2" xfId="1275" xr:uid="{25751F61-599B-45B2-897A-F6F6D0F08CB5}"/>
    <cellStyle name="Comma 2 2 5 3" xfId="1347" xr:uid="{9B62E713-2B4D-402D-A55C-A3D40096C81F}"/>
    <cellStyle name="Comma 2 2 6" xfId="1278" xr:uid="{69D028AB-B7B6-47FF-A424-84D5BEAF8333}"/>
    <cellStyle name="Comma 2 2 6 2" xfId="1305" xr:uid="{CE89518D-E7E4-481F-B78B-2655262CFB98}"/>
    <cellStyle name="Comma 2 2 7" xfId="1306" xr:uid="{C4FB91DE-A4F2-44B2-9F7C-9A30206304FC}"/>
    <cellStyle name="Comma 2 3" xfId="10" xr:uid="{00000000-0005-0000-0000-000005000000}"/>
    <cellStyle name="Comma 2 3 2" xfId="15" xr:uid="{00000000-0005-0000-0000-000006000000}"/>
    <cellStyle name="Comma 2 3 2 2" xfId="678" xr:uid="{3C7C6330-54E0-44CA-A53C-B740251CFDD3}"/>
    <cellStyle name="Comma 2 3 2 3" xfId="411" xr:uid="{8E234F8F-2FF6-41EE-BCEF-E0EB616971BB}"/>
    <cellStyle name="Comma 2 3 2 4" xfId="1307" xr:uid="{5F8221D9-554A-4B82-9688-C90FBE988C79}"/>
    <cellStyle name="Comma 2 3 3" xfId="22" xr:uid="{00000000-0005-0000-0000-000007000000}"/>
    <cellStyle name="Comma 2 3 3 2" xfId="614" xr:uid="{7E1FEFC1-EAAA-4C48-9604-9D8683F866B0}"/>
    <cellStyle name="Comma 2 3 4" xfId="607" xr:uid="{A7B7BBF2-15B1-4EF4-A3F0-2676ED6000F4}"/>
    <cellStyle name="Comma 2 3 5" xfId="1308" xr:uid="{A096A372-C29D-48E6-BEF3-9E9F34D82AAA}"/>
    <cellStyle name="Comma 2 4" xfId="25" xr:uid="{00000000-0005-0000-0000-000008000000}"/>
    <cellStyle name="Comma 2 4 2" xfId="92" xr:uid="{2D515094-7578-4586-A41E-08A2FDF50C78}"/>
    <cellStyle name="Comma 2 4 2 2" xfId="632" xr:uid="{7C58FDEF-8793-48E3-9A9C-7A7E701FDAE8}"/>
    <cellStyle name="Comma 2 4 3" xfId="1309" xr:uid="{4A0826C9-A84A-4195-93E5-67E69B5B8CAB}"/>
    <cellStyle name="Comma 2 5" xfId="33" xr:uid="{ACA337B5-0A76-475A-9C61-555BFF8DD9A4}"/>
    <cellStyle name="Comma 2 5 2" xfId="676" xr:uid="{845722CD-B3B3-45FE-A3C5-5357CE12B086}"/>
    <cellStyle name="Comma 2 5 3" xfId="409" xr:uid="{20A2AF4E-3BC4-4849-B72E-0A9690BCE7AF}"/>
    <cellStyle name="Comma 2 5 4" xfId="1310" xr:uid="{822FAF92-98E7-4537-8318-1D8E4D1FD30D}"/>
    <cellStyle name="Comma 2 57" xfId="1311" xr:uid="{46F9F090-5C63-42A9-9575-336BBCFDDC7D}"/>
    <cellStyle name="Comma 2 6" xfId="611" xr:uid="{9C4C791F-DC7C-49FE-AE46-633892BE6E3E}"/>
    <cellStyle name="Comma 2 7" xfId="57" xr:uid="{7166D8E4-9B3E-4B08-A28B-A4206F021C1B}"/>
    <cellStyle name="Comma 20" xfId="1312" xr:uid="{8016A1DF-DF6D-47B8-8138-B8A2BAA33E42}"/>
    <cellStyle name="Comma 20 2" xfId="1313" xr:uid="{E8F659A1-127E-441E-BBFE-A5B3FF6A533F}"/>
    <cellStyle name="Comma 3" xfId="3" xr:uid="{00000000-0005-0000-0000-000009000000}"/>
    <cellStyle name="Comma 3 2" xfId="12" xr:uid="{00000000-0005-0000-0000-00000A000000}"/>
    <cellStyle name="Comma 3 2 2" xfId="46" xr:uid="{2F86B230-E0C5-46A1-9BA0-EF6356A5715F}"/>
    <cellStyle name="Comma 3 2 2 2" xfId="622" xr:uid="{3368A7BA-52A4-47CC-891A-2E626F018A46}"/>
    <cellStyle name="Comma 3 2 2 2 2" xfId="1314" xr:uid="{94539E60-B228-4A69-9375-F1505CA19BA2}"/>
    <cellStyle name="Comma 3 2 2 3" xfId="1315" xr:uid="{BDD1C34C-D031-4E83-BFB6-F92E181BC4E1}"/>
    <cellStyle name="Comma 3 2 3" xfId="603" xr:uid="{E59C1346-CF1E-4727-81AB-87F21F20FA4B}"/>
    <cellStyle name="Comma 3 2 4" xfId="62" xr:uid="{24554784-9FCF-4873-A659-1E90048BAC09}"/>
    <cellStyle name="Comma 3 2 4 2" xfId="1316" xr:uid="{B4CA8884-4D28-428C-9F99-D3FEB9DA02C9}"/>
    <cellStyle name="Comma 3 2 5" xfId="1317" xr:uid="{87291264-558B-4A16-94E2-5C9844AB4F01}"/>
    <cellStyle name="Comma 3 3" xfId="39" xr:uid="{6E1BE51C-0332-4375-B3B2-90667FD4A830}"/>
    <cellStyle name="Comma 3 3 2" xfId="680" xr:uid="{74DF9DF4-18B1-495C-BB75-DC26ACA44091}"/>
    <cellStyle name="Comma 3 3 2 2" xfId="1318" xr:uid="{616D4D54-5640-4BAF-8494-7BD33F957BF8}"/>
    <cellStyle name="Comma 3 3 3" xfId="413" xr:uid="{F3326791-E342-4EE8-B246-686E119273A8}"/>
    <cellStyle name="Comma 3 3 4" xfId="1319" xr:uid="{3DF58298-C130-494F-8DA5-933603BD6A8F}"/>
    <cellStyle name="Comma 3 4" xfId="48" xr:uid="{79F3B331-63AB-4055-9C4B-338A4968A551}"/>
    <cellStyle name="Comma 3 4 2" xfId="617" xr:uid="{D913D884-CE9E-46F8-A9B6-B80DA1C8E914}"/>
    <cellStyle name="Comma 3 4 3" xfId="1320" xr:uid="{F24DBAD9-F226-40C4-9500-CED7D733DC09}"/>
    <cellStyle name="Comma 3 5" xfId="601" xr:uid="{46B17FC6-2F28-497D-A387-A1352BA7B338}"/>
    <cellStyle name="Comma 3 6" xfId="1277" xr:uid="{F6AB8E06-C673-4EC3-B05B-DEF531DD93B6}"/>
    <cellStyle name="Comma 3 6 2" xfId="1321" xr:uid="{83C15300-E507-4875-93A1-B4731AE87D16}"/>
    <cellStyle name="Comma 3 7" xfId="1322" xr:uid="{C9F59A2F-247E-45B4-A4C7-F91BB3BEEC69}"/>
    <cellStyle name="Comma 4" xfId="9" xr:uid="{00000000-0005-0000-0000-00000B000000}"/>
    <cellStyle name="Comma 4 2" xfId="28" xr:uid="{00000000-0005-0000-0000-00000C000000}"/>
    <cellStyle name="Comma 4 2 2" xfId="416" xr:uid="{9F0FD500-A0F9-480B-8559-0FB2DC1B485D}"/>
    <cellStyle name="Comma 4 2 2 2" xfId="683" xr:uid="{FE75F2B0-3C22-41E8-9B4A-D84AC86CEF3E}"/>
    <cellStyle name="Comma 4 2 2 3" xfId="1323" xr:uid="{00FC9856-F03B-4E96-816C-1DDD3F99EEEA}"/>
    <cellStyle name="Comma 4 2 3" xfId="623" xr:uid="{7CB07CDF-1919-4BEC-8EC6-788AACA04E75}"/>
    <cellStyle name="Comma 4 2 4" xfId="63" xr:uid="{A8FA2224-1C60-41A9-9A9F-F00774CC3089}"/>
    <cellStyle name="Comma 4 2 5" xfId="1324" xr:uid="{25FE8F59-DE63-451B-8536-9C4727149F74}"/>
    <cellStyle name="Comma 4 3" xfId="415" xr:uid="{A855086C-5981-450A-8C76-CB06284202EC}"/>
    <cellStyle name="Comma 4 3 2" xfId="682" xr:uid="{52C8DAE1-02EB-476C-A5C7-B4A4713E4178}"/>
    <cellStyle name="Comma 4 4" xfId="618" xr:uid="{CB7C3616-C6F9-4387-8066-9F86F7DE4324}"/>
    <cellStyle name="Comma 4 4 2" xfId="1325" xr:uid="{7A2F22C4-A79D-457F-B357-29F1009C7644}"/>
    <cellStyle name="Comma 4 5" xfId="599" xr:uid="{D7E8E122-236B-46FD-BC44-6BABD3D78A8E}"/>
    <cellStyle name="Comma 4 6" xfId="58" xr:uid="{E940CD66-49DA-44E8-859A-C1606FA70952}"/>
    <cellStyle name="Comma 5" xfId="21" xr:uid="{00000000-0005-0000-0000-00000D000000}"/>
    <cellStyle name="Comma 5 2" xfId="417" xr:uid="{6B3639D1-E7B5-41E5-99D1-A1B22E060070}"/>
    <cellStyle name="Comma 5 2 2" xfId="684" xr:uid="{12A8CD53-D9A1-45AE-A941-302971358679}"/>
    <cellStyle name="Comma 5 2 3" xfId="1326" xr:uid="{90938EC4-BB93-4EA5-9462-7D5BD600557C}"/>
    <cellStyle name="Comma 5 3" xfId="620" xr:uid="{70A5572B-E5ED-4CB2-9F6C-FF5DB939899A}"/>
    <cellStyle name="Comma 5 3 2" xfId="1327" xr:uid="{06B45481-04EF-4D9B-90DE-8F45BCA57BE1}"/>
    <cellStyle name="Comma 5 4" xfId="60" xr:uid="{E7EBAB02-FEB2-42F0-8F56-4317E721C0BF}"/>
    <cellStyle name="Comma 5 5" xfId="1328" xr:uid="{4E132DD8-7E2C-46BF-9C84-051D93299D7E}"/>
    <cellStyle name="Comma 6" xfId="31" xr:uid="{471A0A10-B2CD-4FEB-AD17-4C68574DDA22}"/>
    <cellStyle name="Comma 6 2" xfId="421" xr:uid="{6D0451C5-320D-417B-A5E3-79BF38F81ACE}"/>
    <cellStyle name="Comma 6 2 2" xfId="686" xr:uid="{859A6D85-6003-487D-9105-A9C1D152C44B}"/>
    <cellStyle name="Comma 6 3" xfId="685" xr:uid="{F03F35A9-C157-4054-A11B-D178219E74C3}"/>
    <cellStyle name="Comma 6 4" xfId="42" xr:uid="{B161FA40-D51D-4E5C-8D68-A083581DBCA6}"/>
    <cellStyle name="Comma 6 5" xfId="419" xr:uid="{DBBE6527-6056-447D-B85F-30E4E52F6112}"/>
    <cellStyle name="Comma 7" xfId="310" xr:uid="{1C326CFA-7602-491D-B3DE-93FE89FCBF57}"/>
    <cellStyle name="Comma 7 2" xfId="661" xr:uid="{FD69B7FF-9E38-41D0-BFB1-6D8FEE4FE85D}"/>
    <cellStyle name="Comma 8" xfId="422" xr:uid="{0E77DA1A-D0E3-4571-8BC5-4EC1D0055A19}"/>
    <cellStyle name="Comma 8 2" xfId="687" xr:uid="{E3276C21-E708-409B-BF9B-C58000C02610}"/>
    <cellStyle name="Comma 9" xfId="609" xr:uid="{4EFAA98D-B9EC-46FE-9438-D1D3847E3946}"/>
    <cellStyle name="Comma0" xfId="423" xr:uid="{F1889BD3-3257-42CA-88BE-55044DDA4590}"/>
    <cellStyle name="Currency [00]" xfId="212" xr:uid="{BFDC3408-4D5D-41C8-9CE7-8E76F43BD7C7}"/>
    <cellStyle name="Currency 2" xfId="1329" xr:uid="{C1931E27-D0EF-4377-88E6-C658A7F3BEA4}"/>
    <cellStyle name="Currency0" xfId="368" xr:uid="{53CFB02C-895A-4569-8FDC-DBB752CDCF6C}"/>
    <cellStyle name="Currency1" xfId="372" xr:uid="{4C794045-E04C-4AFF-826B-61DE30C6227D}"/>
    <cellStyle name="CVD Number" xfId="424" xr:uid="{F8F31A89-30A7-43B6-83F8-EE4D047AE42A}"/>
    <cellStyle name="Date" xfId="174" xr:uid="{859DA3B4-FB14-422E-9EAA-9A502AE4840D}"/>
    <cellStyle name="Date Short" xfId="426" xr:uid="{EB3AA7A0-066C-466F-A62C-1126905704A2}"/>
    <cellStyle name="DELTA" xfId="427" xr:uid="{3E8E5497-62FB-4994-915B-1F6F04094FA1}"/>
    <cellStyle name="dgw" xfId="428" xr:uid="{FCB77BE8-F852-4BBA-970E-A875E2D8FB74}"/>
    <cellStyle name="Emphasis 1" xfId="430" xr:uid="{F681CF3C-1726-4628-BFA8-55A8774328E7}"/>
    <cellStyle name="Emphasis 2" xfId="432" xr:uid="{4FACFA1A-9200-41D1-BF0F-18D198C8BA1C}"/>
    <cellStyle name="Emphasis 3" xfId="253" xr:uid="{E3D5AA4A-60F6-4653-A2AC-75AD05611082}"/>
    <cellStyle name="Enter Currency (0)" xfId="435" xr:uid="{782F608D-242C-48AD-9B88-9B591498D985}"/>
    <cellStyle name="Enter Currency (2)" xfId="131" xr:uid="{FCDC8DC1-7C39-4B34-B599-226672E33C8A}"/>
    <cellStyle name="Enter Units (0)" xfId="437" xr:uid="{7E9F1B92-D34B-4366-BDD4-036AF9D89526}"/>
    <cellStyle name="Enter Units (1)" xfId="176" xr:uid="{D1F27CD9-9B1F-4E06-A45F-91322625B4C5}"/>
    <cellStyle name="Enter Units (2)" xfId="170" xr:uid="{C829CBED-ABB5-4380-B937-985BDD6A7A33}"/>
    <cellStyle name="Euro" xfId="438" xr:uid="{5A774A95-2359-44D3-8A9B-811F0E81C3E3}"/>
    <cellStyle name="Excel Built-in Normal" xfId="8" xr:uid="{00000000-0005-0000-0000-00000E000000}"/>
    <cellStyle name="Excel Built-in Normal 2" xfId="1330" xr:uid="{50156FDC-B57A-42D9-A3E7-0712201200AB}"/>
    <cellStyle name="Explanatory Text 2" xfId="138" xr:uid="{B2D5F1A6-98FF-4A4C-AE77-525CA714A825}"/>
    <cellStyle name="Fixed" xfId="439" xr:uid="{8E60EE24-2F8C-4721-BA02-BAF8C1E03E07}"/>
    <cellStyle name="Formula" xfId="325" xr:uid="{8ECB7CA3-11EC-44E3-9D19-A74265080520}"/>
    <cellStyle name="Good 2" xfId="418" xr:uid="{497B1CEB-4C29-40AB-AD03-FBA33773ECA3}"/>
    <cellStyle name="Grey" xfId="440" xr:uid="{FFC40142-C48B-47A8-AAF1-6450116F9A3D}"/>
    <cellStyle name="HEADER" xfId="358" xr:uid="{BB944D19-B8D6-486F-A979-ED27C81688D5}"/>
    <cellStyle name="Header1" xfId="441" xr:uid="{8A2496A5-A7F0-4A01-BDA8-02E1BB93BCB4}"/>
    <cellStyle name="Header1 2" xfId="565" xr:uid="{15A9E91A-79F1-4309-BF37-9B63A95611C9}"/>
    <cellStyle name="Header1 2 2" xfId="864" xr:uid="{C343A645-C7EA-456B-A3A7-3A4535832CCF}"/>
    <cellStyle name="Header1 2 3" xfId="1140" xr:uid="{7B6B2123-3ACF-4F21-8A59-67EEDC5CE70E}"/>
    <cellStyle name="Header1 3" xfId="808" xr:uid="{4FCE143F-E248-4374-A15C-6BA1BB91A77E}"/>
    <cellStyle name="Header1 4" xfId="1087" xr:uid="{FA3A6B30-A193-4403-A059-C61B1A5F0A1D}"/>
    <cellStyle name="Header2" xfId="442" xr:uid="{5772D75C-B8F3-482F-BDE0-BEA833A3B380}"/>
    <cellStyle name="Header2 2" xfId="809" xr:uid="{3E67C687-6391-41AD-A178-94D9D4328D84}"/>
    <cellStyle name="Header2 2 2" xfId="1003" xr:uid="{50866956-0E16-4A01-BCA4-053ACBD5278F}"/>
    <cellStyle name="Header2 2 3" xfId="1192" xr:uid="{95D8DA80-C524-43F0-9776-536AC8206933}"/>
    <cellStyle name="Header2 3" xfId="691" xr:uid="{DFFD6401-F673-44B2-AF85-262323ECA9E5}"/>
    <cellStyle name="Header2 4" xfId="896" xr:uid="{58BCC5B8-50B8-499E-BC9F-A16238F72EAE}"/>
    <cellStyle name="Header2 5" xfId="1088" xr:uid="{BF632570-8D5D-4A45-89C7-CA2546E6E1AC}"/>
    <cellStyle name="Heading" xfId="179" xr:uid="{FC8F4D3C-F8B3-4EB6-A5F9-E05CE77EC40A}"/>
    <cellStyle name="Heading 1 2" xfId="443" xr:uid="{D6CB850E-D011-4FA7-AA6F-FD817DCA7A03}"/>
    <cellStyle name="Heading 2 2" xfId="444" xr:uid="{79A5C98D-5A40-4A75-B09B-23AF64CB3DEC}"/>
    <cellStyle name="Heading 3 2" xfId="445" xr:uid="{A5F5268F-DC51-4843-B61B-8481A9ACE498}"/>
    <cellStyle name="Heading 3 2 2" xfId="810" xr:uid="{61A2B14B-A19B-4096-896A-E5C84CFE3D6B}"/>
    <cellStyle name="Heading 3 2 3" xfId="692" xr:uid="{0F54C2E7-6493-4BFA-A60F-AF7E4338C40F}"/>
    <cellStyle name="Heading 4 2" xfId="447" xr:uid="{635913D6-6003-4796-8102-8D8B359417D6}"/>
    <cellStyle name="Heading 5" xfId="792" xr:uid="{C48BB86E-1B39-40CC-8338-38C961AD78A5}"/>
    <cellStyle name="Heading 6" xfId="646" xr:uid="{72284E70-DA90-4507-9D25-8F016C9BCA5C}"/>
    <cellStyle name="Hyperlink" xfId="14" builtinId="8"/>
    <cellStyle name="Hyperlink 2" xfId="19" xr:uid="{00000000-0005-0000-0000-000010000000}"/>
    <cellStyle name="Hyperlink 2 2" xfId="47" xr:uid="{4F1EA165-F696-444C-B4B8-796314F5CF56}"/>
    <cellStyle name="Hyperlink 2 2 2" xfId="1331" xr:uid="{F3D8B2B2-1CCA-42A0-B9F8-3CDC8A1301A9}"/>
    <cellStyle name="Hyperlink 2 3" xfId="51" xr:uid="{37F4DA88-A8E1-444A-806F-7B5EB38318BC}"/>
    <cellStyle name="Hyperlink 2 4" xfId="1332" xr:uid="{30FC8D3B-C2B3-4067-9360-D3F26DE64D7F}"/>
    <cellStyle name="Hyperlink 3" xfId="608" xr:uid="{29E9AE45-A912-4BE5-9AA5-05FD0876BA52}"/>
    <cellStyle name="Index Number" xfId="197" xr:uid="{D80EE05E-5DCF-4160-B2F4-DED2F8D68AF7}"/>
    <cellStyle name="Inhaltsverzeichnispunke" xfId="449" xr:uid="{13F3822F-F319-454D-8718-80BB2A8235B5}"/>
    <cellStyle name="Input [yellow]" xfId="450" xr:uid="{3D00A1FD-711C-4D50-8B9E-47895E5B91DC}"/>
    <cellStyle name="Input [yellow] 2" xfId="566" xr:uid="{2ED41CF2-6D9F-4BE7-865A-2C1E59F86BBD}"/>
    <cellStyle name="Input [yellow] 2 2" xfId="865" xr:uid="{7A69B08D-A76F-4FAA-ADF7-D7064896A3AC}"/>
    <cellStyle name="Input [yellow] 2 2 2" xfId="1056" xr:uid="{B8CD4AB5-8FF5-47B4-AC66-E32C7BF677CA}"/>
    <cellStyle name="Input [yellow] 2 2 3" xfId="1243" xr:uid="{3C1F42B0-660D-45D1-9C9A-354FC75D3DA5}"/>
    <cellStyle name="Input [yellow] 2 3" xfId="753" xr:uid="{D78138EC-527E-40E8-9673-7B8029DD859F}"/>
    <cellStyle name="Input [yellow] 2 4" xfId="952" xr:uid="{73B02EF4-3800-4AF8-8094-BE39B603BA0E}"/>
    <cellStyle name="Input [yellow] 2 5" xfId="1141" xr:uid="{CDEED558-21CB-47E5-AD5D-2C556A79A8FB}"/>
    <cellStyle name="Input [yellow] 3" xfId="811" xr:uid="{02A84737-2873-4000-8F34-AE88ABBDA237}"/>
    <cellStyle name="Input [yellow] 3 2" xfId="1005" xr:uid="{2DCFEEBD-2EB6-4C75-BC3E-F8CA53A1CDB4}"/>
    <cellStyle name="Input [yellow] 3 3" xfId="1193" xr:uid="{8658C523-DE78-4171-BF78-50F421F0E137}"/>
    <cellStyle name="Input [yellow] 4" xfId="694" xr:uid="{7B9B629F-C966-4946-807D-5BD02F6B1212}"/>
    <cellStyle name="Input [yellow] 5" xfId="898" xr:uid="{A83072CA-8316-4A30-B506-54CE56905F28}"/>
    <cellStyle name="Input [yellow] 6" xfId="1089" xr:uid="{23F91067-CF3A-4F04-9AED-8C7FBE52F4DB}"/>
    <cellStyle name="Input 2" xfId="335" xr:uid="{A083B5AC-D9A0-4FD9-92E3-B8E6886CE71B}"/>
    <cellStyle name="Input 2 2" xfId="557" xr:uid="{F9CF1D6F-4157-492B-B295-3CC826927F5E}"/>
    <cellStyle name="Input 2 2 2" xfId="856" xr:uid="{73B38726-9409-4C24-AF96-A75398D86AB6}"/>
    <cellStyle name="Input 2 2 2 2" xfId="1048" xr:uid="{C1473AC5-B1BF-482D-B069-C291B594F6A2}"/>
    <cellStyle name="Input 2 2 2 3" xfId="1235" xr:uid="{E7DEFB8D-B18B-413B-8739-DF20C05E574E}"/>
    <cellStyle name="Input 2 2 3" xfId="745" xr:uid="{9A8BA840-5EC0-43FB-8CBC-8CDC4231B683}"/>
    <cellStyle name="Input 2 2 4" xfId="944" xr:uid="{6BBECC54-782F-458F-A9DC-75F5FB3E2CDB}"/>
    <cellStyle name="Input 2 2 5" xfId="1132" xr:uid="{D078BC71-CB87-4903-9076-4E9F699FCB82}"/>
    <cellStyle name="Input 2 3" xfId="798" xr:uid="{4FA224EE-CE53-420F-900C-278886315C06}"/>
    <cellStyle name="Input 2 3 2" xfId="995" xr:uid="{84673D08-B7BC-43EF-8699-BE6538DE63E2}"/>
    <cellStyle name="Input 2 3 3" xfId="1184" xr:uid="{808327D8-EB6B-4296-8326-4E5EB64231EF}"/>
    <cellStyle name="Input 2 4" xfId="666" xr:uid="{F45B8ACE-3634-4989-AF40-9633F1C293A1}"/>
    <cellStyle name="Input 2 5" xfId="656" xr:uid="{0CD06BB4-A393-4414-95A6-1FED371DD90F}"/>
    <cellStyle name="Input 2 6" xfId="647" xr:uid="{0210F15B-F46F-4E9C-BC2D-65DC41825274}"/>
    <cellStyle name="Integer" xfId="259" xr:uid="{BAD49847-1A31-4114-89F8-F27C7E047A37}"/>
    <cellStyle name="Integer 2" xfId="388" xr:uid="{39D2F860-17D4-45C8-8013-0C310DDFD3EC}"/>
    <cellStyle name="Integer 3" xfId="154" xr:uid="{4C9B4B09-9D3D-4F5E-84F4-019ECFCCA3C3}"/>
    <cellStyle name="Integer 4" xfId="452" xr:uid="{223B86BD-71DB-4722-83AD-E7AC7CFF9FCE}"/>
    <cellStyle name="Link Currency (0)" xfId="199" xr:uid="{D40D06DD-360D-4D01-84F7-41944815BB16}"/>
    <cellStyle name="Linked Cell 2" xfId="186" xr:uid="{575D2410-95DD-49CA-82B2-208938D2A428}"/>
    <cellStyle name="Milliers [0]_laroux" xfId="121" xr:uid="{17959584-B05D-432A-8F4B-22074766585E}"/>
    <cellStyle name="Milliers_laroux" xfId="454" xr:uid="{9B0E10F0-E1D7-41DC-85AA-54242652ABED}"/>
    <cellStyle name="Model" xfId="455" xr:uid="{45B36348-49EC-4B30-8777-EDCBFF7A2707}"/>
    <cellStyle name="Model 2" xfId="568" xr:uid="{94F78DB9-E86D-4DE6-93B0-9DE876FFEE71}"/>
    <cellStyle name="Model 2 2" xfId="867" xr:uid="{16DF97EE-2D16-4E8E-8C1E-1E571CC1C37B}"/>
    <cellStyle name="Model 2 2 2" xfId="1058" xr:uid="{55C5E880-A9DD-457C-8CAC-697D2A212BEF}"/>
    <cellStyle name="Model 2 3" xfId="954" xr:uid="{3055B2AC-AE62-4B21-BD69-1204AEFFBCB5}"/>
    <cellStyle name="Model 3" xfId="900" xr:uid="{8967E631-2178-4153-8501-210C71054DB1}"/>
    <cellStyle name="Mon?aire [0]_laroux" xfId="109" xr:uid="{6A796CFE-8D38-41F4-9652-CAB4EB839D5D}"/>
    <cellStyle name="Mon?aire_laroux" xfId="456" xr:uid="{FFE3F09F-9DDB-4552-BC20-82DDCBA35E16}"/>
    <cellStyle name="Mon騁aire [0]_laroux" xfId="446" xr:uid="{93330FED-E294-4296-9782-64968F29A1BC}"/>
    <cellStyle name="Mon騁aire_laroux" xfId="286" xr:uid="{DA3A707F-F3BF-4ACA-AEDD-2ACCEF1E7D29}"/>
    <cellStyle name="Neutral 2" xfId="458" xr:uid="{07B94F6A-3627-4790-B01A-7E1820E648D4}"/>
    <cellStyle name="NoL" xfId="460" xr:uid="{3C88C09F-1B47-4D13-96B9-BD1444451B5C}"/>
    <cellStyle name="NoL 2" xfId="814" xr:uid="{884F7FE6-591E-47EB-AB31-2CCFF7B0935E}"/>
    <cellStyle name="NoL 3" xfId="698" xr:uid="{37574991-DB92-4A2E-8332-21EECF3D293B}"/>
    <cellStyle name="Non d?fini" xfId="461" xr:uid="{2676C0A9-D7FC-41F3-87BD-84A9D9548FC6}"/>
    <cellStyle name="Nor}al" xfId="463" xr:uid="{5C2C5B05-BE50-4617-9FCB-C9C7778E3860}"/>
    <cellStyle name="Normal" xfId="0" builtinId="0"/>
    <cellStyle name="Normal - Style1" xfId="119" xr:uid="{21B524F6-2BA5-46B7-A980-CF7359B91BB2}"/>
    <cellStyle name="Normal 10" xfId="41" xr:uid="{BABF2916-C0DE-47D8-B044-8484E2BDE7F7}"/>
    <cellStyle name="Normal 10 2" xfId="464" xr:uid="{08674DC7-8B45-472C-88D5-48AE03857931}"/>
    <cellStyle name="Normal 11" xfId="465" xr:uid="{8A4A68D2-AC2E-4616-BB4F-DE5BD925A00F}"/>
    <cellStyle name="Normal 12" xfId="399" xr:uid="{1A696554-E804-4BB7-9365-A49EB600B83A}"/>
    <cellStyle name="Normal 13" xfId="64" xr:uid="{65F4CF5F-199E-40E5-BCF4-DB402DBCD19D}"/>
    <cellStyle name="Normal 13 2" xfId="624" xr:uid="{62513DD2-A9AD-47E4-8DDB-7EE5FE97F4CA}"/>
    <cellStyle name="Normal 15" xfId="306" xr:uid="{3FAA3322-23CD-496C-98D1-868167F5C6E5}"/>
    <cellStyle name="Normal 16 2" xfId="1333" xr:uid="{7AD594DF-9352-4086-A8D3-E43EEC21E0B5}"/>
    <cellStyle name="Normal 2" xfId="2" xr:uid="{00000000-0005-0000-0000-000012000000}"/>
    <cellStyle name="Normal 2 2" xfId="24" xr:uid="{00000000-0005-0000-0000-000013000000}"/>
    <cellStyle name="Normal 2 2 2" xfId="466" xr:uid="{606974F9-2298-475C-A613-642FA8173694}"/>
    <cellStyle name="Normal 2 2 3" xfId="34" xr:uid="{38D0F051-7594-44D8-8954-FE0F2C98A2DE}"/>
    <cellStyle name="Normal 2 2 3 2" xfId="613" xr:uid="{145C0F7C-D904-4835-A9D7-145593FA1A91}"/>
    <cellStyle name="Normal 2 2 4" xfId="606" xr:uid="{590110C3-86C9-4F44-89B6-7808E32DD9EE}"/>
    <cellStyle name="Normal 2 22" xfId="1334" xr:uid="{FB013405-42BA-47D5-835B-0684CBC18786}"/>
    <cellStyle name="Normal 2 3" xfId="11" xr:uid="{00000000-0005-0000-0000-000014000000}"/>
    <cellStyle name="Normal 2 3 2" xfId="20" xr:uid="{00000000-0005-0000-0000-000015000000}"/>
    <cellStyle name="Normal 2 3 3" xfId="35" xr:uid="{524C3CD3-9207-4608-A73B-B4C4EDA641C6}"/>
    <cellStyle name="Normal 2 3 3 2" xfId="615" xr:uid="{4B012094-3321-4851-89D6-D1BA791A927D}"/>
    <cellStyle name="Normal 2 3 4" xfId="605" xr:uid="{5DB0C211-AAB1-4D56-AF20-363B6676EF59}"/>
    <cellStyle name="Normal 2 4" xfId="604" xr:uid="{1E445B1D-AE21-4820-98A6-9B7A33D70F2F}"/>
    <cellStyle name="Normal 2 4 2" xfId="36" xr:uid="{041E5DE2-7F7B-4B62-9C91-08D3F7481C96}"/>
    <cellStyle name="Normal 2 5" xfId="16" xr:uid="{00000000-0005-0000-0000-000016000000}"/>
    <cellStyle name="Normal 2 5 2" xfId="1335" xr:uid="{D4B5247B-34BA-47AC-8A02-F1E02635D691}"/>
    <cellStyle name="Normal 20" xfId="1276" xr:uid="{573209F1-C726-4AD1-A1E5-9E126083C757}"/>
    <cellStyle name="Normal 22 3" xfId="1336" xr:uid="{4382A9E3-B5C7-4024-8F3C-99371C58A083}"/>
    <cellStyle name="Normal 28 5" xfId="238" xr:uid="{B1DB0760-3577-41AB-AE6B-CE5DE585EC84}"/>
    <cellStyle name="Normal 3" xfId="13" xr:uid="{00000000-0005-0000-0000-000017000000}"/>
    <cellStyle name="Normal 3 2" xfId="38" xr:uid="{1527E416-E46B-4DF8-8A1A-522771684D83}"/>
    <cellStyle name="Normal 3 2 2" xfId="652" xr:uid="{0B394F89-E0BC-49F7-A794-7D470CDDCF01}"/>
    <cellStyle name="Normal 3 2 3" xfId="602" xr:uid="{E05533F0-DD39-4759-8C42-7BBEE1FA354A}"/>
    <cellStyle name="Normal 3 2 4" xfId="254" xr:uid="{44B7B8D8-A7C3-431A-8E49-86598654261A}"/>
    <cellStyle name="Normal 3 3" xfId="50" xr:uid="{2375F074-72C4-47FB-B797-5DB98B362359}"/>
    <cellStyle name="Normal 3 3 2" xfId="148" xr:uid="{56CFD411-EBFE-4896-9E95-209A335FCE2B}"/>
    <cellStyle name="Normal 3 3 3" xfId="59" xr:uid="{36D0EE86-A5EC-4756-88CD-A14B02A3BDBC}"/>
    <cellStyle name="Normal 3 4" xfId="105" xr:uid="{0F3A8B68-A30F-4B53-9DB2-DC0530BF89CD}"/>
    <cellStyle name="Normal 3 5" xfId="600" xr:uid="{DA95EDBD-5169-49F5-ADA5-366657985406}"/>
    <cellStyle name="Normal 4" xfId="17" xr:uid="{00000000-0005-0000-0000-000018000000}"/>
    <cellStyle name="Normal 4 2" xfId="54" xr:uid="{F72CA57C-25E5-482C-985A-C1C03123B964}"/>
    <cellStyle name="Normal 4 2 2" xfId="468" xr:uid="{D6D93D05-00CB-473E-9232-204C6374654A}"/>
    <cellStyle name="Normal 4 3" xfId="700" xr:uid="{02E9370C-46E6-4749-8762-2EFAF55B8A11}"/>
    <cellStyle name="Normal 4 3 2" xfId="1337" xr:uid="{16202BE9-0CBF-4B0C-8E3F-024E4F1F93DC}"/>
    <cellStyle name="Normal 4 4" xfId="598" xr:uid="{C27EAB65-0664-491D-ABC6-C4FE6A498CD7}"/>
    <cellStyle name="Normal 4 4 2" xfId="1338" xr:uid="{465FEA6E-78A9-45B6-924B-A68999DB8A06}"/>
    <cellStyle name="Normal 4 5" xfId="467" xr:uid="{A80E2047-0D5F-42C4-8316-462E9BBB289E}"/>
    <cellStyle name="Normal 5" xfId="274" xr:uid="{1FC560F1-A119-4A7A-B6C6-56174755FDCE}"/>
    <cellStyle name="Normal 52" xfId="1339" xr:uid="{15ECE14F-09AE-46A6-B6BF-BDA4F3C29C96}"/>
    <cellStyle name="Normal 6" xfId="276" xr:uid="{0D60C7AA-37B0-4F0E-8B42-C7E2B87F4FDD}"/>
    <cellStyle name="Normal 6 2" xfId="469" xr:uid="{A0F1CFF2-3610-4581-81A8-465F2BC674A2}"/>
    <cellStyle name="Normal 6 3" xfId="82" xr:uid="{A27B2651-71B2-47D9-B5D5-73710632FD17}"/>
    <cellStyle name="Normal 6 4" xfId="1340" xr:uid="{94B45FAE-2543-47BE-9615-E88A5469BDCB}"/>
    <cellStyle name="Normal 7" xfId="43" xr:uid="{8E49E4D0-B639-47BC-AAD9-633C9EB102C4}"/>
    <cellStyle name="Normal 7 2" xfId="194" xr:uid="{A9350E45-9A19-42D9-B93B-82809385EBB9}"/>
    <cellStyle name="Normal 7 2 2" xfId="1341" xr:uid="{5FC6E0EE-C22D-4804-BC85-126F4B0BEC45}"/>
    <cellStyle name="Normal 7 3" xfId="1342" xr:uid="{4EEBD568-54D3-436D-B240-0DB1AE676027}"/>
    <cellStyle name="Normal 8" xfId="45" xr:uid="{D3C100E2-6117-4E52-9F11-BAD241788E1D}"/>
    <cellStyle name="Normal 8 2" xfId="196" xr:uid="{21BED031-6069-48DD-9797-14F3D648F156}"/>
    <cellStyle name="Normal 9" xfId="470" xr:uid="{CFDCC487-1D0C-4E2A-85EF-0A1AA9738F7A}"/>
    <cellStyle name="Normalny_PRESIDE1" xfId="471" xr:uid="{82A400AC-3062-4234-BA51-F453F88AB355}"/>
    <cellStyle name="Note 2" xfId="412" xr:uid="{3EA89DC2-2E7B-4213-9162-E8DCFFDB2DAC}"/>
    <cellStyle name="Note 2 2" xfId="561" xr:uid="{3B06DCB4-5EDA-46C9-802F-F518FABB41A8}"/>
    <cellStyle name="Note 2 2 2" xfId="860" xr:uid="{F5FC7408-2310-4F59-BD08-CAAC1108F2A1}"/>
    <cellStyle name="Note 2 2 2 2" xfId="1052" xr:uid="{DD09BDF1-E2EF-47EF-9465-722ACD26A95F}"/>
    <cellStyle name="Note 2 2 2 3" xfId="1239" xr:uid="{6611E7B3-59EC-4347-A479-DBAA8DC8B210}"/>
    <cellStyle name="Note 2 2 3" xfId="749" xr:uid="{71B117C1-82D1-4689-A877-6A4FD4A37640}"/>
    <cellStyle name="Note 2 2 4" xfId="948" xr:uid="{2FBB66A6-B71A-4B54-9EA0-6675328E8077}"/>
    <cellStyle name="Note 2 2 5" xfId="1136" xr:uid="{93E18E7B-2697-493E-9395-A06DC131F591}"/>
    <cellStyle name="Note 2 3" xfId="803" xr:uid="{13892419-7533-4CB6-8663-4E18B575BFB3}"/>
    <cellStyle name="Note 2 3 2" xfId="999" xr:uid="{D8331933-ECDB-4176-AF37-C0F6A975D42C}"/>
    <cellStyle name="Note 2 3 3" xfId="1188" xr:uid="{A6B5C79F-6A6E-4089-A1F1-5EA7F2DF546D}"/>
    <cellStyle name="Note 2 4" xfId="679" xr:uid="{3D1D3B10-5686-4C4F-8A8B-974B15C80F6C}"/>
    <cellStyle name="Note 2 5" xfId="643" xr:uid="{BB835BED-D9DC-48FD-BF21-3569D4696067}"/>
    <cellStyle name="Note 2 6" xfId="654" xr:uid="{A8ADFEE2-9AF3-49C9-85CB-F9CDF43A95A5}"/>
    <cellStyle name="Note 3" xfId="414" xr:uid="{07465845-F301-4E71-9B95-17F8E2C3FED0}"/>
    <cellStyle name="Note 3 2" xfId="562" xr:uid="{0A3C0A09-1679-454B-9BAB-88768D2550A6}"/>
    <cellStyle name="Note 3 2 2" xfId="861" xr:uid="{6928A275-185A-4431-9A94-AC53062EDFBB}"/>
    <cellStyle name="Note 3 2 2 2" xfId="1053" xr:uid="{E8521E5D-5842-4C92-A543-D0EF9FBACC60}"/>
    <cellStyle name="Note 3 2 2 3" xfId="1240" xr:uid="{80EE3FC4-9616-4956-B463-26AF8E6C07D8}"/>
    <cellStyle name="Note 3 2 3" xfId="750" xr:uid="{284C85BA-0560-41EC-8811-3D8071660B3D}"/>
    <cellStyle name="Note 3 2 4" xfId="949" xr:uid="{0B437120-B3A8-4599-B1C1-61C6B0390FE6}"/>
    <cellStyle name="Note 3 2 5" xfId="1137" xr:uid="{8C2B8F01-EB61-4B96-8A19-7ABF8949F074}"/>
    <cellStyle name="Note 3 3" xfId="804" xr:uid="{CBC9EAE8-308E-4FBC-843B-A5F9E417D5FA}"/>
    <cellStyle name="Note 3 3 2" xfId="1000" xr:uid="{BABC4364-C91A-40FA-8215-0B69D4D35AD4}"/>
    <cellStyle name="Note 3 3 3" xfId="1189" xr:uid="{3B4B9DE8-510B-4FE4-B518-F90E13B3802E}"/>
    <cellStyle name="Note 3 4" xfId="681" xr:uid="{967E3645-AD5D-4ADB-8914-4F105722426D}"/>
    <cellStyle name="Note 3 5" xfId="631" xr:uid="{0F1E6BD9-D145-4965-BEF2-803C7B5AABB5}"/>
    <cellStyle name="Note 3 6" xfId="695" xr:uid="{AB24B68A-9ACC-44EE-8FD0-89D64D4FDC06}"/>
    <cellStyle name="Number 1" xfId="436" xr:uid="{FF576BE6-D60B-437E-882A-18F6D0EFFE71}"/>
    <cellStyle name="Number 1 2" xfId="807" xr:uid="{55165305-CB85-495E-9E37-96D38866E9FD}"/>
    <cellStyle name="Output 2" xfId="472" xr:uid="{51DCD0DC-C5E8-469B-BC06-57AF6D58B6CB}"/>
    <cellStyle name="Output 2 2" xfId="570" xr:uid="{0BD92CA5-5B44-42A3-8619-DEB5F43E702C}"/>
    <cellStyle name="Output 2 2 2" xfId="869" xr:uid="{15CB7AB4-FBEF-42E3-B1D8-67CE79EE0774}"/>
    <cellStyle name="Output 2 2 2 2" xfId="1060" xr:uid="{9ECBAF28-BB5D-46F2-B6D4-05518D0785EA}"/>
    <cellStyle name="Output 2 2 2 3" xfId="1246" xr:uid="{B1F0996F-53CF-4831-A19A-96695B80AC2E}"/>
    <cellStyle name="Output 2 2 3" xfId="756" xr:uid="{0950B608-1C68-47D3-BEDC-D68227054131}"/>
    <cellStyle name="Output 2 2 4" xfId="956" xr:uid="{D117A959-1949-407A-A5EF-8EC86FD5BF87}"/>
    <cellStyle name="Output 2 2 5" xfId="1144" xr:uid="{399229AF-E2B8-4C95-BDF2-7A46F830CB9F}"/>
    <cellStyle name="Output 2 3" xfId="815" xr:uid="{78F0FCF4-BBF3-4D25-8B93-09F5A69BD9C7}"/>
    <cellStyle name="Output 2 3 2" xfId="1008" xr:uid="{68724AE8-13EA-4294-8368-E69B79B00671}"/>
    <cellStyle name="Output 2 3 3" xfId="1196" xr:uid="{1B96C13E-8581-4AD2-897E-847D5AB97A32}"/>
    <cellStyle name="Output 2 4" xfId="702" xr:uid="{72F416F9-5580-4D28-B399-7FEA05C14CAD}"/>
    <cellStyle name="Output 2 5" xfId="904" xr:uid="{6B5C034E-3DB0-4CE3-8022-1DFCF64295A0}"/>
    <cellStyle name="Output 2 6" xfId="1092" xr:uid="{A48D4487-8FC8-4CD5-A8DB-315736694648}"/>
    <cellStyle name="OUTPUT AMOUNTS" xfId="473" xr:uid="{04CB1A08-53DE-4E2F-BBE7-CBDA42083C69}"/>
    <cellStyle name="OUTPUT COLUMN HEADINGS" xfId="263" xr:uid="{334972E6-C952-4507-A0DF-CCA35FB6207E}"/>
    <cellStyle name="OUTPUT LINE ITEMS" xfId="474" xr:uid="{3D2D2FD4-4680-4EFA-A899-4FE5CAB403E2}"/>
    <cellStyle name="OUTPUT REPORT HEADING" xfId="475" xr:uid="{6B3C0AA2-B963-463F-AA30-2FDC0A42697C}"/>
    <cellStyle name="OUTPUT REPORT TITLE" xfId="279" xr:uid="{924AB93D-193B-4D48-A68A-0DD5D9A25F62}"/>
    <cellStyle name="Percent" xfId="5" builtinId="5"/>
    <cellStyle name="Percent [2]" xfId="476" xr:uid="{FD60F576-6598-462C-A27A-0C0BFBA4D882}"/>
    <cellStyle name="Percent 10" xfId="1343" xr:uid="{B7F5113B-6B7A-428D-A738-8400D1975CC3}"/>
    <cellStyle name="Percent 10 2" xfId="55" xr:uid="{EF164CB9-22B8-430B-B234-771E4E1F97A1}"/>
    <cellStyle name="Percent 10 4" xfId="1344" xr:uid="{C6DD36BE-C5E5-4C5C-AEBB-0B0862F0DB88}"/>
    <cellStyle name="Percent 14" xfId="26" xr:uid="{00000000-0005-0000-0000-00001A000000}"/>
    <cellStyle name="Percent 2" xfId="23" xr:uid="{00000000-0005-0000-0000-00001B000000}"/>
    <cellStyle name="Percent 2 2" xfId="27" xr:uid="{00000000-0005-0000-0000-00001C000000}"/>
    <cellStyle name="Percent 2 2 2" xfId="407" xr:uid="{CB991321-19C7-4B90-ADE6-AF8910D6C55B}"/>
    <cellStyle name="Percent 2 3" xfId="44" xr:uid="{953ADF10-BBEC-4940-95FE-63DD77194E57}"/>
    <cellStyle name="Percent 2 3 2" xfId="429" xr:uid="{01D76558-CE74-4380-B427-FCEDB2FC0692}"/>
    <cellStyle name="Percent 2 4" xfId="349" xr:uid="{F1A846E8-3F05-4B9F-913D-C6B665C0E79D}"/>
    <cellStyle name="Percent 2 5" xfId="1345" xr:uid="{B1EDECB3-5161-45C1-A3B8-BF12A53B76E0}"/>
    <cellStyle name="Percent 3" xfId="29" xr:uid="{D6D93E0A-544A-4412-AB9C-B9006CABEA8A}"/>
    <cellStyle name="Percent 3 2" xfId="425" xr:uid="{AE353AC1-3E14-48F4-9241-407F120B8DD9}"/>
    <cellStyle name="Percent 3 2 2" xfId="478" xr:uid="{D47396C3-93AB-4EAB-9473-4BED303022F7}"/>
    <cellStyle name="Percent 3 3" xfId="190" xr:uid="{E0201A4B-AB5C-43FA-BCB5-37E49BED9686}"/>
    <cellStyle name="Percent 3 4" xfId="1346" xr:uid="{76B69A00-CD19-4B93-B9A6-86CD489D4152}"/>
    <cellStyle name="Percent 4" xfId="37" xr:uid="{36C1F7AC-F737-4640-8C85-63C98FFF9355}"/>
    <cellStyle name="Percent 4 2" xfId="102" xr:uid="{D0389318-2685-47EE-8561-1878DB82BF2F}"/>
    <cellStyle name="Percent 4 3" xfId="108" xr:uid="{1CDA0423-7156-40AA-9FC5-5D893E4C68BB}"/>
    <cellStyle name="Percent 4 4" xfId="86" xr:uid="{83C02751-AA53-4F90-82EB-DC1265298BEE}"/>
    <cellStyle name="Percent 4 5" xfId="479" xr:uid="{9C652ADC-D938-4138-B2F2-E49A16B44FFD}"/>
    <cellStyle name="Percent 5" xfId="364" xr:uid="{13880271-0526-41CC-B07D-03DF5FCF4C10}"/>
    <cellStyle name="Percent 6" xfId="224" xr:uid="{CD2EACCD-10CF-4438-ADF7-320880471551}"/>
    <cellStyle name="Percent 6 2" xfId="481" xr:uid="{A8EF6269-42F5-4F1F-AAB9-1578885DA12A}"/>
    <cellStyle name="Percent 7" xfId="482" xr:uid="{0DC1FC5D-D8DE-4EAA-9993-127A2125C4A3}"/>
    <cellStyle name="Percent 8" xfId="230" xr:uid="{FAE50314-E9DF-44DA-9804-49FFF3A47629}"/>
    <cellStyle name="Percent 9" xfId="484" xr:uid="{75F792A5-4FC9-4438-B161-FB89D5BDFBED}"/>
    <cellStyle name="PSChar" xfId="488" xr:uid="{30CCF4D3-D961-453E-B9C5-7B81FAFC13C1}"/>
    <cellStyle name="PSHeading" xfId="91" xr:uid="{EAB194A7-9DF1-4B70-9EE8-8BEE24FB6133}"/>
    <cellStyle name="PSHeading 2" xfId="546" xr:uid="{C25ACB42-5551-40B5-A1A6-BCCCE0369E7E}"/>
    <cellStyle name="PSHeading 2 2" xfId="845" xr:uid="{FB474496-65B4-45C2-BF7A-18EF8180F528}"/>
    <cellStyle name="PSHeading 2 2 2" xfId="1037" xr:uid="{EB498E5F-D935-4708-92F7-D69C8FE8A807}"/>
    <cellStyle name="PSHeading 2 3" xfId="933" xr:uid="{F77B7C65-4D13-4555-89A7-B787C3705DEF}"/>
    <cellStyle name="PSHeading 3" xfId="630" xr:uid="{5DADF2E0-C6FF-4C6F-86A1-957C4C61F4D5}"/>
    <cellStyle name="QIS2CalcCell" xfId="489" xr:uid="{5373ED42-C37A-47E1-91B8-0B36E2D5F0A3}"/>
    <cellStyle name="QIS2Locked" xfId="153" xr:uid="{14A58B09-9F80-4047-AA03-A8E7E0699145}"/>
    <cellStyle name="SAPBEXaggData" xfId="298" xr:uid="{F104A17C-874F-45B1-BB23-EFACA4F31B74}"/>
    <cellStyle name="SAPBEXaggData 2" xfId="555" xr:uid="{B5A66E81-B7EB-47C7-A871-5E9F2CFD99BA}"/>
    <cellStyle name="SAPBEXaggData 2 2" xfId="854" xr:uid="{49BD961B-9C0B-445C-AB92-2F19A1481C9D}"/>
    <cellStyle name="SAPBEXaggData 2 2 2" xfId="1046" xr:uid="{D6706848-F9AD-48BA-A10D-B6D857C39A6D}"/>
    <cellStyle name="SAPBEXaggData 2 2 3" xfId="1233" xr:uid="{9CB245C2-B7EA-4D54-BCB7-97697B7B799E}"/>
    <cellStyle name="SAPBEXaggData 2 3" xfId="743" xr:uid="{97D80E1C-230A-44BA-B3F9-83FC0B4B58B6}"/>
    <cellStyle name="SAPBEXaggData 2 4" xfId="942" xr:uid="{346D75A2-CA2B-49AC-9342-6976DB400D93}"/>
    <cellStyle name="SAPBEXaggData 2 5" xfId="1130" xr:uid="{4F7220C2-BF2E-480A-B73F-0022CE1B389C}"/>
    <cellStyle name="SAPBEXaggData 3" xfId="796" xr:uid="{C202E8FE-7FEA-40F2-B979-34BC53E156F0}"/>
    <cellStyle name="SAPBEXaggData 3 2" xfId="993" xr:uid="{307CD6B7-133C-4099-A309-6EA135701140}"/>
    <cellStyle name="SAPBEXaggData 3 3" xfId="1182" xr:uid="{172BFA42-3DB7-4845-BB61-B1206E19220A}"/>
    <cellStyle name="SAPBEXaggData 4" xfId="658" xr:uid="{87E92BDA-5F39-443A-8FA0-EACE5DE38E30}"/>
    <cellStyle name="SAPBEXaggData 5" xfId="659" xr:uid="{FD08E0F6-52FE-43F8-8990-341BE2DC8C78}"/>
    <cellStyle name="SAPBEXaggData 6" xfId="699" xr:uid="{325C6DCE-9AED-4EB5-B266-5B1DBC8EFA69}"/>
    <cellStyle name="SAPBEXaggDataEmph" xfId="434" xr:uid="{5353082F-21A5-43AB-BD17-6E24DBC33487}"/>
    <cellStyle name="SAPBEXaggDataEmph 2" xfId="564" xr:uid="{38851E09-6A2B-4E48-AC03-532EEA9A21E4}"/>
    <cellStyle name="SAPBEXaggDataEmph 2 2" xfId="863" xr:uid="{D0F5A630-932C-4BD0-B5C6-FFAD6F565BAC}"/>
    <cellStyle name="SAPBEXaggDataEmph 2 2 2" xfId="1055" xr:uid="{1D33FFB7-FDA9-4363-AE01-3494CDF9FD6B}"/>
    <cellStyle name="SAPBEXaggDataEmph 2 2 3" xfId="1242" xr:uid="{BD7970F2-36A4-402D-A805-F2354109AF96}"/>
    <cellStyle name="SAPBEXaggDataEmph 2 3" xfId="752" xr:uid="{FD7DE66E-CC9D-40D5-86A9-D13764FA98D0}"/>
    <cellStyle name="SAPBEXaggDataEmph 2 4" xfId="951" xr:uid="{2202CD3D-C92F-4FA6-BA5F-5638BC0723A4}"/>
    <cellStyle name="SAPBEXaggDataEmph 2 5" xfId="1139" xr:uid="{D452F055-8E9A-444B-A13E-6AA29F286935}"/>
    <cellStyle name="SAPBEXaggDataEmph 3" xfId="806" xr:uid="{2BC0F927-3DEC-4936-81BC-57CA2F378E06}"/>
    <cellStyle name="SAPBEXaggDataEmph 3 2" xfId="1002" xr:uid="{DAA47425-F29C-4D68-B8BD-E5A999888797}"/>
    <cellStyle name="SAPBEXaggDataEmph 3 3" xfId="1191" xr:uid="{319B9DF1-F49D-4229-ACD3-D314049AE8BB}"/>
    <cellStyle name="SAPBEXaggDataEmph 4" xfId="689" xr:uid="{79E14EF5-80C7-4A60-A58F-0E1C62DFD1DC}"/>
    <cellStyle name="SAPBEXaggDataEmph 5" xfId="627" xr:uid="{3EEB4721-0C1D-45BF-AB15-90F32E49F4B7}"/>
    <cellStyle name="SAPBEXaggDataEmph 6" xfId="648" xr:uid="{8A982E69-71E6-4F67-8EF3-415DEE909B1B}"/>
    <cellStyle name="SAPBEXaggItem" xfId="487" xr:uid="{9285AF4E-043B-4800-B7E7-4104B1AA34E2}"/>
    <cellStyle name="SAPBEXaggItem 2" xfId="573" xr:uid="{E71CBED2-2F30-4398-91FB-7250863D1335}"/>
    <cellStyle name="SAPBEXaggItem 2 2" xfId="872" xr:uid="{15FB9F1B-FC7F-4305-AD70-ACE0033D0184}"/>
    <cellStyle name="SAPBEXaggItem 2 2 2" xfId="1063" xr:uid="{C97A29A8-A3F3-4F01-827D-7A5B4A09BBD4}"/>
    <cellStyle name="SAPBEXaggItem 2 2 3" xfId="1249" xr:uid="{F7A492BE-92D9-4708-9635-C16525D6B868}"/>
    <cellStyle name="SAPBEXaggItem 2 3" xfId="759" xr:uid="{A73FAC1B-4EE3-49C7-9BEF-04D2BD411908}"/>
    <cellStyle name="SAPBEXaggItem 2 4" xfId="959" xr:uid="{CCD2631C-FF86-4F4E-95CF-11A625D56CEC}"/>
    <cellStyle name="SAPBEXaggItem 2 5" xfId="1147" xr:uid="{2D547E4C-9467-4A37-81FD-CDDD7119D135}"/>
    <cellStyle name="SAPBEXaggItem 3" xfId="818" xr:uid="{DBC811A9-CAD8-4F57-A4F1-7B3F586724DC}"/>
    <cellStyle name="SAPBEXaggItem 3 2" xfId="1011" xr:uid="{F8FF3EAC-6276-4991-A774-C7B989ACFCDF}"/>
    <cellStyle name="SAPBEXaggItem 3 3" xfId="1199" xr:uid="{E6805427-4F89-4C1C-904A-905B435FCD55}"/>
    <cellStyle name="SAPBEXaggItem 4" xfId="705" xr:uid="{F2ECFD2F-C648-45B7-B76F-3B235E6ACC18}"/>
    <cellStyle name="SAPBEXaggItem 5" xfId="907" xr:uid="{62B5F6F3-4531-4F28-AC81-12D50B3D63FE}"/>
    <cellStyle name="SAPBEXaggItem 6" xfId="1095" xr:uid="{4041F00D-F249-4194-9857-4EA5B63034E1}"/>
    <cellStyle name="SAPBEXaggItemX" xfId="69" xr:uid="{0E6CCB76-397F-44AE-A71E-424F90FB12B7}"/>
    <cellStyle name="SAPBEXaggItemX 2" xfId="545" xr:uid="{986899EE-3701-41A9-8225-0CC3CFE16E63}"/>
    <cellStyle name="SAPBEXaggItemX 2 2" xfId="844" xr:uid="{89D6FAFB-8009-4A9A-B19E-D47EC7AE0B3C}"/>
    <cellStyle name="SAPBEXaggItemX 2 2 2" xfId="1036" xr:uid="{1467D742-BCAA-44AE-B57A-6ABECB88059C}"/>
    <cellStyle name="SAPBEXaggItemX 2 2 3" xfId="1224" xr:uid="{A06880DF-7027-48C9-B9F6-D28ED2D55810}"/>
    <cellStyle name="SAPBEXaggItemX 2 3" xfId="734" xr:uid="{9B4C0C57-B6FE-4982-B7CB-A96A664449AE}"/>
    <cellStyle name="SAPBEXaggItemX 2 4" xfId="932" xr:uid="{DF2AFFF1-73AF-414F-B48A-868CCC259DC9}"/>
    <cellStyle name="SAPBEXaggItemX 2 5" xfId="1121" xr:uid="{F636BFDB-3FF0-4393-AEB9-E38BF375F60B}"/>
    <cellStyle name="SAPBEXaggItemX 3" xfId="785" xr:uid="{56F013B4-70B5-4328-B819-9884E43ED465}"/>
    <cellStyle name="SAPBEXaggItemX 3 2" xfId="984" xr:uid="{80756A5B-FD3A-4920-B8CE-DA5FFBAC55E1}"/>
    <cellStyle name="SAPBEXaggItemX 3 3" xfId="1173" xr:uid="{4A0D77E9-E3F9-425B-AA25-4E9231F604C0}"/>
    <cellStyle name="SAPBEXaggItemX 4" xfId="626" xr:uid="{35D9C1A7-974E-4093-9427-6B71F81B7DE9}"/>
    <cellStyle name="SAPBEXaggItemX 5" xfId="726" xr:uid="{F617A8F3-6AAF-45B1-9C16-B275882376F4}"/>
    <cellStyle name="SAPBEXaggItemX 6" xfId="903" xr:uid="{578650C9-EBF7-4946-9FFB-28CFE899FE66}"/>
    <cellStyle name="SAPBEXchaText" xfId="321" xr:uid="{3BA855E6-CEA1-43A8-A79A-A88EE1C2014E}"/>
    <cellStyle name="SAPBEXexcBad7" xfId="116" xr:uid="{015CB8D1-BB02-472C-B3FA-14E99B37EFDF}"/>
    <cellStyle name="SAPBEXexcBad7 2" xfId="548" xr:uid="{C0A43C2A-3520-4BF4-A43A-D3F4FD273704}"/>
    <cellStyle name="SAPBEXexcBad7 2 2" xfId="847" xr:uid="{B9BDEBC7-E944-47AF-BE35-BF9C9708DFC1}"/>
    <cellStyle name="SAPBEXexcBad7 2 2 2" xfId="1039" xr:uid="{3966FA03-8399-4350-A534-33BBA62ED5A0}"/>
    <cellStyle name="SAPBEXexcBad7 2 2 3" xfId="1226" xr:uid="{A5C10169-B652-44F6-B91B-29E66CCD36E2}"/>
    <cellStyle name="SAPBEXexcBad7 2 3" xfId="736" xr:uid="{AF7E83D5-59BF-4CEF-85C2-12EF07D63D38}"/>
    <cellStyle name="SAPBEXexcBad7 2 4" xfId="935" xr:uid="{FAAA74BD-37ED-4CC1-B25E-3ABDF2732F50}"/>
    <cellStyle name="SAPBEXexcBad7 2 5" xfId="1123" xr:uid="{9A5067EB-7CEF-467D-83C9-C6DEAB4F42BC}"/>
    <cellStyle name="SAPBEXexcBad7 3" xfId="787" xr:uid="{104DB774-66F9-4F3B-8113-38566A8C5A36}"/>
    <cellStyle name="SAPBEXexcBad7 3 2" xfId="986" xr:uid="{76E72732-B5F2-4002-A14E-32F96D449E9A}"/>
    <cellStyle name="SAPBEXexcBad7 3 3" xfId="1175" xr:uid="{8928575C-E51C-498B-9FCB-AD9D88C33ABE}"/>
    <cellStyle name="SAPBEXexcBad7 4" xfId="635" xr:uid="{994D7C2B-BA7D-4BEE-BA7D-4CCF58E9AF09}"/>
    <cellStyle name="SAPBEXexcBad7 5" xfId="628" xr:uid="{6A93E3D6-176B-407E-A85B-10509DEDAF2C}"/>
    <cellStyle name="SAPBEXexcBad7 6" xfId="897" xr:uid="{17179E6D-D328-4832-B457-3D302D63D87D}"/>
    <cellStyle name="SAPBEXexcBad8" xfId="117" xr:uid="{358AF213-6044-4AF8-9848-21565C47A9C7}"/>
    <cellStyle name="SAPBEXexcBad8 2" xfId="549" xr:uid="{97B4F8A3-5A21-4C9F-BCDC-758366CC1863}"/>
    <cellStyle name="SAPBEXexcBad8 2 2" xfId="848" xr:uid="{1B0619F4-A31E-44E1-A56D-4FE7DD12E4AD}"/>
    <cellStyle name="SAPBEXexcBad8 2 2 2" xfId="1040" xr:uid="{E666B58C-D7CD-4D6B-9C25-279CCC1EB3DA}"/>
    <cellStyle name="SAPBEXexcBad8 2 2 3" xfId="1227" xr:uid="{DBAEE995-3522-4079-A86C-9B2CD8C7C2E7}"/>
    <cellStyle name="SAPBEXexcBad8 2 3" xfId="737" xr:uid="{C8D13656-4EA4-4604-B9A7-25D408ACE6C7}"/>
    <cellStyle name="SAPBEXexcBad8 2 4" xfId="936" xr:uid="{61AF948C-8744-4F99-8637-F7BB0BBFB688}"/>
    <cellStyle name="SAPBEXexcBad8 2 5" xfId="1124" xr:uid="{225C0B86-3917-4E79-A65A-A924FA395360}"/>
    <cellStyle name="SAPBEXexcBad8 3" xfId="788" xr:uid="{34B28EFE-F729-4C2C-95E8-36C3BBE25BCD}"/>
    <cellStyle name="SAPBEXexcBad8 3 2" xfId="987" xr:uid="{FC90BEEC-4A6A-4009-B583-02A534E6B67E}"/>
    <cellStyle name="SAPBEXexcBad8 3 3" xfId="1176" xr:uid="{CBB1345F-660E-4C85-A0B7-B65C4D333DE8}"/>
    <cellStyle name="SAPBEXexcBad8 4" xfId="636" xr:uid="{94A8611A-EE86-40CD-AF2F-6987FD450D5C}"/>
    <cellStyle name="SAPBEXexcBad8 5" xfId="701" xr:uid="{570669C0-E8B6-42BB-B874-5AB32D379980}"/>
    <cellStyle name="SAPBEXexcBad8 6" xfId="1004" xr:uid="{1C3A9DEC-F2EF-4793-AA99-496FACEE2DA0}"/>
    <cellStyle name="SAPBEXexcBad9" xfId="101" xr:uid="{C3D13B6E-F720-48A2-8425-C36944E1D662}"/>
    <cellStyle name="SAPBEXexcBad9 2" xfId="547" xr:uid="{3EDA1583-14BF-4827-8BFF-65C57C971034}"/>
    <cellStyle name="SAPBEXexcBad9 2 2" xfId="846" xr:uid="{08898A05-AFC3-4279-A134-5F17F601D949}"/>
    <cellStyle name="SAPBEXexcBad9 2 2 2" xfId="1038" xr:uid="{27684E66-F18F-4D25-ABDD-03FD396A464A}"/>
    <cellStyle name="SAPBEXexcBad9 2 2 3" xfId="1225" xr:uid="{85C04057-2DE0-4BB1-83AF-17189D877D03}"/>
    <cellStyle name="SAPBEXexcBad9 2 3" xfId="735" xr:uid="{4CA975AB-D4B2-46F1-B2FF-A9FDF88FB0D4}"/>
    <cellStyle name="SAPBEXexcBad9 2 4" xfId="934" xr:uid="{79181585-0725-49FC-9A47-1A96630C0C47}"/>
    <cellStyle name="SAPBEXexcBad9 2 5" xfId="1122" xr:uid="{0DED1188-7D23-4721-9311-8456929B631B}"/>
    <cellStyle name="SAPBEXexcBad9 3" xfId="786" xr:uid="{DDD30FBB-352C-400C-96E9-4D4689F1C5BE}"/>
    <cellStyle name="SAPBEXexcBad9 3 2" xfId="985" xr:uid="{37DF0E8D-AF1D-4906-B7E6-31515F0BF679}"/>
    <cellStyle name="SAPBEXexcBad9 3 3" xfId="1174" xr:uid="{8B1C2126-E572-4034-9F0F-A65AFCA0A731}"/>
    <cellStyle name="SAPBEXexcBad9 4" xfId="634" xr:uid="{5646D37D-26A2-42DC-B049-A97E20119666}"/>
    <cellStyle name="SAPBEXexcBad9 5" xfId="616" xr:uid="{54BD584E-291E-4E41-B9F8-DC44D9A56185}"/>
    <cellStyle name="SAPBEXexcBad9 6" xfId="901" xr:uid="{EF592711-ADBD-430C-ACD6-F31A8BA76246}"/>
    <cellStyle name="SAPBEXexcCritical4" xfId="258" xr:uid="{13F50848-7919-48A0-BC19-0A3A0F5DE853}"/>
    <cellStyle name="SAPBEXexcCritical4 2" xfId="553" xr:uid="{4FCE65FE-FAD5-4908-B5CB-1FB28F2DD16D}"/>
    <cellStyle name="SAPBEXexcCritical4 2 2" xfId="852" xr:uid="{09826899-269A-4109-9248-E3DDF9E86D8E}"/>
    <cellStyle name="SAPBEXexcCritical4 2 2 2" xfId="1044" xr:uid="{45D73FAD-8BCA-4650-8E13-7D252BD4A1E2}"/>
    <cellStyle name="SAPBEXexcCritical4 2 2 3" xfId="1231" xr:uid="{800064B3-EC7C-42E8-8FAD-064E3D575A06}"/>
    <cellStyle name="SAPBEXexcCritical4 2 3" xfId="741" xr:uid="{9877C415-2100-4D9D-9CED-F63DBEAF6A70}"/>
    <cellStyle name="SAPBEXexcCritical4 2 4" xfId="940" xr:uid="{F769F5A0-16A8-4A8C-840F-65538983505F}"/>
    <cellStyle name="SAPBEXexcCritical4 2 5" xfId="1128" xr:uid="{BF7CDE68-0867-49FF-9861-1E3F3242EB31}"/>
    <cellStyle name="SAPBEXexcCritical4 3" xfId="794" xr:uid="{6A6D7378-1C28-4836-AEE7-4048BE5EE577}"/>
    <cellStyle name="SAPBEXexcCritical4 3 2" xfId="991" xr:uid="{A9B8B155-97BE-4967-AD2C-8861ABB67128}"/>
    <cellStyle name="SAPBEXexcCritical4 3 3" xfId="1180" xr:uid="{10394FE7-27DA-496C-9B88-6F139A67530F}"/>
    <cellStyle name="SAPBEXexcCritical4 4" xfId="653" xr:uid="{DCE1314B-B039-4E22-A2B3-996B57816C04}"/>
    <cellStyle name="SAPBEXexcCritical4 5" xfId="668" xr:uid="{F17FED66-ABC9-4296-8975-B5CA3B4E99DA}"/>
    <cellStyle name="SAPBEXexcCritical4 6" xfId="662" xr:uid="{D208A2E0-C991-4E92-B17D-5912D1F71753}"/>
    <cellStyle name="SAPBEXexcCritical5" xfId="490" xr:uid="{05AFF870-76A9-414E-87C6-9E18EB54C75F}"/>
    <cellStyle name="SAPBEXexcCritical5 2" xfId="574" xr:uid="{FCD45C1B-9002-4B7B-983F-E180578DF6E1}"/>
    <cellStyle name="SAPBEXexcCritical5 2 2" xfId="873" xr:uid="{B61BDE84-5A23-4512-AAE9-EEDD25436F58}"/>
    <cellStyle name="SAPBEXexcCritical5 2 2 2" xfId="1064" xr:uid="{B3D76356-5AEE-48C2-8882-DFFE5F258215}"/>
    <cellStyle name="SAPBEXexcCritical5 2 2 3" xfId="1250" xr:uid="{B9BA7829-80C7-4616-A66F-ADA5FFF25300}"/>
    <cellStyle name="SAPBEXexcCritical5 2 3" xfId="760" xr:uid="{7541DE57-AACA-41E3-B61D-067A293F367C}"/>
    <cellStyle name="SAPBEXexcCritical5 2 4" xfId="960" xr:uid="{2762F2E4-99B2-4C70-A6C0-86167238CB07}"/>
    <cellStyle name="SAPBEXexcCritical5 2 5" xfId="1148" xr:uid="{1423AEB6-C075-40A2-995D-88D73D9ACE10}"/>
    <cellStyle name="SAPBEXexcCritical5 3" xfId="819" xr:uid="{B0FA761A-CFD4-4FC3-96F8-99E99D8E4EDF}"/>
    <cellStyle name="SAPBEXexcCritical5 3 2" xfId="1012" xr:uid="{7F300330-977B-4990-BBF5-D83E02637FA1}"/>
    <cellStyle name="SAPBEXexcCritical5 3 3" xfId="1200" xr:uid="{F36C3AAA-5DF8-4915-8786-3BBD5556611E}"/>
    <cellStyle name="SAPBEXexcCritical5 4" xfId="706" xr:uid="{E7EC30C5-A741-4634-B714-4A966C74BC72}"/>
    <cellStyle name="SAPBEXexcCritical5 5" xfId="908" xr:uid="{7C34A3B7-9FB6-457F-88D8-0F2C6148D671}"/>
    <cellStyle name="SAPBEXexcCritical5 6" xfId="1096" xr:uid="{98096E38-24AD-49F1-A58E-5C782949173D}"/>
    <cellStyle name="SAPBEXexcCritical6" xfId="382" xr:uid="{F9AC3B05-3DA5-48E5-A618-6C78DCFF4A2A}"/>
    <cellStyle name="SAPBEXexcCritical6 2" xfId="559" xr:uid="{C7CC1A18-1110-486A-8059-12138B331E79}"/>
    <cellStyle name="SAPBEXexcCritical6 2 2" xfId="858" xr:uid="{D3219920-7631-4867-9FFF-0AFE4F7E5FB2}"/>
    <cellStyle name="SAPBEXexcCritical6 2 2 2" xfId="1050" xr:uid="{E599FCF6-B739-4B6C-952D-BFCF9320B63F}"/>
    <cellStyle name="SAPBEXexcCritical6 2 2 3" xfId="1237" xr:uid="{091ACCCC-F063-4372-8ACC-589CC616F51D}"/>
    <cellStyle name="SAPBEXexcCritical6 2 3" xfId="747" xr:uid="{354AC0D9-13A6-4CE3-873B-D411D757CEAE}"/>
    <cellStyle name="SAPBEXexcCritical6 2 4" xfId="946" xr:uid="{1BC24950-AFE1-453F-93BC-DDA922551DA8}"/>
    <cellStyle name="SAPBEXexcCritical6 2 5" xfId="1134" xr:uid="{4389DD1B-B10A-42AF-8086-A68B234E79FE}"/>
    <cellStyle name="SAPBEXexcCritical6 3" xfId="800" xr:uid="{6D1D1C17-FFFA-4B40-9F80-8AD307B1E107}"/>
    <cellStyle name="SAPBEXexcCritical6 3 2" xfId="997" xr:uid="{FF440A87-2BC1-4435-9CFB-E0F8408A6611}"/>
    <cellStyle name="SAPBEXexcCritical6 3 3" xfId="1186" xr:uid="{F0D497D5-2A4E-4CD1-9D22-96942D9CFEBC}"/>
    <cellStyle name="SAPBEXexcCritical6 4" xfId="672" xr:uid="{DCC2FF70-D443-4ED7-87BD-5525CE49AA73}"/>
    <cellStyle name="SAPBEXexcCritical6 5" xfId="649" xr:uid="{95DC954F-436A-417B-8EAF-58320865C182}"/>
    <cellStyle name="SAPBEXexcCritical6 6" xfId="673" xr:uid="{5E800BB3-CB4E-4465-94A1-75B0CC8B3D77}"/>
    <cellStyle name="SAPBEXexcGood1" xfId="492" xr:uid="{5D01ED18-6BA7-4983-A142-7B9DA3AC8010}"/>
    <cellStyle name="SAPBEXexcGood1 2" xfId="575" xr:uid="{C99783FF-8C4F-4FC1-9AFF-93E0C5CF4025}"/>
    <cellStyle name="SAPBEXexcGood1 2 2" xfId="874" xr:uid="{1C90B753-D4FB-44B4-8432-A3D5B514B9E1}"/>
    <cellStyle name="SAPBEXexcGood1 2 2 2" xfId="1065" xr:uid="{4D6DDFD6-D5BC-4BFD-90C9-514492A46C55}"/>
    <cellStyle name="SAPBEXexcGood1 2 2 3" xfId="1251" xr:uid="{1EFFA7ED-27CC-42D4-89A8-5C65CE2991AB}"/>
    <cellStyle name="SAPBEXexcGood1 2 3" xfId="761" xr:uid="{44136B50-BDBB-48FF-A311-E1A4CEF33935}"/>
    <cellStyle name="SAPBEXexcGood1 2 4" xfId="961" xr:uid="{33125EE0-B772-4E42-8F61-6AF00D788314}"/>
    <cellStyle name="SAPBEXexcGood1 2 5" xfId="1149" xr:uid="{907D38B6-51A8-424C-A183-72421F2A8633}"/>
    <cellStyle name="SAPBEXexcGood1 3" xfId="820" xr:uid="{D0362650-48C9-4BBA-A927-28C7FF9EB3B4}"/>
    <cellStyle name="SAPBEXexcGood1 3 2" xfId="1013" xr:uid="{018D3DD3-0C0F-40B0-AEED-06732F0F5737}"/>
    <cellStyle name="SAPBEXexcGood1 3 3" xfId="1201" xr:uid="{80B37FCE-E784-40D5-9F11-D105F8B48F49}"/>
    <cellStyle name="SAPBEXexcGood1 4" xfId="707" xr:uid="{5EB12830-10C0-4BE6-AA06-9CF473A88796}"/>
    <cellStyle name="SAPBEXexcGood1 5" xfId="909" xr:uid="{F8748B52-EB07-43EB-B469-801389D803E1}"/>
    <cellStyle name="SAPBEXexcGood1 6" xfId="1097" xr:uid="{719D88F5-1AF5-4A01-8E38-6685BE66C0C8}"/>
    <cellStyle name="SAPBEXexcGood2" xfId="493" xr:uid="{BA652BF7-6F24-4A80-A7F6-B4C60A19921A}"/>
    <cellStyle name="SAPBEXexcGood2 2" xfId="576" xr:uid="{36125657-A615-4CAE-B08D-AD1734C63914}"/>
    <cellStyle name="SAPBEXexcGood2 2 2" xfId="875" xr:uid="{A2D00F91-2A03-423E-94F6-F1709A5E9918}"/>
    <cellStyle name="SAPBEXexcGood2 2 2 2" xfId="1066" xr:uid="{F9C3037F-AC73-42EE-B899-E19CBB79D6FD}"/>
    <cellStyle name="SAPBEXexcGood2 2 2 3" xfId="1252" xr:uid="{969094AA-2A51-4B2E-91B5-E0ACF94E651B}"/>
    <cellStyle name="SAPBEXexcGood2 2 3" xfId="762" xr:uid="{524465CF-BC33-4DC7-B8A5-103D512F478D}"/>
    <cellStyle name="SAPBEXexcGood2 2 4" xfId="962" xr:uid="{8C3B70F5-DAA3-495B-B23D-04255D74A332}"/>
    <cellStyle name="SAPBEXexcGood2 2 5" xfId="1150" xr:uid="{E067ED64-69BA-4061-98C3-4B6887DAFB5D}"/>
    <cellStyle name="SAPBEXexcGood2 3" xfId="821" xr:uid="{32D1ECAF-DA06-4D68-B300-B1333B71FF30}"/>
    <cellStyle name="SAPBEXexcGood2 3 2" xfId="1014" xr:uid="{C42AEC86-1310-4005-AC4D-D9445BE6A8E4}"/>
    <cellStyle name="SAPBEXexcGood2 3 3" xfId="1202" xr:uid="{AAB5C072-954F-4C24-9B75-C2295A7447E1}"/>
    <cellStyle name="SAPBEXexcGood2 4" xfId="708" xr:uid="{D2DEC105-8697-49EA-864D-A8054F6D54F0}"/>
    <cellStyle name="SAPBEXexcGood2 5" xfId="910" xr:uid="{109D75F2-27C6-49E5-A657-7EFEE56C8726}"/>
    <cellStyle name="SAPBEXexcGood2 6" xfId="1098" xr:uid="{6AD634F1-B187-4ABF-B078-7C2E7C5FA6A6}"/>
    <cellStyle name="SAPBEXexcGood3" xfId="228" xr:uid="{01F2B78B-7874-4877-82B0-4F7223B06BA9}"/>
    <cellStyle name="SAPBEXexcGood3 2" xfId="552" xr:uid="{064BEE0D-FAB7-4F12-A788-B9FFF72D1C49}"/>
    <cellStyle name="SAPBEXexcGood3 2 2" xfId="851" xr:uid="{19924857-8F68-4D6A-A8F6-3773111CA845}"/>
    <cellStyle name="SAPBEXexcGood3 2 2 2" xfId="1043" xr:uid="{6AF94155-822B-4D26-AB86-6DA1A3F95C83}"/>
    <cellStyle name="SAPBEXexcGood3 2 2 3" xfId="1230" xr:uid="{F027B913-92F0-4434-8F98-BFC96E9554BE}"/>
    <cellStyle name="SAPBEXexcGood3 2 3" xfId="740" xr:uid="{65088888-CAB9-462A-8414-12102B4CD117}"/>
    <cellStyle name="SAPBEXexcGood3 2 4" xfId="939" xr:uid="{54F8E30F-E2AB-45C1-8432-32E70DC2C0C9}"/>
    <cellStyle name="SAPBEXexcGood3 2 5" xfId="1127" xr:uid="{00BF182D-795B-4554-942C-D99F4016C295}"/>
    <cellStyle name="SAPBEXexcGood3 3" xfId="793" xr:uid="{96A866C4-3F1E-49BA-87B5-BFC7CD686290}"/>
    <cellStyle name="SAPBEXexcGood3 3 2" xfId="990" xr:uid="{781ADE50-0095-4579-8047-2A9ADE614F61}"/>
    <cellStyle name="SAPBEXexcGood3 3 3" xfId="1179" xr:uid="{E5CEF691-5E2E-45AA-8CE8-5F8D9746C9AB}"/>
    <cellStyle name="SAPBEXexcGood3 4" xfId="650" xr:uid="{5252D139-1043-49C6-A747-CD6677FF7CAC}"/>
    <cellStyle name="SAPBEXexcGood3 5" xfId="651" xr:uid="{F0DC67DD-845E-49AF-865F-5B898FE88346}"/>
    <cellStyle name="SAPBEXexcGood3 6" xfId="671" xr:uid="{53BB93DD-0539-4E5C-A8B9-11612E52B92C}"/>
    <cellStyle name="SAPBEXfilterDrill" xfId="387" xr:uid="{325854E9-7853-4611-BCE8-8752717DE0D1}"/>
    <cellStyle name="SAPBEXfilterDrill 2" xfId="801" xr:uid="{E7F957F8-954E-47F2-BE33-CC4EA0E09348}"/>
    <cellStyle name="SAPBEXfilterItem" xfId="301" xr:uid="{AF8BD252-CBCE-4005-8E6A-18EBF505470F}"/>
    <cellStyle name="SAPBEXfilterText" xfId="494" xr:uid="{F72EE7BD-E8C0-45DD-A0AF-2697AE439979}"/>
    <cellStyle name="SAPBEXformats" xfId="453" xr:uid="{0F335BAC-721D-4B26-81D6-D1989D3F60E1}"/>
    <cellStyle name="SAPBEXformats 2" xfId="567" xr:uid="{B7E2FCCC-5805-4495-9137-61C52E8AF377}"/>
    <cellStyle name="SAPBEXformats 2 2" xfId="866" xr:uid="{37C24391-654A-459F-9CBA-AEDB1EBDF522}"/>
    <cellStyle name="SAPBEXformats 2 2 2" xfId="1057" xr:uid="{0E1643C1-0935-41D9-81C7-E0B6C9BB048D}"/>
    <cellStyle name="SAPBEXformats 2 2 3" xfId="1244" xr:uid="{98703C5B-BC57-4AA2-A0B7-901AAEEF71DD}"/>
    <cellStyle name="SAPBEXformats 2 3" xfId="754" xr:uid="{2674A09C-4CC2-4929-8856-CF8746112675}"/>
    <cellStyle name="SAPBEXformats 2 4" xfId="953" xr:uid="{2492759F-7130-4902-B9A4-560C6DE306FD}"/>
    <cellStyle name="SAPBEXformats 2 5" xfId="1142" xr:uid="{42E41413-04A0-4497-85E6-458C1EEDF3BB}"/>
    <cellStyle name="SAPBEXformats 3" xfId="812" xr:uid="{984B460B-3FD6-4154-A577-93F1D617C282}"/>
    <cellStyle name="SAPBEXformats 3 2" xfId="1006" xr:uid="{32246C4C-8189-42EC-A442-B78C1EDB57AE}"/>
    <cellStyle name="SAPBEXformats 3 3" xfId="1194" xr:uid="{199D651B-FDFC-4E78-879E-52A74B7AD072}"/>
    <cellStyle name="SAPBEXformats 4" xfId="696" xr:uid="{0BCE92AB-04CB-450C-8FBA-DB795A8E00CC}"/>
    <cellStyle name="SAPBEXformats 5" xfId="899" xr:uid="{5AE2D465-D21E-4AC7-B910-A621090745B2}"/>
    <cellStyle name="SAPBEXformats 6" xfId="1090" xr:uid="{14B3BB50-428F-4C37-846D-CD47A3AC12E1}"/>
    <cellStyle name="SAPBEXheaderItem" xfId="495" xr:uid="{D153960B-F683-416D-8EF0-BC8B043B2600}"/>
    <cellStyle name="SAPBEXheaderText" xfId="480" xr:uid="{503C743A-B1B3-47B2-96DD-B256298EDFE9}"/>
    <cellStyle name="SAPBEXHLevel0" xfId="496" xr:uid="{5A67DCFB-91F2-401D-B85B-3199323F6494}"/>
    <cellStyle name="SAPBEXHLevel0 2" xfId="577" xr:uid="{FED5359B-0746-4622-8374-921E0C39D856}"/>
    <cellStyle name="SAPBEXHLevel0 2 2" xfId="876" xr:uid="{702C1F69-57C8-418D-A168-FD8AC120F479}"/>
    <cellStyle name="SAPBEXHLevel0 2 2 2" xfId="1067" xr:uid="{AA0EADE8-6BAC-46CD-BE90-B0AD4FBF4918}"/>
    <cellStyle name="SAPBEXHLevel0 2 2 3" xfId="1253" xr:uid="{464DC974-D0A4-453E-88BF-7A17B9BF3DFC}"/>
    <cellStyle name="SAPBEXHLevel0 2 3" xfId="763" xr:uid="{D5470559-5101-4106-B3A1-AC4536662C37}"/>
    <cellStyle name="SAPBEXHLevel0 2 4" xfId="963" xr:uid="{E6B71E22-1AD4-4980-B6A0-52D749CC1B46}"/>
    <cellStyle name="SAPBEXHLevel0 2 5" xfId="1151" xr:uid="{3E2F74DD-68D7-4D6C-AFD6-8582B56412E2}"/>
    <cellStyle name="SAPBEXHLevel0 3" xfId="822" xr:uid="{FAF7D6C4-9A2A-4E04-847F-774583DD9E00}"/>
    <cellStyle name="SAPBEXHLevel0 3 2" xfId="1015" xr:uid="{CE6D3FBD-982E-4524-BC93-67AEA3F07F8B}"/>
    <cellStyle name="SAPBEXHLevel0 3 3" xfId="1203" xr:uid="{2F95E4DB-5335-47C4-BB81-222CBE5BFEA2}"/>
    <cellStyle name="SAPBEXHLevel0 4" xfId="709" xr:uid="{3B75FE91-59E4-493F-8998-3D7B32FCFAFE}"/>
    <cellStyle name="SAPBEXHLevel0 5" xfId="911" xr:uid="{E5CEDB0D-2370-4C57-8533-18902FDADF36}"/>
    <cellStyle name="SAPBEXHLevel0 6" xfId="1099" xr:uid="{15A52F8C-C05C-49B8-AD1C-7F1FF5FEBFC0}"/>
    <cellStyle name="SAPBEXHLevel0X" xfId="497" xr:uid="{48BD2D4F-A4EC-4E71-8B6B-A97CCAA5933A}"/>
    <cellStyle name="SAPBEXHLevel0X 2" xfId="578" xr:uid="{9EB2A316-6060-43BB-9AF7-DD95E8751CBB}"/>
    <cellStyle name="SAPBEXHLevel0X 2 2" xfId="877" xr:uid="{34862519-C172-44C0-A210-6AF974B4FB49}"/>
    <cellStyle name="SAPBEXHLevel0X 2 2 2" xfId="1068" xr:uid="{CADBAE89-860B-4518-84EF-B0BBEC758CA5}"/>
    <cellStyle name="SAPBEXHLevel0X 2 2 3" xfId="1254" xr:uid="{0434540A-8EC1-4B59-BEA1-F86A17C73D3C}"/>
    <cellStyle name="SAPBEXHLevel0X 2 3" xfId="764" xr:uid="{38DAAD58-BE80-4D69-B9F1-76192C78CFAB}"/>
    <cellStyle name="SAPBEXHLevel0X 2 4" xfId="964" xr:uid="{DE687BAF-8525-4DDD-80DA-208EE495932E}"/>
    <cellStyle name="SAPBEXHLevel0X 2 5" xfId="1152" xr:uid="{2D6EDAFD-C921-4431-9202-FF0FF0E23108}"/>
    <cellStyle name="SAPBEXHLevel0X 3" xfId="823" xr:uid="{A796CA4A-FB10-409B-AB68-9E522E6DBDBD}"/>
    <cellStyle name="SAPBEXHLevel0X 3 2" xfId="1016" xr:uid="{9C5F919A-4621-4818-9E93-9045C01912C2}"/>
    <cellStyle name="SAPBEXHLevel0X 3 3" xfId="1204" xr:uid="{D510290D-940F-4599-80EF-33CF1FAD061F}"/>
    <cellStyle name="SAPBEXHLevel0X 4" xfId="710" xr:uid="{5BE05234-8D85-454C-8523-0DA021136376}"/>
    <cellStyle name="SAPBEXHLevel0X 5" xfId="912" xr:uid="{D0A0ACBE-44D3-43D2-B821-8A09E7E9138C}"/>
    <cellStyle name="SAPBEXHLevel0X 6" xfId="1100" xr:uid="{28E102FB-8240-4337-A013-E3C628B93B1E}"/>
    <cellStyle name="SAPBEXHLevel1" xfId="498" xr:uid="{668BAF36-2769-4DF1-BFCA-1997E8105A65}"/>
    <cellStyle name="SAPBEXHLevel1 2" xfId="579" xr:uid="{0F3D5036-EA8E-48BA-B20D-F3048C9B808C}"/>
    <cellStyle name="SAPBEXHLevel1 2 2" xfId="878" xr:uid="{1DEA47A1-D61A-48D6-83B7-55E6988925B0}"/>
    <cellStyle name="SAPBEXHLevel1 2 2 2" xfId="1069" xr:uid="{E373C6F7-4D76-448F-AD0A-820CBA2FE2AE}"/>
    <cellStyle name="SAPBEXHLevel1 2 2 3" xfId="1255" xr:uid="{BF95D36B-13AC-4E43-AF67-05C2151E1D5F}"/>
    <cellStyle name="SAPBEXHLevel1 2 3" xfId="765" xr:uid="{9300944B-BB44-4835-A20C-9783880B5194}"/>
    <cellStyle name="SAPBEXHLevel1 2 4" xfId="965" xr:uid="{1ACA6409-A41D-46DF-93C3-7A46B5047A66}"/>
    <cellStyle name="SAPBEXHLevel1 2 5" xfId="1153" xr:uid="{51DCBF32-85CA-4938-995E-C3959E560888}"/>
    <cellStyle name="SAPBEXHLevel1 3" xfId="824" xr:uid="{9C02C0D8-87B1-4FAD-9A7A-1907B3800F46}"/>
    <cellStyle name="SAPBEXHLevel1 3 2" xfId="1017" xr:uid="{DEFE78FA-87CD-465C-A4CF-97196F0DA3ED}"/>
    <cellStyle name="SAPBEXHLevel1 3 3" xfId="1205" xr:uid="{D3DA68F5-E0B6-4C48-96F7-47E26933BB63}"/>
    <cellStyle name="SAPBEXHLevel1 4" xfId="711" xr:uid="{9173CE8D-BD0C-49A4-AAF7-9E5AE86078FC}"/>
    <cellStyle name="SAPBEXHLevel1 5" xfId="913" xr:uid="{005E4D3D-A1F9-45DE-8BDD-AB11547B0327}"/>
    <cellStyle name="SAPBEXHLevel1 6" xfId="1101" xr:uid="{1A607D5E-D75C-4BBA-81A9-B7208FED48B7}"/>
    <cellStyle name="SAPBEXHLevel1X" xfId="499" xr:uid="{83538D23-FC71-4E82-9727-F0014FC35942}"/>
    <cellStyle name="SAPBEXHLevel1X 2" xfId="580" xr:uid="{613CF41C-20BC-4147-8354-1023D179BEFB}"/>
    <cellStyle name="SAPBEXHLevel1X 2 2" xfId="879" xr:uid="{1EDAA1F6-EEF4-4076-A60F-142C6DAE4C24}"/>
    <cellStyle name="SAPBEXHLevel1X 2 2 2" xfId="1070" xr:uid="{CE543B9D-A59E-43CB-B93D-4B22BDBF5412}"/>
    <cellStyle name="SAPBEXHLevel1X 2 2 3" xfId="1256" xr:uid="{FA714F1D-336C-4150-85F9-57CEA84312EB}"/>
    <cellStyle name="SAPBEXHLevel1X 2 3" xfId="766" xr:uid="{38658106-E345-4300-9569-FD8FB3C036A4}"/>
    <cellStyle name="SAPBEXHLevel1X 2 4" xfId="966" xr:uid="{68B08C87-EAC9-4AD6-978B-717039B88070}"/>
    <cellStyle name="SAPBEXHLevel1X 2 5" xfId="1154" xr:uid="{610F7C0F-BD0F-4D87-8988-34155D29FEA9}"/>
    <cellStyle name="SAPBEXHLevel1X 3" xfId="825" xr:uid="{1325A822-4634-4DCF-8CA4-A788412C840B}"/>
    <cellStyle name="SAPBEXHLevel1X 3 2" xfId="1018" xr:uid="{0F7E3553-3D59-4366-A506-181418AA52C3}"/>
    <cellStyle name="SAPBEXHLevel1X 3 3" xfId="1206" xr:uid="{F09AE00F-1104-4264-B405-157552AD0B73}"/>
    <cellStyle name="SAPBEXHLevel1X 4" xfId="712" xr:uid="{4280F5AA-347C-41F2-A58F-0601E1594F37}"/>
    <cellStyle name="SAPBEXHLevel1X 5" xfId="914" xr:uid="{F2DE31C6-5ACE-4A6D-BCAD-0FBE0ABDCC0D}"/>
    <cellStyle name="SAPBEXHLevel1X 6" xfId="1102" xr:uid="{E8FD6C4A-5E5A-40EB-AE13-514FB885A34E}"/>
    <cellStyle name="SAPBEXHLevel2" xfId="500" xr:uid="{AAA6544E-C80C-4587-85CE-FF9A8698A834}"/>
    <cellStyle name="SAPBEXHLevel2 2" xfId="581" xr:uid="{C6AB9FA1-CA35-440A-A5BD-5D7620D21B64}"/>
    <cellStyle name="SAPBEXHLevel2 2 2" xfId="880" xr:uid="{8CEB9D0E-CD22-4BD7-A78C-FADB9BC757F1}"/>
    <cellStyle name="SAPBEXHLevel2 2 2 2" xfId="1071" xr:uid="{1A594185-0AF0-430D-BE44-C4941A79E60E}"/>
    <cellStyle name="SAPBEXHLevel2 2 2 3" xfId="1257" xr:uid="{E9F8663A-F6CC-4411-B2FF-C26C01B8F678}"/>
    <cellStyle name="SAPBEXHLevel2 2 3" xfId="767" xr:uid="{51A4E6F6-AD27-4BE5-B30F-7DE8F4AD4803}"/>
    <cellStyle name="SAPBEXHLevel2 2 4" xfId="967" xr:uid="{0BB84568-618F-49C0-9446-6ED9698AC67A}"/>
    <cellStyle name="SAPBEXHLevel2 2 5" xfId="1155" xr:uid="{F6B5A67B-5AB6-423E-A2E9-34428C2CD184}"/>
    <cellStyle name="SAPBEXHLevel2 3" xfId="826" xr:uid="{0FE7574D-1FFF-4D46-8D5D-ECAC028BFC3D}"/>
    <cellStyle name="SAPBEXHLevel2 3 2" xfId="1019" xr:uid="{5AF0AFF6-FB9B-4A82-B65F-92075508E079}"/>
    <cellStyle name="SAPBEXHLevel2 3 3" xfId="1207" xr:uid="{FD98D51C-CDEF-49F8-830D-511B433F75B4}"/>
    <cellStyle name="SAPBEXHLevel2 4" xfId="713" xr:uid="{EFB5097F-EDCD-456A-9E36-B5FE96A5B293}"/>
    <cellStyle name="SAPBEXHLevel2 5" xfId="915" xr:uid="{68443A49-2DDF-4C02-8D1D-1CB882565924}"/>
    <cellStyle name="SAPBEXHLevel2 6" xfId="1103" xr:uid="{D4CD1A90-0C63-4A58-B9F4-0EB78F7B47B0}"/>
    <cellStyle name="SAPBEXHLevel2X" xfId="459" xr:uid="{0752F846-BE3D-4079-80A4-D018BE45F1E7}"/>
    <cellStyle name="SAPBEXHLevel2X 2" xfId="569" xr:uid="{A8367082-E654-477F-AD15-70BA1891AC19}"/>
    <cellStyle name="SAPBEXHLevel2X 2 2" xfId="868" xr:uid="{866B9970-3075-4E2E-B930-84210D99F76C}"/>
    <cellStyle name="SAPBEXHLevel2X 2 2 2" xfId="1059" xr:uid="{F992B610-DF00-4E4B-B0D7-9551551D1B8C}"/>
    <cellStyle name="SAPBEXHLevel2X 2 2 3" xfId="1245" xr:uid="{2B0AD0AD-047F-4061-BF59-A33B2E80EE7E}"/>
    <cellStyle name="SAPBEXHLevel2X 2 3" xfId="755" xr:uid="{D4507C3F-B70E-4145-B219-74522F5D0568}"/>
    <cellStyle name="SAPBEXHLevel2X 2 4" xfId="955" xr:uid="{87765696-F42F-4AE5-86C6-186835B8A01A}"/>
    <cellStyle name="SAPBEXHLevel2X 2 5" xfId="1143" xr:uid="{4AA83C98-95D7-4929-B2E3-EC42E0A4E741}"/>
    <cellStyle name="SAPBEXHLevel2X 3" xfId="813" xr:uid="{AFDEA3D4-8D27-4DD8-BD77-D89C91788AF7}"/>
    <cellStyle name="SAPBEXHLevel2X 3 2" xfId="1007" xr:uid="{57EB067E-9AAF-4813-A541-E371AA61FEA5}"/>
    <cellStyle name="SAPBEXHLevel2X 3 3" xfId="1195" xr:uid="{3C8E2AA8-A0D8-4E49-ACDB-AE5EDE4DF204}"/>
    <cellStyle name="SAPBEXHLevel2X 4" xfId="697" xr:uid="{90FE1DA3-B031-4967-B3FE-8A8B57FAFCE3}"/>
    <cellStyle name="SAPBEXHLevel2X 5" xfId="902" xr:uid="{6712DC3B-15A2-43BA-8B2C-ADEBD6BF9FE8}"/>
    <cellStyle name="SAPBEXHLevel2X 6" xfId="1091" xr:uid="{FB653504-6E76-484A-86AA-94267DDCDE48}"/>
    <cellStyle name="SAPBEXHLevel3" xfId="501" xr:uid="{2CD69115-27DE-4DD7-A052-230D4A471E44}"/>
    <cellStyle name="SAPBEXHLevel3 2" xfId="582" xr:uid="{53D02F85-47F7-47B2-BE28-8F3D53502C0C}"/>
    <cellStyle name="SAPBEXHLevel3 2 2" xfId="881" xr:uid="{2BC69A8D-B457-4083-8F0E-7E709A5CBA74}"/>
    <cellStyle name="SAPBEXHLevel3 2 2 2" xfId="1072" xr:uid="{54D489C0-2EDD-4E70-8B10-75FC8006363F}"/>
    <cellStyle name="SAPBEXHLevel3 2 2 3" xfId="1258" xr:uid="{44CC8731-61FD-4D78-BA00-F3E75A403C2B}"/>
    <cellStyle name="SAPBEXHLevel3 2 3" xfId="768" xr:uid="{8514C58E-2D9A-4F03-8A35-58A8D0556F1D}"/>
    <cellStyle name="SAPBEXHLevel3 2 4" xfId="968" xr:uid="{CACC9BC2-7788-4919-B7BE-0372368A18CE}"/>
    <cellStyle name="SAPBEXHLevel3 2 5" xfId="1156" xr:uid="{8B2692F7-0904-4689-8839-C0B34A1945AF}"/>
    <cellStyle name="SAPBEXHLevel3 3" xfId="827" xr:uid="{C7621A19-ED47-484D-A14E-EF9C5026D43F}"/>
    <cellStyle name="SAPBEXHLevel3 3 2" xfId="1020" xr:uid="{85C2584F-E250-45C5-A20F-F1E3935657C8}"/>
    <cellStyle name="SAPBEXHLevel3 3 3" xfId="1208" xr:uid="{D28CEA8B-7010-4A00-94D3-44771A38848A}"/>
    <cellStyle name="SAPBEXHLevel3 4" xfId="714" xr:uid="{9C08E081-B7EC-4835-A965-707690132D70}"/>
    <cellStyle name="SAPBEXHLevel3 5" xfId="916" xr:uid="{E5B121E2-9A5C-43AD-ACBA-9BA146BC61B1}"/>
    <cellStyle name="SAPBEXHLevel3 6" xfId="1104" xr:uid="{D543E718-F11C-499D-B86E-4B7F96163646}"/>
    <cellStyle name="SAPBEXHLevel3X" xfId="502" xr:uid="{5E83D6DD-C62A-47E8-B656-9292B75FB4FC}"/>
    <cellStyle name="SAPBEXHLevel3X 2" xfId="583" xr:uid="{16361A5D-4898-46E8-8F43-B53E90379B08}"/>
    <cellStyle name="SAPBEXHLevel3X 2 2" xfId="882" xr:uid="{CF38D650-5984-4B74-ACA8-454ADED93F5D}"/>
    <cellStyle name="SAPBEXHLevel3X 2 2 2" xfId="1073" xr:uid="{9ED8DE12-939A-4AB6-9174-5C93DA954DBF}"/>
    <cellStyle name="SAPBEXHLevel3X 2 2 3" xfId="1259" xr:uid="{5AA35526-6AA7-453C-A2E8-E36285D3BDE9}"/>
    <cellStyle name="SAPBEXHLevel3X 2 3" xfId="769" xr:uid="{BEABAA60-56DF-4A3C-8526-740C1D0E7C7F}"/>
    <cellStyle name="SAPBEXHLevel3X 2 4" xfId="969" xr:uid="{4798343A-5B87-457C-8B5B-79B60763992B}"/>
    <cellStyle name="SAPBEXHLevel3X 2 5" xfId="1157" xr:uid="{CEC6C610-92F0-4679-98E5-30E255D0C170}"/>
    <cellStyle name="SAPBEXHLevel3X 3" xfId="828" xr:uid="{C213F1B5-3E82-486F-BC45-D97373BA99EC}"/>
    <cellStyle name="SAPBEXHLevel3X 3 2" xfId="1021" xr:uid="{5111C651-FD39-4C67-8CB2-3B57DCB41825}"/>
    <cellStyle name="SAPBEXHLevel3X 3 3" xfId="1209" xr:uid="{68A81E29-9603-42EB-BDEB-8AC1F2968C24}"/>
    <cellStyle name="SAPBEXHLevel3X 4" xfId="715" xr:uid="{FCC5E510-E402-4782-A20C-4A36B5CA8F6D}"/>
    <cellStyle name="SAPBEXHLevel3X 5" xfId="917" xr:uid="{DD8CF781-CF78-4183-9370-EACFBD1A27CC}"/>
    <cellStyle name="SAPBEXHLevel3X 6" xfId="1105" xr:uid="{249AB95E-4E08-403F-9AA8-6AB73DCF6446}"/>
    <cellStyle name="SAPBEXinputData" xfId="503" xr:uid="{51BC9B42-2368-44ED-8E49-0E9B5E468F33}"/>
    <cellStyle name="SAPBEXinputData 2" xfId="584" xr:uid="{2C5880F5-5661-4107-9164-43F0C3CC0E50}"/>
    <cellStyle name="SAPBEXinputData 2 2" xfId="883" xr:uid="{FACE61C1-3E87-4605-AC7E-B8444907EA98}"/>
    <cellStyle name="SAPBEXinputData 2 2 2" xfId="1074" xr:uid="{453C74D2-EE09-4E63-92D4-973EA8A6BA5A}"/>
    <cellStyle name="SAPBEXinputData 2 2 3" xfId="1260" xr:uid="{6C6461CF-D9A7-43AB-812D-AE0CD3200846}"/>
    <cellStyle name="SAPBEXinputData 2 3" xfId="770" xr:uid="{905A5578-6C79-45C1-842C-29E4438BB995}"/>
    <cellStyle name="SAPBEXinputData 2 4" xfId="970" xr:uid="{25D381E6-68E4-4691-AA4D-77B2AB787655}"/>
    <cellStyle name="SAPBEXinputData 2 5" xfId="1158" xr:uid="{1BC1EE8C-BB30-4865-8676-8E4E9BF7077E}"/>
    <cellStyle name="SAPBEXinputData 3" xfId="829" xr:uid="{A6457976-8909-4F8B-A4F5-1F5446B9A955}"/>
    <cellStyle name="SAPBEXinputData 3 2" xfId="1022" xr:uid="{F5960FD5-4FD5-48D1-818B-077BCD903D99}"/>
    <cellStyle name="SAPBEXinputData 3 3" xfId="1210" xr:uid="{D3417F70-8ED9-4B86-8713-8F09913EB730}"/>
    <cellStyle name="SAPBEXinputData 4" xfId="716" xr:uid="{F94FD98F-244F-412B-BA68-A0BF59710D8E}"/>
    <cellStyle name="SAPBEXinputData 5" xfId="918" xr:uid="{E23AAA1F-8414-48B2-BC3B-C08068B4D2B1}"/>
    <cellStyle name="SAPBEXinputData 6" xfId="1106" xr:uid="{ADE3B487-4084-4BEB-A217-496C7B07DCA2}"/>
    <cellStyle name="SAPBEXItemHeader" xfId="504" xr:uid="{B850AB8D-3379-4CCF-8F3B-767167B0EAC5}"/>
    <cellStyle name="SAPBEXItemHeader 2" xfId="585" xr:uid="{364A5685-D0CD-439F-9408-668FEB650761}"/>
    <cellStyle name="SAPBEXItemHeader 2 2" xfId="884" xr:uid="{575A1D01-D196-4623-803E-413FACE6D176}"/>
    <cellStyle name="SAPBEXItemHeader 2 2 2" xfId="1075" xr:uid="{25873923-6460-46C7-9133-F5D782416308}"/>
    <cellStyle name="SAPBEXItemHeader 2 2 3" xfId="1261" xr:uid="{FCF4143D-6ADA-46EF-A066-E231B3C862FA}"/>
    <cellStyle name="SAPBEXItemHeader 2 3" xfId="771" xr:uid="{DB3CF0EF-68CF-4E40-A50F-81A716B7B9AF}"/>
    <cellStyle name="SAPBEXItemHeader 2 4" xfId="971" xr:uid="{008E9534-9FB9-4382-A436-DC000971166E}"/>
    <cellStyle name="SAPBEXItemHeader 2 5" xfId="1159" xr:uid="{222636E9-1911-4794-8749-7C81837BA5A1}"/>
    <cellStyle name="SAPBEXItemHeader 3" xfId="830" xr:uid="{1400CC00-7B78-4DF4-8964-BEE127E639BC}"/>
    <cellStyle name="SAPBEXItemHeader 3 2" xfId="1023" xr:uid="{331678B1-C30A-405D-9AE0-5879F3222CB0}"/>
    <cellStyle name="SAPBEXItemHeader 3 3" xfId="1211" xr:uid="{8E1602FC-2EA3-47EF-9DCE-826C8F7E1A54}"/>
    <cellStyle name="SAPBEXItemHeader 4" xfId="717" xr:uid="{2F4C81E7-5E73-452F-AA81-305E165370E1}"/>
    <cellStyle name="SAPBEXItemHeader 5" xfId="919" xr:uid="{7470D422-B56D-4903-801A-0F91FFD9010F}"/>
    <cellStyle name="SAPBEXItemHeader 6" xfId="1107" xr:uid="{85E8B029-00D5-4026-A279-0CCE0E410FA3}"/>
    <cellStyle name="SAPBEXresData" xfId="505" xr:uid="{C15F332F-9192-4420-96D1-DE13E071B226}"/>
    <cellStyle name="SAPBEXresData 2" xfId="586" xr:uid="{9FCCB110-97AB-4FB4-82B7-CF636F88A76D}"/>
    <cellStyle name="SAPBEXresData 2 2" xfId="885" xr:uid="{41C4F0BE-8C9E-4195-87C9-78EEEA70319D}"/>
    <cellStyle name="SAPBEXresData 2 2 2" xfId="1076" xr:uid="{1983E2DE-51F1-4F22-8614-B27645972572}"/>
    <cellStyle name="SAPBEXresData 2 2 3" xfId="1262" xr:uid="{9596393D-D749-4939-838D-F56DACD8BB6E}"/>
    <cellStyle name="SAPBEXresData 2 3" xfId="772" xr:uid="{5AD656C3-4D9C-4A23-AE19-EF935BD9DFDB}"/>
    <cellStyle name="SAPBEXresData 2 4" xfId="972" xr:uid="{B31C65D8-6B03-4FA7-92CC-73E9C6A40664}"/>
    <cellStyle name="SAPBEXresData 2 5" xfId="1160" xr:uid="{98F57EB2-D998-4C34-972E-0A14C7685D4D}"/>
    <cellStyle name="SAPBEXresData 3" xfId="831" xr:uid="{DEA40755-20C0-40F3-97AE-79526A17F5AA}"/>
    <cellStyle name="SAPBEXresData 3 2" xfId="1024" xr:uid="{A1CD1254-8587-4146-9529-362667AC9FA5}"/>
    <cellStyle name="SAPBEXresData 3 3" xfId="1212" xr:uid="{FCB3CC16-95A1-4B7D-BAA5-E3CA788E90C9}"/>
    <cellStyle name="SAPBEXresData 4" xfId="718" xr:uid="{55A3CE1B-1443-446E-AC74-E93939625483}"/>
    <cellStyle name="SAPBEXresData 5" xfId="920" xr:uid="{40CB96FC-AD24-447B-AB9B-948EFE940789}"/>
    <cellStyle name="SAPBEXresData 6" xfId="1108" xr:uid="{D6B74A5C-46C0-4504-9DB0-292008918D8A}"/>
    <cellStyle name="SAPBEXresDataEmph" xfId="506" xr:uid="{8341531B-B7CF-4C28-B4DC-7A5537CFA9CF}"/>
    <cellStyle name="SAPBEXresDataEmph 2" xfId="587" xr:uid="{7D7E944A-D9A8-4718-BACD-8CCD2460F2B7}"/>
    <cellStyle name="SAPBEXresDataEmph 2 2" xfId="886" xr:uid="{2AC00B2A-F415-4224-899A-1399B428CAF8}"/>
    <cellStyle name="SAPBEXresDataEmph 2 2 2" xfId="1077" xr:uid="{C75F4DB8-96E4-4D44-80B0-C6128A946FAF}"/>
    <cellStyle name="SAPBEXresDataEmph 2 2 3" xfId="1263" xr:uid="{C80E4E36-CC0E-4881-862E-9659A0F6B68E}"/>
    <cellStyle name="SAPBEXresDataEmph 2 3" xfId="773" xr:uid="{C21FC71B-AC68-4FF1-8539-F3D443BC9073}"/>
    <cellStyle name="SAPBEXresDataEmph 2 4" xfId="973" xr:uid="{CA4E221D-B392-426D-A086-EE1F83512150}"/>
    <cellStyle name="SAPBEXresDataEmph 2 5" xfId="1161" xr:uid="{C36E4667-E347-4435-B32B-DA15BD483BA9}"/>
    <cellStyle name="SAPBEXresDataEmph 3" xfId="832" xr:uid="{B452BCC4-C772-4E4A-BB01-375FEE406EB9}"/>
    <cellStyle name="SAPBEXresDataEmph 3 2" xfId="1025" xr:uid="{378252DD-EE18-426B-A215-0F8E6839C3DE}"/>
    <cellStyle name="SAPBEXresDataEmph 3 3" xfId="1213" xr:uid="{0DAEDED4-07EA-4887-A208-83FF5069B764}"/>
    <cellStyle name="SAPBEXresDataEmph 4" xfId="719" xr:uid="{E98D6588-4CF1-4218-8E1E-D341B0B5A26A}"/>
    <cellStyle name="SAPBEXresDataEmph 5" xfId="921" xr:uid="{5B602BCF-E0A8-41CE-9C1A-F34EBD024455}"/>
    <cellStyle name="SAPBEXresDataEmph 6" xfId="1109" xr:uid="{E0CD1C8F-59C2-44CD-9DD3-605297E9D824}"/>
    <cellStyle name="SAPBEXresItem" xfId="144" xr:uid="{B8DEF89A-CC8A-435A-8477-25AD6ED8D593}"/>
    <cellStyle name="SAPBEXresItem 2" xfId="550" xr:uid="{0FB458F2-30D6-4E7E-AB7E-6F19800B2F04}"/>
    <cellStyle name="SAPBEXresItem 2 2" xfId="849" xr:uid="{89BD09E1-7F5F-4415-B673-142D031F88E2}"/>
    <cellStyle name="SAPBEXresItem 2 2 2" xfId="1041" xr:uid="{AA99E46C-945F-4C95-BADE-7D2B24F171BE}"/>
    <cellStyle name="SAPBEXresItem 2 2 3" xfId="1228" xr:uid="{74F31096-D825-4B4A-A04C-F2A1BAB386AA}"/>
    <cellStyle name="SAPBEXresItem 2 3" xfId="738" xr:uid="{D564D670-0AE8-4E0F-A176-0BC26EF5BF8B}"/>
    <cellStyle name="SAPBEXresItem 2 4" xfId="937" xr:uid="{46595CF7-7FDF-4150-9F0D-5ACA5E126ADC}"/>
    <cellStyle name="SAPBEXresItem 2 5" xfId="1125" xr:uid="{ACDBBF03-37A9-4821-BC5D-4A52B5A3FA03}"/>
    <cellStyle name="SAPBEXresItem 3" xfId="790" xr:uid="{BF310147-81D4-4CA9-AA92-9D2033FEE120}"/>
    <cellStyle name="SAPBEXresItem 3 2" xfId="988" xr:uid="{7E5C5F1D-4554-4281-9744-EA6415776B2F}"/>
    <cellStyle name="SAPBEXresItem 3 3" xfId="1177" xr:uid="{42EA9D68-5233-46F9-BE89-5DDE94AAD177}"/>
    <cellStyle name="SAPBEXresItem 4" xfId="642" xr:uid="{B37AD48C-B3ED-4B87-AAB5-C9C3648E4BBA}"/>
    <cellStyle name="SAPBEXresItem 5" xfId="637" xr:uid="{B58B69ED-D73C-49F1-8BFE-8B2B016C8F74}"/>
    <cellStyle name="SAPBEXresItem 6" xfId="641" xr:uid="{450CCDAA-E44F-4467-9A74-BC2B5FD8DFEF}"/>
    <cellStyle name="SAPBEXresItemX" xfId="507" xr:uid="{13C922C2-E543-414B-BC5F-8632E933E05D}"/>
    <cellStyle name="SAPBEXresItemX 2" xfId="588" xr:uid="{FCB2DE72-FCEE-48AF-A8EB-19E4B1A2E67F}"/>
    <cellStyle name="SAPBEXresItemX 2 2" xfId="887" xr:uid="{3779D240-F882-41F9-95A5-106730F9C4F8}"/>
    <cellStyle name="SAPBEXresItemX 2 2 2" xfId="1078" xr:uid="{9D9A6A1F-E429-4FE1-9CE4-C0C3EF28906D}"/>
    <cellStyle name="SAPBEXresItemX 2 2 3" xfId="1264" xr:uid="{6C924EB9-0070-4F46-AF43-A874BF519F8A}"/>
    <cellStyle name="SAPBEXresItemX 2 3" xfId="774" xr:uid="{4FFB568F-DE31-4F06-8952-AD7849BF5E25}"/>
    <cellStyle name="SAPBEXresItemX 2 4" xfId="974" xr:uid="{8F635D95-4983-4939-9100-C312AE5F88CE}"/>
    <cellStyle name="SAPBEXresItemX 2 5" xfId="1162" xr:uid="{230A5ECD-C45F-4C00-99E7-9CE2DF93AE10}"/>
    <cellStyle name="SAPBEXresItemX 3" xfId="833" xr:uid="{1917ACE3-1F54-4B90-BEAC-B61E559F435E}"/>
    <cellStyle name="SAPBEXresItemX 3 2" xfId="1026" xr:uid="{91CEB6A3-DC0F-41BA-AAEE-BB5CE3C74935}"/>
    <cellStyle name="SAPBEXresItemX 3 3" xfId="1214" xr:uid="{3E9A2D2A-9012-406A-869D-5B87F76ADE51}"/>
    <cellStyle name="SAPBEXresItemX 4" xfId="720" xr:uid="{4B86BD10-1886-4F7B-9DC9-2FFD608E1B39}"/>
    <cellStyle name="SAPBEXresItemX 5" xfId="922" xr:uid="{A27D1D5A-A3F5-463D-8B02-2DEDFA177BD4}"/>
    <cellStyle name="SAPBEXresItemX 6" xfId="1110" xr:uid="{904B7D1E-F493-446B-B8BA-1D13E1E94A5F}"/>
    <cellStyle name="SAPBEXstdData" xfId="297" xr:uid="{C5CA8D41-A74A-4302-A385-CE13E8F99519}"/>
    <cellStyle name="SAPBEXstdData 2" xfId="554" xr:uid="{1F2EA306-CD33-4452-8820-CFF77CA07E04}"/>
    <cellStyle name="SAPBEXstdData 2 2" xfId="853" xr:uid="{C9F0644E-77F5-48D6-8CF0-799934C3566D}"/>
    <cellStyle name="SAPBEXstdData 2 2 2" xfId="1045" xr:uid="{A9088B57-D85A-4863-9AC4-592042EF4407}"/>
    <cellStyle name="SAPBEXstdData 2 2 3" xfId="1232" xr:uid="{54C3D0E0-292F-403D-B871-C993C91EE7ED}"/>
    <cellStyle name="SAPBEXstdData 2 3" xfId="742" xr:uid="{6C3D860B-E5F1-43FA-B8B2-4C507482E745}"/>
    <cellStyle name="SAPBEXstdData 2 4" xfId="941" xr:uid="{4073405D-2245-44E8-9B02-C6F0776825D7}"/>
    <cellStyle name="SAPBEXstdData 2 5" xfId="1129" xr:uid="{D9AED4CA-90B4-42BB-B428-D1736233FFB4}"/>
    <cellStyle name="SAPBEXstdData 3" xfId="795" xr:uid="{AD6C85A6-EEEE-4973-A996-191266A20D5B}"/>
    <cellStyle name="SAPBEXstdData 3 2" xfId="992" xr:uid="{A0BF1C71-EC15-429F-B589-073EEA4EBA31}"/>
    <cellStyle name="SAPBEXstdData 3 3" xfId="1181" xr:uid="{1168621E-5DC2-467F-97B8-8DFCF8C6053A}"/>
    <cellStyle name="SAPBEXstdData 4" xfId="657" xr:uid="{216BA7EE-670F-4665-B2E6-C74ED831B197}"/>
    <cellStyle name="SAPBEXstdData 5" xfId="660" xr:uid="{FD9ED56A-462B-4603-9DF2-AE85635F3CDD}"/>
    <cellStyle name="SAPBEXstdData 6" xfId="670" xr:uid="{F6A1D50C-E94C-42DF-86F3-EC8E1BD59A00}"/>
    <cellStyle name="SAPBEXstdDataEmph" xfId="433" xr:uid="{FC446C33-9282-4CAE-8C6D-E037C40282E7}"/>
    <cellStyle name="SAPBEXstdDataEmph 2" xfId="563" xr:uid="{A4C53BB6-5743-4C0E-B52F-FCAAF6024530}"/>
    <cellStyle name="SAPBEXstdDataEmph 2 2" xfId="862" xr:uid="{06C80FDA-BB76-4E85-9CC7-83A7645C948D}"/>
    <cellStyle name="SAPBEXstdDataEmph 2 2 2" xfId="1054" xr:uid="{0DD7F2C7-DCA7-4908-AABC-D0463B9EC4CB}"/>
    <cellStyle name="SAPBEXstdDataEmph 2 2 3" xfId="1241" xr:uid="{28FADCAF-3898-4344-B925-9818C207DC3F}"/>
    <cellStyle name="SAPBEXstdDataEmph 2 3" xfId="751" xr:uid="{C9213184-1977-47DA-A63F-38C1D38007EA}"/>
    <cellStyle name="SAPBEXstdDataEmph 2 4" xfId="950" xr:uid="{1780B376-1BDD-4E28-90E0-937113005931}"/>
    <cellStyle name="SAPBEXstdDataEmph 2 5" xfId="1138" xr:uid="{B867F750-D037-486B-954D-A44507BE1053}"/>
    <cellStyle name="SAPBEXstdDataEmph 3" xfId="805" xr:uid="{593AACFA-B9B7-4C76-B671-0FE37194BEAF}"/>
    <cellStyle name="SAPBEXstdDataEmph 3 2" xfId="1001" xr:uid="{14E41206-10C5-4F3C-B1B6-0F09CECB7357}"/>
    <cellStyle name="SAPBEXstdDataEmph 3 3" xfId="1190" xr:uid="{302AB4C6-A905-48C3-B677-95C981DC6441}"/>
    <cellStyle name="SAPBEXstdDataEmph 4" xfId="688" xr:uid="{9594BC6D-311A-41F7-9D6D-B7151C632FB0}"/>
    <cellStyle name="SAPBEXstdDataEmph 5" xfId="639" xr:uid="{1D35D128-3972-41AC-8403-6659D79D069F}"/>
    <cellStyle name="SAPBEXstdDataEmph 6" xfId="693" xr:uid="{A6ABB00C-6598-42C4-995E-821092F6C8FF}"/>
    <cellStyle name="SAPBEXstdItem" xfId="486" xr:uid="{545E2B88-AC4E-4B8B-B328-9210CC5F0707}"/>
    <cellStyle name="SAPBEXstdItem 2" xfId="572" xr:uid="{4FCAEF18-7ED5-426E-ACE3-1D44FEE1BEC2}"/>
    <cellStyle name="SAPBEXstdItem 2 2" xfId="871" xr:uid="{546282E1-9BB6-40C8-B5E0-978874CD2D7A}"/>
    <cellStyle name="SAPBEXstdItem 2 2 2" xfId="1062" xr:uid="{C0341805-F699-41E2-AC6D-E24384858C84}"/>
    <cellStyle name="SAPBEXstdItem 2 2 3" xfId="1248" xr:uid="{AEDC2AB3-34A8-49FB-BE70-A8773EC7E738}"/>
    <cellStyle name="SAPBEXstdItem 2 3" xfId="758" xr:uid="{71A61E7D-8B91-4971-9A90-FDF321FBA469}"/>
    <cellStyle name="SAPBEXstdItem 2 4" xfId="958" xr:uid="{644C07EB-5653-4487-8A57-4450870CB40E}"/>
    <cellStyle name="SAPBEXstdItem 2 5" xfId="1146" xr:uid="{628734CB-BA23-48C5-AEBD-34D99A9D07E3}"/>
    <cellStyle name="SAPBEXstdItem 3" xfId="817" xr:uid="{CEA58466-B7F2-4A02-AA0F-AA70A5266124}"/>
    <cellStyle name="SAPBEXstdItem 3 2" xfId="1010" xr:uid="{2C59C562-9402-4A5B-983E-BEBD29158E40}"/>
    <cellStyle name="SAPBEXstdItem 3 3" xfId="1198" xr:uid="{DBED1F64-6E72-4780-8A84-0BF9F520F6AD}"/>
    <cellStyle name="SAPBEXstdItem 4" xfId="704" xr:uid="{E6065A09-AB56-42CD-9BE2-58D0B3F85E99}"/>
    <cellStyle name="SAPBEXstdItem 5" xfId="906" xr:uid="{FC6EE751-ED5A-4B4D-A9CA-675AA82B31CE}"/>
    <cellStyle name="SAPBEXstdItem 6" xfId="1094" xr:uid="{DD3C8D51-44B6-4B71-8CF8-863B5D3F620F}"/>
    <cellStyle name="SAPBEXstdItemX" xfId="68" xr:uid="{1A203F38-4E47-4F34-A264-C6DFC093CA59}"/>
    <cellStyle name="SAPBEXstdItemX 2" xfId="544" xr:uid="{08D4D874-ABAA-4472-B4B7-8EE4B50AF4D7}"/>
    <cellStyle name="SAPBEXstdItemX 2 2" xfId="843" xr:uid="{B4229619-E379-42A0-931F-16A932EAB5F4}"/>
    <cellStyle name="SAPBEXstdItemX 2 2 2" xfId="1035" xr:uid="{97A5D2EB-991D-4F51-9095-9E553263A2BD}"/>
    <cellStyle name="SAPBEXstdItemX 2 2 3" xfId="1223" xr:uid="{2389C15D-2370-48A7-B137-66DF172DD7FA}"/>
    <cellStyle name="SAPBEXstdItemX 2 3" xfId="733" xr:uid="{12B034A2-0E94-4BC9-A7FD-9BD9C03AB120}"/>
    <cellStyle name="SAPBEXstdItemX 2 4" xfId="931" xr:uid="{D045943E-E283-4D33-BA71-6B9A1B8ABAEB}"/>
    <cellStyle name="SAPBEXstdItemX 2 5" xfId="1120" xr:uid="{AC61620F-9E79-4C02-8D54-17EC51EA46DC}"/>
    <cellStyle name="SAPBEXstdItemX 3" xfId="784" xr:uid="{81567093-7D32-45BA-B36E-B6589E720F9C}"/>
    <cellStyle name="SAPBEXstdItemX 3 2" xfId="983" xr:uid="{D3721810-8960-403F-8B04-F9DE651E1B94}"/>
    <cellStyle name="SAPBEXstdItemX 3 3" xfId="1172" xr:uid="{066C40A0-26E7-4A87-A394-DC33AFDF093A}"/>
    <cellStyle name="SAPBEXstdItemX 4" xfId="625" xr:uid="{A911D6C5-802B-4F99-BBD2-A3B8019199BC}"/>
    <cellStyle name="SAPBEXstdItemX 5" xfId="727" xr:uid="{1A99EFA2-4F20-40CD-B560-06C4643B97CD}"/>
    <cellStyle name="SAPBEXstdItemX 6" xfId="629" xr:uid="{BAE70DFC-52FE-40BD-A29D-0C5ED0280B63}"/>
    <cellStyle name="SAPBEXtitle" xfId="508" xr:uid="{4B1A076F-5507-4A5B-B700-34EFC190F6F5}"/>
    <cellStyle name="SAPBEXunassignedItem" xfId="509" xr:uid="{41AFDB93-3208-4711-B959-A854DB3CC75C}"/>
    <cellStyle name="SAPBEXunassignedItem 2" xfId="589" xr:uid="{E7A6EA4B-B766-48DD-A1E5-CEF79C7E6B4E}"/>
    <cellStyle name="SAPBEXunassignedItem 2 2" xfId="888" xr:uid="{5409FE58-118E-4288-91F3-07171B7F149F}"/>
    <cellStyle name="SAPBEXunassignedItem 2 2 2" xfId="1079" xr:uid="{D2CECA8D-18C3-4066-ABD2-97E4117DB9F3}"/>
    <cellStyle name="SAPBEXunassignedItem 2 2 3" xfId="1265" xr:uid="{1FB6CC43-3A7C-46B7-8F2E-E1726D4615AA}"/>
    <cellStyle name="SAPBEXunassignedItem 2 3" xfId="775" xr:uid="{AC622ECA-C008-40AD-BE9E-C0A20A92C9E5}"/>
    <cellStyle name="SAPBEXunassignedItem 2 4" xfId="975" xr:uid="{44AEC38A-F45E-417A-9506-6002B8CE4B1A}"/>
    <cellStyle name="SAPBEXunassignedItem 2 5" xfId="1163" xr:uid="{2B1C668A-4E94-4FAE-B33A-7C83A854C5A5}"/>
    <cellStyle name="SAPBEXunassignedItem 3" xfId="834" xr:uid="{13ECB921-D97E-438D-BC14-85E665DE6259}"/>
    <cellStyle name="SAPBEXunassignedItem 3 2" xfId="1027" xr:uid="{036362CD-5778-4748-B292-682B0DF83D99}"/>
    <cellStyle name="SAPBEXunassignedItem 3 3" xfId="1215" xr:uid="{D666A643-104A-4973-8D91-3282FD1DA6A2}"/>
    <cellStyle name="SAPBEXunassignedItem 4" xfId="721" xr:uid="{38829578-97D2-4CC2-B83E-91AEBDBD3861}"/>
    <cellStyle name="SAPBEXunassignedItem 5" xfId="923" xr:uid="{1249EFC5-D71B-4EAA-B533-952E1FCD023A}"/>
    <cellStyle name="SAPBEXunassignedItem 6" xfId="1111" xr:uid="{66B9F578-98A7-4A7C-8CB0-E4DE19E37927}"/>
    <cellStyle name="SAPBEXundefined" xfId="510" xr:uid="{5D93FFF4-1DB2-41B7-B2A6-978AEBC9B49C}"/>
    <cellStyle name="SAPBEXundefined 2" xfId="590" xr:uid="{43B793BE-8284-4985-888A-BAA6E58D0D5F}"/>
    <cellStyle name="SAPBEXundefined 2 2" xfId="889" xr:uid="{76E251AA-C69C-48DB-9B0E-32A0236ED97B}"/>
    <cellStyle name="SAPBEXundefined 2 2 2" xfId="1080" xr:uid="{E6A508B6-53A7-4315-8059-A902690A0F59}"/>
    <cellStyle name="SAPBEXundefined 2 2 3" xfId="1266" xr:uid="{686C0CBD-4F6A-4745-8348-D233C1BFFCE2}"/>
    <cellStyle name="SAPBEXundefined 2 3" xfId="776" xr:uid="{6F52CAEC-AE39-41DA-8946-05D47C6AA47B}"/>
    <cellStyle name="SAPBEXundefined 2 4" xfId="976" xr:uid="{253E63C3-5955-469B-8076-8E12215113CD}"/>
    <cellStyle name="SAPBEXundefined 2 5" xfId="1164" xr:uid="{83D368F1-29EF-4D77-9FDC-3DAA0218B474}"/>
    <cellStyle name="SAPBEXundefined 3" xfId="835" xr:uid="{D0D87BA7-9EE6-4909-83BF-D108BFCFE698}"/>
    <cellStyle name="SAPBEXundefined 3 2" xfId="1028" xr:uid="{FF609709-BA03-457F-8A1C-C1EC014D6D67}"/>
    <cellStyle name="SAPBEXundefined 3 3" xfId="1216" xr:uid="{BDA6CA27-CF53-4CCD-80BA-3D929630A5CE}"/>
    <cellStyle name="SAPBEXundefined 4" xfId="722" xr:uid="{3AE012D1-5FC5-4039-8EB5-C00DA798B1A6}"/>
    <cellStyle name="SAPBEXundefined 5" xfId="924" xr:uid="{7B9EB051-ADBE-4633-87CC-A5352B65D88C}"/>
    <cellStyle name="SAPBEXundefined 6" xfId="1112" xr:uid="{973CC2AE-2368-47BA-A778-35389601E914}"/>
    <cellStyle name="Sheet Title" xfId="511" xr:uid="{1326F3CE-59CF-4EE7-9D23-578328CA5D6B}"/>
    <cellStyle name="Style 1" xfId="512" xr:uid="{814ACA4E-3FF7-41DA-9C10-23952E19BB51}"/>
    <cellStyle name="Style 1 2" xfId="514" xr:uid="{0A2DEAAB-A701-46B7-9DC0-AA32C501B1B6}"/>
    <cellStyle name="Style 1 3" xfId="591" xr:uid="{5DD6F119-F6EF-4AF5-B751-17E4C7062F78}"/>
    <cellStyle name="Style 1 3 2" xfId="890" xr:uid="{02824A23-3684-43F1-B390-D0AC6F4322CC}"/>
    <cellStyle name="Style 1 3 2 2" xfId="1081" xr:uid="{A7CEDF47-BDE4-4331-94BE-65CCBA604739}"/>
    <cellStyle name="Style 1 3 2 3" xfId="1267" xr:uid="{F5BDD572-565D-4919-806C-064DC0BA66AA}"/>
    <cellStyle name="Style 1 3 3" xfId="777" xr:uid="{699B2C2E-CD40-4BAE-AC4A-F978409FE67A}"/>
    <cellStyle name="Style 1 3 4" xfId="977" xr:uid="{5EA0AB7D-2B2E-4613-A239-A2B09B3F62A4}"/>
    <cellStyle name="Style 1 3 5" xfId="1165" xr:uid="{59700487-B3EE-4074-9338-6F41FA547B6B}"/>
    <cellStyle name="Style 1 4" xfId="836" xr:uid="{1B8738EC-4EC3-46B2-ACA7-3FE5A3B381AF}"/>
    <cellStyle name="Style 1 4 2" xfId="1029" xr:uid="{B88F4BD8-B565-47A1-86EB-ADC07EF1E928}"/>
    <cellStyle name="Style 1 4 3" xfId="1217" xr:uid="{0CEB14C3-7325-48B9-9294-AAC5CC6EB29A}"/>
    <cellStyle name="Style 1 5" xfId="723" xr:uid="{8662111A-9915-4FE4-ACF8-BB504B777CA3}"/>
    <cellStyle name="Style 1 6" xfId="925" xr:uid="{AD007B7F-DF2E-4766-BC61-B27057D19D8D}"/>
    <cellStyle name="Style 1 7" xfId="1113" xr:uid="{7EB2181D-B4C4-4259-B149-C667D692C981}"/>
    <cellStyle name="Style 2" xfId="515" xr:uid="{4FF45E77-F501-4915-AB34-D25CA246A79A}"/>
    <cellStyle name="Style 2 2" xfId="593" xr:uid="{4FC4EAB3-8C18-410D-BFB3-E22156438CF9}"/>
    <cellStyle name="Style 2 2 2" xfId="891" xr:uid="{3BAADF8C-553B-463D-A08B-6A7F32AEBE9E}"/>
    <cellStyle name="Style 2 2 2 2" xfId="1082" xr:uid="{3326409B-E988-4B3C-9BD3-56248C890351}"/>
    <cellStyle name="Style 2 2 2 3" xfId="1268" xr:uid="{5836F92B-C352-438B-A8A6-8D72A6F8468D}"/>
    <cellStyle name="Style 2 2 3" xfId="779" xr:uid="{8B9DF0D4-E48D-47A1-A55E-FE6EAC6DC5A7}"/>
    <cellStyle name="Style 2 2 4" xfId="978" xr:uid="{C1BACD93-BEEF-4F33-83A2-A6A2256AC06D}"/>
    <cellStyle name="Style 2 2 5" xfId="1167" xr:uid="{45CA7351-7690-4B2C-9E10-C6174A7E2889}"/>
    <cellStyle name="Style 2 3" xfId="838" xr:uid="{AEB7D804-8D86-4F3A-A463-1DD566AF3762}"/>
    <cellStyle name="Style 2 3 2" xfId="1030" xr:uid="{8732A9CF-B104-40AE-BCF5-859D10551300}"/>
    <cellStyle name="Style 2 3 3" xfId="1218" xr:uid="{551F57C5-887F-4D42-AA2E-E7573C18840E}"/>
    <cellStyle name="Style 2 4" xfId="725" xr:uid="{67E26F53-7DFA-4E23-A6AF-7AEF72D15BD2}"/>
    <cellStyle name="Style 2 5" xfId="926" xr:uid="{DE658AAE-8801-48BE-B20B-8DC8649CCBA1}"/>
    <cellStyle name="Style 2 6" xfId="1115" xr:uid="{7B22C5F7-A9DC-4141-9AAE-7E036A14A06D}"/>
    <cellStyle name="Style 3" xfId="513" xr:uid="{5C8A90D7-844A-453C-A6BE-64AA1FE86B40}"/>
    <cellStyle name="Style 3 2" xfId="592" xr:uid="{7332C526-C173-476E-8B81-4429BCFF35A2}"/>
    <cellStyle name="Style 3 2 2" xfId="778" xr:uid="{74EC0D05-E358-4333-9667-A04EA51A5FF0}"/>
    <cellStyle name="Style 3 2 3" xfId="1166" xr:uid="{A0C121D9-195D-43F6-A185-98844F0E88B5}"/>
    <cellStyle name="Style 3 3" xfId="837" xr:uid="{D9B359E9-18BC-4144-ABBE-F057BAB26801}"/>
    <cellStyle name="Style 3 4" xfId="724" xr:uid="{C25D4769-D90A-4B23-ABCD-BB33EA1464C5}"/>
    <cellStyle name="Style 3 5" xfId="1114" xr:uid="{B3BDCEF5-DCFD-4723-AD14-ADFFB43DFC19}"/>
    <cellStyle name="Style 4" xfId="242" xr:uid="{DEFFE8E9-0ACE-4B22-9D72-E94E262142D3}"/>
    <cellStyle name="Style 5" xfId="516" xr:uid="{409C6502-5B00-478C-A4FF-86DC2D3E6C78}"/>
    <cellStyle name="subhead" xfId="517" xr:uid="{22FC6434-6F29-43F4-8934-0C22DABF1CFA}"/>
    <cellStyle name="Times New Roman" xfId="518" xr:uid="{F082A404-7339-48E2-89C0-4CB76275AAB0}"/>
    <cellStyle name="Title 2" xfId="107" xr:uid="{37DDDAA0-3649-4FA9-B657-118C1942AEDC}"/>
    <cellStyle name="Total 2" xfId="519" xr:uid="{9EBF9D54-CB88-4E76-9452-B292A15BAF8C}"/>
    <cellStyle name="Total 2 2" xfId="594" xr:uid="{E29E1E9C-4CFB-4B40-8BBD-021D23062E5E}"/>
    <cellStyle name="Total 2 2 2" xfId="892" xr:uid="{E4584177-A31B-4171-940E-3DDA964DD715}"/>
    <cellStyle name="Total 2 2 2 2" xfId="1083" xr:uid="{28E6B5AB-43D9-4A50-98A2-706F77934BEC}"/>
    <cellStyle name="Total 2 2 2 3" xfId="1269" xr:uid="{327A94BC-E394-497D-A1BD-305A743A0EDA}"/>
    <cellStyle name="Total 2 2 3" xfId="780" xr:uid="{5F5385A5-A7AD-437B-BAD1-9598BEB50259}"/>
    <cellStyle name="Total 2 2 4" xfId="979" xr:uid="{62E6D6BF-86D3-4D99-89DE-6757E84AD9C4}"/>
    <cellStyle name="Total 2 2 5" xfId="1168" xr:uid="{0558E4D7-736D-42DE-8C59-0566766EB867}"/>
    <cellStyle name="Total 2 3" xfId="839" xr:uid="{C100D342-2C2F-43C6-961E-95443A3383B5}"/>
    <cellStyle name="Total 2 3 2" xfId="1031" xr:uid="{794B8FB6-F7B9-4843-8D92-95C7C605C169}"/>
    <cellStyle name="Total 2 3 3" xfId="1219" xr:uid="{C48565CF-28D2-4532-857A-A2C14AE996E6}"/>
    <cellStyle name="Total 2 4" xfId="728" xr:uid="{1E1D51C3-09DC-4C96-9F4B-E766BD7C49B0}"/>
    <cellStyle name="Total 2 5" xfId="927" xr:uid="{2E507C07-90A4-4C3F-B979-A0ACC9CDF058}"/>
    <cellStyle name="Total 2 6" xfId="1116" xr:uid="{82DBC511-7E76-485F-B59B-3BB586EC246F}"/>
    <cellStyle name="Tusental (0)_pldt" xfId="431" xr:uid="{1D6FEF34-7E64-485B-9FF4-EEF0C1151A03}"/>
    <cellStyle name="Tusental_pldt" xfId="214" xr:uid="{E6BA9F37-DAE9-4305-8376-5DE8A124C053}"/>
    <cellStyle name="UB1" xfId="448" xr:uid="{AF6C40E8-98CF-4040-B782-EF911DF465B4}"/>
    <cellStyle name="UB2" xfId="208" xr:uid="{C6BA85AB-A5FD-4E7D-BFC5-A671CEF2D201}"/>
    <cellStyle name="Valuta (0)_pldt" xfId="521" xr:uid="{5F8174A6-81CA-427A-8D59-7F9684A3384B}"/>
    <cellStyle name="Valuta_pldt" xfId="522" xr:uid="{0AE4F3A0-479B-47AC-B30D-3B0BAE235F56}"/>
    <cellStyle name="Warning Text 2" xfId="520" xr:uid="{F3064067-996B-4010-8160-97A81755E22C}"/>
    <cellStyle name="Yellow" xfId="462" xr:uid="{C86CC37E-F254-42CD-80B7-B6D46491C440}"/>
    <cellStyle name="เครื่องหมายจุลภาค_Book3" xfId="304" xr:uid="{7F32E001-4D3F-4F01-92D5-C24827F701A7}"/>
    <cellStyle name="ปกติ_Book3" xfId="81" xr:uid="{8F09742B-031B-4068-95DA-82E6F2AA7026}"/>
    <cellStyle name="쉼표 [0]_EXHA" xfId="152" xr:uid="{1FDE36A9-97C3-40C8-BC20-B09E047318E8}"/>
    <cellStyle name="쉼표_EXH B-11" xfId="114" xr:uid="{2D14C4AA-55BE-4D89-977E-502E85604684}"/>
    <cellStyle name="콤마 [0]_0203" xfId="221" xr:uid="{69907C71-DE33-4169-BEE4-46436A3ECA13}"/>
    <cellStyle name="콤마_0203" xfId="327" xr:uid="{FCD88CB1-0CEA-413C-AF9A-F21DA60DA4B4}"/>
    <cellStyle name="통화_SCH50" xfId="202" xr:uid="{F8DA18F6-CF57-4EB9-8D8A-A87EDB84A714}"/>
    <cellStyle name="표준_EXHA" xfId="457" xr:uid="{506EE510-AB0E-4E8D-B36D-98DF37554045}"/>
    <cellStyle name="一般_App 5-Tax Analysis-NS 3Q05" xfId="451" xr:uid="{97950D18-7AFB-4824-BC7B-A0E43C92B101}"/>
    <cellStyle name="中等" xfId="483" xr:uid="{1413D8D3-AAB2-467C-8D40-E620BCF23CF3}"/>
    <cellStyle name="備註" xfId="477" xr:uid="{E790D0A4-226F-41CF-8928-EC73747D9858}"/>
    <cellStyle name="備註 2" xfId="571" xr:uid="{7B3BA06E-188A-4D9C-8D72-4D6749007AD1}"/>
    <cellStyle name="備註 2 2" xfId="870" xr:uid="{45BB7175-0FD0-4160-90E9-99240A7388C4}"/>
    <cellStyle name="備註 2 2 2" xfId="1061" xr:uid="{3A442179-E704-4C36-8CF6-853480307B87}"/>
    <cellStyle name="備註 2 2 3" xfId="1247" xr:uid="{7451F9BB-F7C1-420A-9F40-BC2AB03DFB7E}"/>
    <cellStyle name="備註 2 3" xfId="757" xr:uid="{AED86534-752D-469A-9DE4-1BDE697259DC}"/>
    <cellStyle name="備註 2 4" xfId="957" xr:uid="{39261B21-24FB-402E-AE43-62D789393B76}"/>
    <cellStyle name="備註 2 5" xfId="1145" xr:uid="{D29C7EE7-48B5-48E5-A139-DE775C1CCD61}"/>
    <cellStyle name="備註 3" xfId="816" xr:uid="{ED91E559-3DC1-4D0B-B50F-B32520AA8E92}"/>
    <cellStyle name="備註 3 2" xfId="1009" xr:uid="{770CC96C-DB18-4D2C-8148-D06D6D007DA4}"/>
    <cellStyle name="備註 3 3" xfId="1197" xr:uid="{70083A55-369E-4090-8522-18FA31C45BD5}"/>
    <cellStyle name="備註 4" xfId="703" xr:uid="{CC887C88-763E-4E2E-998C-A5704EDF7813}"/>
    <cellStyle name="備註 5" xfId="905" xr:uid="{AC9A1C30-7EFA-4B3E-9CC2-21BA8E9C2780}"/>
    <cellStyle name="備註 6" xfId="1093" xr:uid="{38D7312A-6A35-473E-9669-B9A66D92EB19}"/>
    <cellStyle name="円" xfId="523" xr:uid="{FA9FFC0D-1AF4-4466-9942-77ED9AC082C1}"/>
    <cellStyle name="千位分隔_PBC. Actuarial. Reserve template 2003 v1" xfId="524" xr:uid="{3EFE7138-303B-4AAB-82BD-7A3A6C583DC5}"/>
    <cellStyle name="千分位_Manucomparison" xfId="491" xr:uid="{3BE80644-2DDF-4555-B108-E7EC68EDA653}"/>
    <cellStyle name="合計" xfId="339" xr:uid="{A2419EBD-392D-43BA-9B3C-7A94176C61C7}"/>
    <cellStyle name="合計 2" xfId="558" xr:uid="{066A15CA-4C4F-41F1-9D98-6C0AB8CE870D}"/>
    <cellStyle name="合計 2 2" xfId="857" xr:uid="{BA392FB8-293A-4576-8B43-301DABB9A477}"/>
    <cellStyle name="合計 2 2 2" xfId="1049" xr:uid="{FE13462B-BD95-430C-B3A6-261CD19CB7B6}"/>
    <cellStyle name="合計 2 2 3" xfId="1236" xr:uid="{2F27DDA4-DD11-43D2-BD55-6552C9DFBA29}"/>
    <cellStyle name="合計 2 3" xfId="746" xr:uid="{FBE5C635-807D-40FD-BEFC-39EA840CA8B9}"/>
    <cellStyle name="合計 2 4" xfId="945" xr:uid="{725B5E5B-4EC8-413D-B53B-FCB2D3210A2D}"/>
    <cellStyle name="合計 2 5" xfId="1133" xr:uid="{9C71A0CC-6C97-40C8-BD9A-012B79C7B196}"/>
    <cellStyle name="合計 3" xfId="799" xr:uid="{D2F1EEF0-2532-45DF-829C-1AA8404B4C97}"/>
    <cellStyle name="合計 3 2" xfId="996" xr:uid="{3DE0D949-2FFD-4E5D-876C-93E0FFCFD90F}"/>
    <cellStyle name="合計 3 3" xfId="1185" xr:uid="{67CEA079-781F-4D80-9580-BD1FB2D74AC3}"/>
    <cellStyle name="合計 4" xfId="667" xr:uid="{6CA3A10F-A43E-4B42-BA19-744264BAE114}"/>
    <cellStyle name="合計 5" xfId="655" xr:uid="{2573005F-960A-4B47-ABA4-A35B0EF7E28D}"/>
    <cellStyle name="合計 6" xfId="669" xr:uid="{C7DCED07-43F4-4039-AAD8-7EC157198408}"/>
    <cellStyle name="壞" xfId="525" xr:uid="{97E760E3-D1D7-4D90-9CF9-43B3C38C172E}"/>
    <cellStyle name="好" xfId="272" xr:uid="{0563AF33-8D4A-4B37-BFBC-3DA03965D843}"/>
    <cellStyle name="常规_ACTUARY_REPORT0311" xfId="371" xr:uid="{87906634-2487-4764-BE20-C4A35E452BCF}"/>
    <cellStyle name="未定義" xfId="396" xr:uid="{19E22FA2-C18B-4ACF-A7A6-46DDC61E9D60}"/>
    <cellStyle name="桁区切り [0.00]_By-Line form" xfId="526" xr:uid="{A0836EE6-BA54-46FC-B5EF-E1E030C91AE8}"/>
    <cellStyle name="桁区切り_2003.1Qest(0214)" xfId="331" xr:uid="{5F628CAB-FEA0-4862-A480-BEC6A679D07A}"/>
    <cellStyle name="桁蟻唇Ｆ [0.00]_Sheet1" xfId="130" xr:uid="{DF198F2C-B387-46ED-86C8-5975C04D859C}"/>
    <cellStyle name="桁蟻唇Ｆ_Sheet1" xfId="527" xr:uid="{BFCA1FE4-E5D0-41D1-B186-903D0C14730F}"/>
    <cellStyle name="標準_(Edison) SI Package" xfId="528" xr:uid="{F501A76B-2DCC-42F3-9DE1-E2FBE7798776}"/>
    <cellStyle name="標準2" xfId="529" xr:uid="{87ADC54B-A2B0-4E58-8360-28C23CB5D441}"/>
    <cellStyle name="標題" xfId="485" xr:uid="{82DAB69F-965B-40CE-A284-866B78A5CFF2}"/>
    <cellStyle name="標題 1" xfId="79" xr:uid="{659943A7-111C-44E7-A47C-FE934402C96A}"/>
    <cellStyle name="標題 2" xfId="123" xr:uid="{3FAC4A26-0E4B-4374-80E5-C95CF57440A8}"/>
    <cellStyle name="標題 3" xfId="125" xr:uid="{A6854934-B1CF-4C2B-89D5-F543DB66E005}"/>
    <cellStyle name="標題 3 2" xfId="789" xr:uid="{6AD64A68-9E7D-47BC-A554-9E557B175683}"/>
    <cellStyle name="標題 3 3" xfId="638" xr:uid="{892B46F2-68BD-4355-A847-748B00CB0B49}"/>
    <cellStyle name="標題 4" xfId="420" xr:uid="{37634E1C-0F47-4C7F-915E-74688695C98A}"/>
    <cellStyle name="樣式 1" xfId="290" xr:uid="{54641333-1FB3-4ADA-8FE1-BEA765BB011B}"/>
    <cellStyle name="檢查儲存格" xfId="251" xr:uid="{B4E2E6B1-0430-4272-8E44-D062BD3A2775}"/>
    <cellStyle name="脱浦 [0.00]_Sheet1" xfId="530" xr:uid="{07F0393A-F396-4245-96DC-C132A195BBBE}"/>
    <cellStyle name="脱浦_Sheet1" xfId="531" xr:uid="{80F4BC4C-62EB-4D44-AAF9-24F74C4B4FB4}"/>
    <cellStyle name="計算方式" xfId="532" xr:uid="{35CA75FE-7088-4FDC-A63B-D63EADD26CD7}"/>
    <cellStyle name="計算方式 2" xfId="595" xr:uid="{AEDABDC0-9D2C-488B-8AAB-08738BDD9A38}"/>
    <cellStyle name="計算方式 2 2" xfId="893" xr:uid="{B3A87045-76E1-4639-B765-7C5213F81F9B}"/>
    <cellStyle name="計算方式 2 2 2" xfId="1084" xr:uid="{AE4DC0DB-49C3-42BB-A658-B4AA408C4E94}"/>
    <cellStyle name="計算方式 2 2 3" xfId="1270" xr:uid="{B39FBBF3-074B-4406-B001-2F6AA6644563}"/>
    <cellStyle name="計算方式 2 3" xfId="781" xr:uid="{016F8F85-1BD1-4BEC-9235-565351F91F51}"/>
    <cellStyle name="計算方式 2 4" xfId="980" xr:uid="{002F6A64-3870-47AD-AD52-267C0B1C4D0C}"/>
    <cellStyle name="計算方式 2 5" xfId="1169" xr:uid="{7392082A-07F2-4F32-8E2E-FFDE66C9DCE1}"/>
    <cellStyle name="計算方式 3" xfId="840" xr:uid="{135D0771-F3B9-4376-96A6-E87CE443F90C}"/>
    <cellStyle name="計算方式 3 2" xfId="1032" xr:uid="{83DAB482-A46D-481E-B4F4-12F8A60E9AC4}"/>
    <cellStyle name="計算方式 3 3" xfId="1220" xr:uid="{72FC2140-B51E-4996-A2FD-EAEB36A62EBA}"/>
    <cellStyle name="計算方式 4" xfId="729" xr:uid="{4F7989BA-0DF7-46E1-B031-D08C55DD197D}"/>
    <cellStyle name="計算方式 5" xfId="928" xr:uid="{06AC60D9-F60E-483A-A61B-6EE28FB79C7D}"/>
    <cellStyle name="計算方式 6" xfId="1117" xr:uid="{1B9C8CCF-AF68-41A1-87F1-DA2AEE1C5B06}"/>
    <cellStyle name="說明文字" xfId="533" xr:uid="{78DF30E1-18AD-4648-9C6C-A6D376541EE8}"/>
    <cellStyle name="警告文字" xfId="534" xr:uid="{BA6F1392-8653-44AF-A43D-8A7179050A67}"/>
    <cellStyle name="貨幣[0]_laroux" xfId="535" xr:uid="{397CDB1D-E7E5-49A1-B508-12A2D09F1A45}"/>
    <cellStyle name="貨幣_Manucomparison" xfId="360" xr:uid="{3AF41B04-D23A-4E26-810F-D489D1E12F8F}"/>
    <cellStyle name="輔色1" xfId="211" xr:uid="{9882D83D-0D67-4CA5-B9C3-8E95E4069B3D}"/>
    <cellStyle name="輔色2" xfId="536" xr:uid="{CAB9CB4A-54E4-4B56-AB0D-506BF11BFE25}"/>
    <cellStyle name="輔色3" xfId="537" xr:uid="{839F31AC-6F84-421E-A80D-0F41EE5E7869}"/>
    <cellStyle name="輔色4" xfId="538" xr:uid="{FC062AFC-E0F2-4EF4-8A32-7E5D84B6D0DB}"/>
    <cellStyle name="輔色5" xfId="539" xr:uid="{72045B6E-B2BA-441E-9A3B-F2A76D8FF748}"/>
    <cellStyle name="輔色6" xfId="540" xr:uid="{C782B52E-A431-4E08-AB54-DF05CDB2270E}"/>
    <cellStyle name="輸入" xfId="541" xr:uid="{EBC8ABC2-ED64-45FC-B811-F782A2B605AF}"/>
    <cellStyle name="輸入 2" xfId="596" xr:uid="{868F4293-601D-420C-BCBC-7E5AC39631E1}"/>
    <cellStyle name="輸入 2 2" xfId="894" xr:uid="{19A25E2C-BAD7-408B-8C27-2620FA76EF86}"/>
    <cellStyle name="輸入 2 2 2" xfId="1085" xr:uid="{2B85F123-2EAC-4918-94DD-C0552EFDE4A3}"/>
    <cellStyle name="輸入 2 2 3" xfId="1271" xr:uid="{53BCD2B6-F6F8-45BD-96A6-434C4CC7D741}"/>
    <cellStyle name="輸入 2 3" xfId="782" xr:uid="{AA1D6B83-73B8-4C55-838C-046662E4419B}"/>
    <cellStyle name="輸入 2 4" xfId="981" xr:uid="{5187C5F5-3B16-47CD-9BA2-88E1B5A31004}"/>
    <cellStyle name="輸入 2 5" xfId="1170" xr:uid="{56611F2C-A613-4ABC-B0EA-DF707A2EA4F5}"/>
    <cellStyle name="輸入 3" xfId="841" xr:uid="{B004EDD6-C3A8-42D2-AE62-7DC447DF5CCB}"/>
    <cellStyle name="輸入 3 2" xfId="1033" xr:uid="{919F7870-6586-4049-8E5F-A295B9AE2BF6}"/>
    <cellStyle name="輸入 3 3" xfId="1221" xr:uid="{7452E1CC-69B7-4C8D-9BB5-70994D6449F4}"/>
    <cellStyle name="輸入 4" xfId="731" xr:uid="{F8C9D38A-B40F-461F-8A1A-72835DF9564D}"/>
    <cellStyle name="輸入 5" xfId="929" xr:uid="{22C5E454-A1D4-44B3-9744-B8358B43F133}"/>
    <cellStyle name="輸入 6" xfId="1118" xr:uid="{0B9C2DD9-40F6-4AA3-92C1-A3C77F3E388F}"/>
    <cellStyle name="輸出" xfId="542" xr:uid="{3D2A63FA-DE8C-43BF-A82F-0FFF5477B426}"/>
    <cellStyle name="輸出 2" xfId="597" xr:uid="{E4115C66-6C27-4842-B58B-A7FDE6B90EE2}"/>
    <cellStyle name="輸出 2 2" xfId="895" xr:uid="{F71AFBC8-3ACE-4AB2-BA18-B14B15B0EFFB}"/>
    <cellStyle name="輸出 2 2 2" xfId="1086" xr:uid="{E1D5FE70-3C67-4578-9C93-5F7A3DEEA838}"/>
    <cellStyle name="輸出 2 2 3" xfId="1272" xr:uid="{4D023A19-CE47-492C-A70F-0CA93B696E70}"/>
    <cellStyle name="輸出 2 3" xfId="783" xr:uid="{7B05A21B-D33E-4240-AB51-3869A01E48FB}"/>
    <cellStyle name="輸出 2 4" xfId="982" xr:uid="{E0C05647-F354-4496-82A2-CCED4AB9C99C}"/>
    <cellStyle name="輸出 2 5" xfId="1171" xr:uid="{22B2F4D0-FA44-44A5-8A20-FA1F6AD35BD4}"/>
    <cellStyle name="輸出 3" xfId="842" xr:uid="{6F4D1A05-775D-41F7-93BB-28582DE35546}"/>
    <cellStyle name="輸出 3 2" xfId="1034" xr:uid="{E104E025-8AD9-4D57-9DF5-824E67801301}"/>
    <cellStyle name="輸出 3 3" xfId="1222" xr:uid="{C6E8C1EA-F15B-4731-ADC8-FB48A1E79239}"/>
    <cellStyle name="輸出 4" xfId="732" xr:uid="{68F5683A-E6A0-44FC-B840-2D372F992EB8}"/>
    <cellStyle name="輸出 5" xfId="930" xr:uid="{D8A2B67C-0D75-4DC6-96C9-3F317EB97F69}"/>
    <cellStyle name="輸出 6" xfId="1119" xr:uid="{2CFEA8F8-1F83-4AB6-BC11-BFDB1148C7A0}"/>
    <cellStyle name="連結的儲存格" xfId="543" xr:uid="{E3BE6B52-FE8F-418E-AC9D-0767A887F036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8000"/>
      <color rgb="FF00CC00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54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externalLink" Target="externalLinks/externalLink21.xml"/><Relationship Id="rId138" Type="http://schemas.openxmlformats.org/officeDocument/2006/relationships/externalLink" Target="externalLinks/externalLink75.xml"/><Relationship Id="rId159" Type="http://schemas.openxmlformats.org/officeDocument/2006/relationships/theme" Target="theme/theme1.xml"/><Relationship Id="rId107" Type="http://schemas.openxmlformats.org/officeDocument/2006/relationships/externalLink" Target="externalLinks/externalLink4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externalLink" Target="externalLinks/externalLink11.xml"/><Relationship Id="rId128" Type="http://schemas.openxmlformats.org/officeDocument/2006/relationships/externalLink" Target="externalLinks/externalLink65.xml"/><Relationship Id="rId149" Type="http://schemas.openxmlformats.org/officeDocument/2006/relationships/externalLink" Target="externalLinks/externalLink86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32.xml"/><Relationship Id="rId160" Type="http://schemas.openxmlformats.org/officeDocument/2006/relationships/styles" Target="styles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externalLink" Target="externalLinks/externalLink1.xml"/><Relationship Id="rId118" Type="http://schemas.openxmlformats.org/officeDocument/2006/relationships/externalLink" Target="externalLinks/externalLink55.xml"/><Relationship Id="rId139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22.xml"/><Relationship Id="rId150" Type="http://schemas.openxmlformats.org/officeDocument/2006/relationships/externalLink" Target="externalLinks/externalLink8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40.xml"/><Relationship Id="rId108" Type="http://schemas.openxmlformats.org/officeDocument/2006/relationships/externalLink" Target="externalLinks/externalLink45.xml"/><Relationship Id="rId124" Type="http://schemas.openxmlformats.org/officeDocument/2006/relationships/externalLink" Target="externalLinks/externalLink61.xml"/><Relationship Id="rId129" Type="http://schemas.openxmlformats.org/officeDocument/2006/relationships/externalLink" Target="externalLinks/externalLink66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7.xml"/><Relationship Id="rId75" Type="http://schemas.openxmlformats.org/officeDocument/2006/relationships/externalLink" Target="externalLinks/externalLink12.xml"/><Relationship Id="rId91" Type="http://schemas.openxmlformats.org/officeDocument/2006/relationships/externalLink" Target="externalLinks/externalLink28.xml"/><Relationship Id="rId96" Type="http://schemas.openxmlformats.org/officeDocument/2006/relationships/externalLink" Target="externalLinks/externalLink33.xml"/><Relationship Id="rId140" Type="http://schemas.openxmlformats.org/officeDocument/2006/relationships/externalLink" Target="externalLinks/externalLink77.xml"/><Relationship Id="rId145" Type="http://schemas.openxmlformats.org/officeDocument/2006/relationships/externalLink" Target="externalLinks/externalLink82.xml"/><Relationship Id="rId161" Type="http://schemas.openxmlformats.org/officeDocument/2006/relationships/sharedStrings" Target="sharedStrings.xml"/><Relationship Id="rId16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51.xml"/><Relationship Id="rId119" Type="http://schemas.openxmlformats.org/officeDocument/2006/relationships/externalLink" Target="externalLinks/externalLink56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81" Type="http://schemas.openxmlformats.org/officeDocument/2006/relationships/externalLink" Target="externalLinks/externalLink18.xml"/><Relationship Id="rId86" Type="http://schemas.openxmlformats.org/officeDocument/2006/relationships/externalLink" Target="externalLinks/externalLink23.xml"/><Relationship Id="rId130" Type="http://schemas.openxmlformats.org/officeDocument/2006/relationships/externalLink" Target="externalLinks/externalLink67.xml"/><Relationship Id="rId135" Type="http://schemas.openxmlformats.org/officeDocument/2006/relationships/externalLink" Target="externalLinks/externalLink72.xml"/><Relationship Id="rId151" Type="http://schemas.openxmlformats.org/officeDocument/2006/relationships/externalLink" Target="externalLinks/externalLink88.xml"/><Relationship Id="rId156" Type="http://schemas.openxmlformats.org/officeDocument/2006/relationships/externalLink" Target="externalLinks/externalLink9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46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3.xml"/><Relationship Id="rId97" Type="http://schemas.openxmlformats.org/officeDocument/2006/relationships/externalLink" Target="externalLinks/externalLink34.xml"/><Relationship Id="rId104" Type="http://schemas.openxmlformats.org/officeDocument/2006/relationships/externalLink" Target="externalLinks/externalLink41.xml"/><Relationship Id="rId120" Type="http://schemas.openxmlformats.org/officeDocument/2006/relationships/externalLink" Target="externalLinks/externalLink57.xml"/><Relationship Id="rId125" Type="http://schemas.openxmlformats.org/officeDocument/2006/relationships/externalLink" Target="externalLinks/externalLink62.xml"/><Relationship Id="rId141" Type="http://schemas.openxmlformats.org/officeDocument/2006/relationships/externalLink" Target="externalLinks/externalLink78.xml"/><Relationship Id="rId146" Type="http://schemas.openxmlformats.org/officeDocument/2006/relationships/externalLink" Target="externalLinks/externalLink8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8.xml"/><Relationship Id="rId92" Type="http://schemas.openxmlformats.org/officeDocument/2006/relationships/externalLink" Target="externalLinks/externalLink29.xml"/><Relationship Id="rId16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3.xml"/><Relationship Id="rId87" Type="http://schemas.openxmlformats.org/officeDocument/2006/relationships/externalLink" Target="externalLinks/externalLink24.xml"/><Relationship Id="rId110" Type="http://schemas.openxmlformats.org/officeDocument/2006/relationships/externalLink" Target="externalLinks/externalLink47.xml"/><Relationship Id="rId115" Type="http://schemas.openxmlformats.org/officeDocument/2006/relationships/externalLink" Target="externalLinks/externalLink52.xml"/><Relationship Id="rId131" Type="http://schemas.openxmlformats.org/officeDocument/2006/relationships/externalLink" Target="externalLinks/externalLink68.xml"/><Relationship Id="rId136" Type="http://schemas.openxmlformats.org/officeDocument/2006/relationships/externalLink" Target="externalLinks/externalLink73.xml"/><Relationship Id="rId157" Type="http://schemas.openxmlformats.org/officeDocument/2006/relationships/externalLink" Target="externalLinks/externalLink94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9.xml"/><Relationship Id="rId152" Type="http://schemas.openxmlformats.org/officeDocument/2006/relationships/externalLink" Target="externalLinks/externalLink8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14.xml"/><Relationship Id="rId100" Type="http://schemas.openxmlformats.org/officeDocument/2006/relationships/externalLink" Target="externalLinks/externalLink37.xml"/><Relationship Id="rId105" Type="http://schemas.openxmlformats.org/officeDocument/2006/relationships/externalLink" Target="externalLinks/externalLink42.xml"/><Relationship Id="rId126" Type="http://schemas.openxmlformats.org/officeDocument/2006/relationships/externalLink" Target="externalLinks/externalLink63.xml"/><Relationship Id="rId147" Type="http://schemas.openxmlformats.org/officeDocument/2006/relationships/externalLink" Target="externalLinks/externalLink8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9.xml"/><Relationship Id="rId93" Type="http://schemas.openxmlformats.org/officeDocument/2006/relationships/externalLink" Target="externalLinks/externalLink30.xml"/><Relationship Id="rId98" Type="http://schemas.openxmlformats.org/officeDocument/2006/relationships/externalLink" Target="externalLinks/externalLink35.xml"/><Relationship Id="rId121" Type="http://schemas.openxmlformats.org/officeDocument/2006/relationships/externalLink" Target="externalLinks/externalLink58.xml"/><Relationship Id="rId142" Type="http://schemas.openxmlformats.org/officeDocument/2006/relationships/externalLink" Target="externalLinks/externalLink79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4.xml"/><Relationship Id="rId116" Type="http://schemas.openxmlformats.org/officeDocument/2006/relationships/externalLink" Target="externalLinks/externalLink53.xml"/><Relationship Id="rId137" Type="http://schemas.openxmlformats.org/officeDocument/2006/relationships/externalLink" Target="externalLinks/externalLink74.xml"/><Relationship Id="rId158" Type="http://schemas.openxmlformats.org/officeDocument/2006/relationships/externalLink" Target="externalLinks/externalLink9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20.xml"/><Relationship Id="rId88" Type="http://schemas.openxmlformats.org/officeDocument/2006/relationships/externalLink" Target="externalLinks/externalLink25.xml"/><Relationship Id="rId111" Type="http://schemas.openxmlformats.org/officeDocument/2006/relationships/externalLink" Target="externalLinks/externalLink48.xml"/><Relationship Id="rId132" Type="http://schemas.openxmlformats.org/officeDocument/2006/relationships/externalLink" Target="externalLinks/externalLink69.xml"/><Relationship Id="rId153" Type="http://schemas.openxmlformats.org/officeDocument/2006/relationships/externalLink" Target="externalLinks/externalLink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3.xml"/><Relationship Id="rId127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externalLink" Target="externalLinks/externalLink10.xml"/><Relationship Id="rId78" Type="http://schemas.openxmlformats.org/officeDocument/2006/relationships/externalLink" Target="externalLinks/externalLink15.xml"/><Relationship Id="rId94" Type="http://schemas.openxmlformats.org/officeDocument/2006/relationships/externalLink" Target="externalLinks/externalLink31.xml"/><Relationship Id="rId99" Type="http://schemas.openxmlformats.org/officeDocument/2006/relationships/externalLink" Target="externalLinks/externalLink36.xml"/><Relationship Id="rId101" Type="http://schemas.openxmlformats.org/officeDocument/2006/relationships/externalLink" Target="externalLinks/externalLink38.xml"/><Relationship Id="rId122" Type="http://schemas.openxmlformats.org/officeDocument/2006/relationships/externalLink" Target="externalLinks/externalLink59.xml"/><Relationship Id="rId143" Type="http://schemas.openxmlformats.org/officeDocument/2006/relationships/externalLink" Target="externalLinks/externalLink80.xml"/><Relationship Id="rId148" Type="http://schemas.openxmlformats.org/officeDocument/2006/relationships/externalLink" Target="externalLinks/externalLink85.xml"/><Relationship Id="rId16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externalLink" Target="externalLinks/externalLink5.xml"/><Relationship Id="rId89" Type="http://schemas.openxmlformats.org/officeDocument/2006/relationships/externalLink" Target="externalLinks/externalLink26.xml"/><Relationship Id="rId112" Type="http://schemas.openxmlformats.org/officeDocument/2006/relationships/externalLink" Target="externalLinks/externalLink49.xml"/><Relationship Id="rId133" Type="http://schemas.openxmlformats.org/officeDocument/2006/relationships/externalLink" Target="externalLinks/externalLink70.xml"/><Relationship Id="rId154" Type="http://schemas.openxmlformats.org/officeDocument/2006/relationships/externalLink" Target="externalLinks/externalLink91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externalLink" Target="externalLinks/externalLink16.xml"/><Relationship Id="rId102" Type="http://schemas.openxmlformats.org/officeDocument/2006/relationships/externalLink" Target="externalLinks/externalLink39.xml"/><Relationship Id="rId123" Type="http://schemas.openxmlformats.org/officeDocument/2006/relationships/externalLink" Target="externalLinks/externalLink60.xml"/><Relationship Id="rId144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27.xml"/><Relationship Id="rId165" Type="http://schemas.openxmlformats.org/officeDocument/2006/relationships/customXml" Target="../customXml/item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externalLink" Target="externalLinks/externalLink6.xml"/><Relationship Id="rId113" Type="http://schemas.openxmlformats.org/officeDocument/2006/relationships/externalLink" Target="externalLinks/externalLink50.xml"/><Relationship Id="rId134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17.xml"/><Relationship Id="rId155" Type="http://schemas.openxmlformats.org/officeDocument/2006/relationships/externalLink" Target="externalLinks/externalLink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1343025</xdr:colOff>
      <xdr:row>38</xdr:row>
      <xdr:rowOff>133350</xdr:rowOff>
    </xdr:from>
    <xdr:to>
      <xdr:col>12</xdr:col>
      <xdr:colOff>276225</xdr:colOff>
      <xdr:row>38</xdr:row>
      <xdr:rowOff>133350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14753AC-D994-4090-B4AC-5C13C66A52C1}"/>
            </a:ext>
          </a:extLst>
        </xdr:cNvPr>
        <xdr:cNvCxnSpPr>
          <a:cxnSpLocks/>
        </xdr:cNvCxnSpPr>
      </xdr:nvCxnSpPr>
      <xdr:spPr>
        <a:xfrm flipH="1">
          <a:off x="9734550" y="6248400"/>
          <a:ext cx="0" cy="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1276350</xdr:colOff>
      <xdr:row>16</xdr:row>
      <xdr:rowOff>9525</xdr:rowOff>
    </xdr:from>
    <xdr:to>
      <xdr:col>10</xdr:col>
      <xdr:colOff>2790825</xdr:colOff>
      <xdr:row>38</xdr:row>
      <xdr:rowOff>76200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FDAEE93-B856-4C6A-BFE7-CA4D06759ED2}"/>
            </a:ext>
            <a:ext uri="{147F2762-F138-4A5C-976F-8EAC2B608ADB}">
              <a16:predDERef xmlns:a16="http://schemas.microsoft.com/office/drawing/2014/main" pred="{FDEF0C27-2D75-0FF4-A05C-E761DF917A51}"/>
            </a:ext>
          </a:extLst>
        </xdr:cNvPr>
        <xdr:cNvCxnSpPr>
          <a:cxnSpLocks/>
        </xdr:cNvCxnSpPr>
      </xdr:nvCxnSpPr>
      <xdr:spPr>
        <a:xfrm flipV="1">
          <a:off x="9734550" y="1962150"/>
          <a:ext cx="0" cy="4229100"/>
        </a:xfrm>
        <a:prstGeom prst="line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rlamb/Documents/WI%20Ins%20Dept/Analysis%20Documents/Property%20Quarterly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amb/Documents/WI%20Ins%20Dept/Analysis%20Documents/Property%20Quarterly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icnas/Pre-Need%20Division/Documents%20and%20Settings/ic/Desktop/FLOR/STD004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cnas/Pre-Need%20Division/Documents%20and%20Settings/ic/Desktop/FLOR/STD004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\Desktop\FLOR\STD004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cnas/Pre-Need%20Division/WINDOWS/DESKTOP/std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std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\Desktop\FLOR\capge'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easco-rati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CREDO%20FILES%20AND%20DATABASE\MBC%20-%20210%20Program%20Files\Annual%20Statement%20(Insurance%20Commission)\IS%20AS%202002\2000as\WINDOWS\TB96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v.delosreyes/Desktop/philplans/2013VF-philplans/philplans-VF-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esktop/philplans/2013VF-philplans/philplans-VF-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fv.delosreyes/Desktop/philplans/2013VF-philplans/philplans-VF-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ic/Desktop/BackUpDeskop/AS-08/R%20&amp;%20B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/Desktop/BackUpDeskop/AS-08/R%20&amp;%20B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ic/Desktop/BackUpDeskop/AS-08/R%20&amp;%20B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Flor%20Delos%20Reyes/Local%20Settings/Temporary%20Internet%20Files/Content.IE5/1M6VKF7O/Filing%20of%202011%20AFS/2011%20AFS%20schedu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Local%20Settings/Temporary%20Internet%20Files/Content.IE5/1M6VKF7O/Filing%20of%202011%20AFS/2011%20AFS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Flor%20Delos%20Reyes/Local%20Settings/Temporary%20Internet%20Files/Content.IE5/1M6VKF7O/Filing%20of%202011%20AFS/2011%20AFS%20schedu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LifeMBAsTrustDivision53/Shared%20Documents/2023%20Annual%20Statement_Mutual%20Benefit%20Associations/2023%20AS%20-%20Template%20for%20AS%20(Microsoft%20Excel)_(MBAs)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IC020/Desktop/PRE-NEED%20AS%20verif/Destiny/DESTINY%20exa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PRE-NEED%20AS%20verif/Destiny/DESTINY%20exa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IC020/Desktop/PRE-NEED%20AS%20verif/Destiny/DESTINY%20ex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Flor%20Delos%20Reyes/Desktop/philplans/philplans'10/AS%20NL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Desktop/philplans/philplans'10/AS%20NL%20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Flor%20Delos%20Reyes/Desktop/philplans/philplans'10/AS%20NL%20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Administrator/Desktop/Annual%20Statement%20for%20Life%2002%2028%2018%20version%20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nnual%20Statement%20for%20Life%2002%2028%2018%20version%20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Administrator/Desktop/Annual%20Statement%20for%20Life%2002%2028%2018%20version%20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am.abella/Desktop/AS%20from%20SIR%20Bryanb/Life%20AS%20template%20v2%20Aug2013_FINAL.xlsb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.abella/Desktop/AS%20from%20SIR%20Bryanb/Life%20AS%20template%20v2%20Aug2013_FINAL.xlsb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am.abella/Desktop/AS%20from%20SIR%20Bryanb/Life%20AS%20template%20v2%20Aug2013_FINAL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flt%20prime-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3wpn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icnas/Pre-Need%20Division/Users/mjg.dimpas/Desktop/mjg.dimpas/Documents/1%20NON-LIFE%20INSURANCE%20COMPANIES/2015/1%20PETROGEN%202015%20VF/wppetrogen2015VF.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cnas/Pre-Need%20Division/Users/mjg.dimpas/Desktop/mjg.dimpas/Documents/1%20NON-LIFE%20INSURANCE%20COMPANIES/2015/1%20PETROGEN%202015%20VF/wppetrogen2015VF.V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jc.manicad/AppData/Local/Microsoft/Windows/Temporary%20Internet%20Files/Content.Outlook/81TWSPZ4/Copy%20of%20000%2020170317%20SEGURO%20template%20%202017.xlsb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jc.manicad/AppData/Local/Microsoft/Windows/Temporary%20Internet%20Files/Content.Outlook/81TWSPZ4/Copy%20of%20000%2020170317%20SEGURO%20template%20%202017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IC-laptop/Desktop/BackUpDeskop/AS-08/CCC%20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-laptop/Desktop/BackUpDeskop/AS-08/CCC%20200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IC-laptop/Desktop/BackUpDeskop/AS-08/CCC%20200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okers%202011\Manila%20Re%202011\AS%20NL%20200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-Need\PRE-NEED%20COMPANIES\Sunlife%20VF%202015\Sunlife-2015%20VF%20-%20reconsidera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a...nlife'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WINDOWS/Desktop/etc/AsiaIn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etc/AsiaIn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WINDOWS/Desktop/etc/AsiaIns.xls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microsoft.com/office/2019/04/relationships/externalLinkLongPath" Target="https://insurancegovph-my.sharepoint.com/Rcorr/C/MCREDO%20FILES%20AND%20DATABASE/MBC%20-%20210%20Program%20Files/SGV%20and%20DELOITTE%20AUDIT/2004/Year%20End%20Audit%201204/CALTA%20Reports/2230%20Combined%20Leadsheet%20Detailed%20-%2012.31.04%20(CALTA)_3.21.05.xls?527A3460" TargetMode="External"/><Relationship Id="rId1" Type="http://schemas.openxmlformats.org/officeDocument/2006/relationships/externalLinkPath" Target="file:///\\527A3460\2230%20Combined%20Leadsheet%20Detailed%20-%2012.31.04%20(CALTA)_3.21.05.xls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microsoft.com/office/2019/04/relationships/externalLinkLongPath" Target="/Rcorr/C/MCREDO%20FILES%20AND%20DATABASE/MBC%20-%20210%20Program%20Files/SGV%20and%20DELOITTE%20AUDIT/2004/Year%20End%20Audit%201204/CALTA%20Reports/2230%20Combined%20Leadsheet%20Detailed%20-%2012.31.04%20(CALTA)_3.21.05.xls?61C3AFCC" TargetMode="External"/><Relationship Id="rId1" Type="http://schemas.openxmlformats.org/officeDocument/2006/relationships/externalLinkPath" Target="file:///\\61C3AFCC\2230%20Combined%20Leadsheet%20Detailed%20-%2012.31.04%20(CALTA)_3.21.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WINDOWS/Desktop/etc/MALAYAN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etc/MALAYAN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WINDOWS/Desktop/etc/MALAYAN20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IC029/Desktop/COV-O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9/Desktop/COV-O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IC029/Desktop/COV-O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cnas/Pre-Need%20Division/TD-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D-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ALFA-0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LFA-0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ALFA-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fv.delosreyes/My%20Documents/2008-Life&amp;NL/mapfre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v.delosreyes/My%20Documents/2008-Life&amp;NL/mapfre0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fv.delosreyes/My%20Documents/2008-Life&amp;NL/mapfre0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C024\Desktop\EASCO-wbs'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bpi-ms'05-head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bpi-ms'05-heade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bpi-ms'05-heade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STD-flor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My/projection/revisedprojectio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My/projection/revisedprojectio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mountlife'02%20FAD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hemski\From%20Desktop%20Nov%2011,%202009\kingkong%20desktop\kingkong%20desktop\Documents%20and%20Settings\IC028\My%20Documents\CBLIC2005\CBLIC2005-4sched-perbossbebs-forapprov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em.labrador/Desktop/Annual%20Statements%202015/Life%202015/CLIMBS%20LIFE%202015/Copy%20of%20000%20AS%202012%20life%20climbs%202015-Revised%20.xlsb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.labrador/Desktop/Annual%20Statements%202015/Life%202015/CLIMBS%20LIFE%202015/Copy%20of%20000%20AS%202012%20life%20climbs%202015-Revised%20.xlsb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em.labrador/Desktop/Annual%20Statements%202015/Life%202015/CLIMBS%20LIFE%202015/Copy%20of%20000%20AS%202012%20life%20climbs%202015-Revised%20.xlsb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fe%20Annual%20Statement\CY%202016\05%20BPI-Philam%20Life%20Assurance%20Corporation%20OK\Life\BPLAC%20ANNUAL%20STATEMENT\%2324%202016%20BPLAC%20Annual%20Statement%20v.xlsb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BT%20MBA%202010\RBT%20Mba20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~1/alexv/LOCALS~1/Temp/Exhibit%208%209%201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exv/LOCALS~1/Temp/Exhibit%208%209%201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~1/alexv/LOCALS~1/Temp/Exhibit%208%209%20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Flor%20Delos%20Reyes/My%20Documents/phlamlife-NL-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or%20Delos%20Reyes/My%20Documents/phlamlife-NL-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Documents%20and%20Settings/Flor%20Delos%20Reyes/My%20Documents/phlamlife-NL-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Rheena/Financials/Final%202001%20from%20Olie/2001%20AS%20(Actuarial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Rheena/Financials/Final%202001%20from%20Olie/2001%20AS%20(Actuarial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Rheena/Financials/Final%202001%20from%20Olie/2001%20AS%20(Actuarial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ACT/Financial%20Reports/Reporting/IC%20Annual%20Statement/Annual%20Statement%202000/Annual%20Statement%20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Financial%20Reports/Reporting/IC%20Annual%20Statement/Annual%20Statement%202000/Annual%20Statement%20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ACT/Financial%20Reports/Reporting/IC%20Annual%20Statement/Annual%20Statement%202000/Annual%20Statement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Property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Property"/>
      <sheetName val="Sheet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DOWNLOAD"/>
      <sheetName val="BSIS"/>
      <sheetName val="tb"/>
      <sheetName val="Reference"/>
      <sheetName val="B.1"/>
      <sheetName val="p1"/>
      <sheetName val="p2a"/>
      <sheetName val="TRIAL BAL"/>
      <sheetName val="B_1"/>
      <sheetName val="B_11"/>
      <sheetName val="B_12"/>
      <sheetName val="B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wbs"/>
      <sheetName val="SYN"/>
      <sheetName val="summary of naa"/>
      <sheetName val="COMPL-2013revsd"/>
      <sheetName val="COMPL-2013"/>
      <sheetName val="liquidity"/>
      <sheetName val="TFmem12-31-13"/>
      <sheetName val="TFedu12-31-13 "/>
      <sheetName val="TFpen12-31-13"/>
      <sheetName val="TFsumm12-31-13 "/>
      <sheetName val="TFmem2012"/>
      <sheetName val="TFedu2012 "/>
      <sheetName val="TFpen2012 "/>
      <sheetName val="TFsumm2012 "/>
      <sheetName val="stcks-12-31-12"/>
      <sheetName val="stcks-12-31-13"/>
      <sheetName val="real estate&amp;SA-educ-2013"/>
      <sheetName val="real estate-pen-2013"/>
      <sheetName val="real estate&amp;SA-educ-2012"/>
      <sheetName val="real estate-pen-2012"/>
      <sheetName val="IPF"/>
      <sheetName val="B"/>
      <sheetName val="b-int"/>
      <sheetName val="GS"/>
      <sheetName val="C"/>
      <sheetName val="ctd"/>
      <sheetName val="MF"/>
      <sheetName val="PL"/>
      <sheetName val="ST"/>
      <sheetName val="RE"/>
      <sheetName val="AR"/>
      <sheetName val="cr wtx"/>
      <sheetName val="PPE"/>
      <sheetName val="ACC"/>
      <sheetName val="OA"/>
      <sheetName val="PNR"/>
      <sheetName val="IPR"/>
      <sheetName val="OBR"/>
      <sheetName val="PBP"/>
      <sheetName val="PD"/>
      <sheetName val="cbr"/>
      <sheetName val="AP-NP"/>
      <sheetName val="Tx"/>
      <sheetName val="ACC Exp"/>
      <sheetName val="OL"/>
      <sheetName val="FR"/>
      <sheetName val="rqments"/>
      <sheetName val="STB"/>
      <sheetName val="Sheet1"/>
      <sheetName val="Sheet2"/>
      <sheetName val="C-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wbs"/>
      <sheetName val="SYN"/>
      <sheetName val="summary of naa"/>
      <sheetName val="COMPL-2013revsd"/>
      <sheetName val="COMPL-2013"/>
      <sheetName val="liquidity"/>
      <sheetName val="TFmem12-31-13"/>
      <sheetName val="TFedu12-31-13 "/>
      <sheetName val="TFpen12-31-13"/>
      <sheetName val="TFsumm12-31-13 "/>
      <sheetName val="TFmem2012"/>
      <sheetName val="TFedu2012 "/>
      <sheetName val="TFpen2012 "/>
      <sheetName val="TFsumm2012 "/>
      <sheetName val="stcks-12-31-12"/>
      <sheetName val="stcks-12-31-13"/>
      <sheetName val="real estate&amp;SA-educ-2013"/>
      <sheetName val="real estate-pen-2013"/>
      <sheetName val="real estate&amp;SA-educ-2012"/>
      <sheetName val="real estate-pen-2012"/>
      <sheetName val="IPF"/>
      <sheetName val="B"/>
      <sheetName val="b-int"/>
      <sheetName val="GS"/>
      <sheetName val="C"/>
      <sheetName val="ctd"/>
      <sheetName val="MF"/>
      <sheetName val="PL"/>
      <sheetName val="ST"/>
      <sheetName val="RE"/>
      <sheetName val="AR"/>
      <sheetName val="cr wtx"/>
      <sheetName val="PPE"/>
      <sheetName val="ACC"/>
      <sheetName val="OA"/>
      <sheetName val="PNR"/>
      <sheetName val="IPR"/>
      <sheetName val="OBR"/>
      <sheetName val="PBP"/>
      <sheetName val="PD"/>
      <sheetName val="cbr"/>
      <sheetName val="AP-NP"/>
      <sheetName val="Tx"/>
      <sheetName val="ACC Exp"/>
      <sheetName val="OL"/>
      <sheetName val="FR"/>
      <sheetName val="rqments"/>
      <sheetName val="STB"/>
      <sheetName val="Sheet1"/>
      <sheetName val="Sheet2"/>
      <sheetName val="C-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wbs"/>
      <sheetName val="SYN"/>
      <sheetName val="summary of naa"/>
      <sheetName val="COMPL-2013revsd"/>
      <sheetName val="COMPL-2013"/>
      <sheetName val="liquidity"/>
      <sheetName val="TFmem12-31-13"/>
      <sheetName val="TFedu12-31-13 "/>
      <sheetName val="TFpen12-31-13"/>
      <sheetName val="TFsumm12-31-13 "/>
      <sheetName val="TFmem2012"/>
      <sheetName val="TFedu2012 "/>
      <sheetName val="TFpen2012 "/>
      <sheetName val="TFsumm2012 "/>
      <sheetName val="stcks-12-31-12"/>
      <sheetName val="stcks-12-31-13"/>
      <sheetName val="real estate&amp;SA-educ-2013"/>
      <sheetName val="real estate-pen-2013"/>
      <sheetName val="real estate&amp;SA-educ-2012"/>
      <sheetName val="real estate-pen-2012"/>
      <sheetName val="IPF"/>
      <sheetName val="B"/>
      <sheetName val="b-int"/>
      <sheetName val="GS"/>
      <sheetName val="C"/>
      <sheetName val="ctd"/>
      <sheetName val="MF"/>
      <sheetName val="PL"/>
      <sheetName val="ST"/>
      <sheetName val="RE"/>
      <sheetName val="AR"/>
      <sheetName val="cr wtx"/>
      <sheetName val="PPE"/>
      <sheetName val="ACC"/>
      <sheetName val="OA"/>
      <sheetName val="PNR"/>
      <sheetName val="IPR"/>
      <sheetName val="OBR"/>
      <sheetName val="PBP"/>
      <sheetName val="PD"/>
      <sheetName val="cbr"/>
      <sheetName val="AP-NP"/>
      <sheetName val="Tx"/>
      <sheetName val="ACC Exp"/>
      <sheetName val="OL"/>
      <sheetName val="FR"/>
      <sheetName val="rqments"/>
      <sheetName val="STB"/>
      <sheetName val="Sheet1"/>
      <sheetName val="Sheet2"/>
      <sheetName val="C-pcf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"/>
      <sheetName val="5-MF"/>
      <sheetName val="6-STI"/>
      <sheetName val="7-CB"/>
      <sheetName val="8-ML"/>
      <sheetName val="9-PHL"/>
      <sheetName val="10-St"/>
      <sheetName val="11-RE"/>
      <sheetName val="12-OI"/>
      <sheetName val="13-AII"/>
      <sheetName val="14-DF"/>
      <sheetName val="15-AR"/>
      <sheetName val="16-PPE"/>
      <sheetName val="17-18"/>
      <sheetName val="19-CBR"/>
      <sheetName val="20-AP"/>
      <sheetName val="21-23"/>
      <sheetName val="24-SE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"/>
      <sheetName val="5-MF"/>
      <sheetName val="6-STI"/>
      <sheetName val="7-CB"/>
      <sheetName val="8-ML"/>
      <sheetName val="9-PHL"/>
      <sheetName val="10-St"/>
      <sheetName val="11-RE"/>
      <sheetName val="12-OI"/>
      <sheetName val="13-AII"/>
      <sheetName val="14-DF"/>
      <sheetName val="15-AR"/>
      <sheetName val="16-PPE"/>
      <sheetName val="17-18"/>
      <sheetName val="19-CBR"/>
      <sheetName val="20-AP"/>
      <sheetName val="21-23"/>
      <sheetName val="24-SE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"/>
      <sheetName val="5-MF"/>
      <sheetName val="6-STI"/>
      <sheetName val="7-CB"/>
      <sheetName val="8-ML"/>
      <sheetName val="9-PHL"/>
      <sheetName val="10-St"/>
      <sheetName val="11-RE"/>
      <sheetName val="12-OI"/>
      <sheetName val="13-AII"/>
      <sheetName val="14-DF"/>
      <sheetName val="15-AR"/>
      <sheetName val="16-PPE"/>
      <sheetName val="17-18"/>
      <sheetName val="19-CBR"/>
      <sheetName val="20-AP"/>
      <sheetName val="21-23"/>
      <sheetName val="24-SE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A"/>
      <sheetName val="D"/>
      <sheetName val="C3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  <sheetName val="Links"/>
      <sheetName val="Lead (Orig)"/>
      <sheetName val="Page 1"/>
      <sheetName val="BSIS"/>
      <sheetName val="DOWNLOAD"/>
      <sheetName val="MACROS"/>
      <sheetName val="tb"/>
      <sheetName val="p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  <sheetName val="Links"/>
      <sheetName val="Lead (Orig)"/>
      <sheetName val="Page 1"/>
      <sheetName val="BSIS"/>
      <sheetName val="DOWNLOAD"/>
      <sheetName val="MACROS"/>
      <sheetName val="tb"/>
      <sheetName val="p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rbc template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OL"/>
      <sheetName val="STI"/>
      <sheetName val="sti-accr"/>
      <sheetName val="ctd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 letter"/>
      <sheetName val="OI"/>
      <sheetName val="P"/>
      <sheetName val="RI"/>
      <sheetName val="RS"/>
      <sheetName val="RUP"/>
      <sheetName val="CLR"/>
      <sheetName val="$b"/>
      <sheetName val="b-prm"/>
      <sheetName val="b-int"/>
      <sheetName val="U"/>
      <sheetName val="CR"/>
      <sheetName val="Sheet1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  <sheetName val="PS2"/>
      <sheetName val="PS4"/>
      <sheetName val="RBC-x17"/>
      <sheetName val="p1"/>
      <sheetName val="main"/>
      <sheetName val="bonds_(2)"/>
      <sheetName val="bonds-add_on_accrued_int"/>
      <sheetName val="premiums_receivable"/>
      <sheetName val="reinsurance_accounts"/>
      <sheetName val="RI_suspended_accounts"/>
      <sheetName val="accrued_inv_inc"/>
      <sheetName val="edp_equipment"/>
      <sheetName val="other_assets"/>
      <sheetName val="losses_&amp;_claims_payable"/>
      <sheetName val="taxes_payable"/>
      <sheetName val="pt_payments"/>
      <sheetName val="dst_payments"/>
      <sheetName val="dst_bayad_centr"/>
      <sheetName val="VAT_payments"/>
      <sheetName val="fst_payments"/>
      <sheetName val="other_liabilities-AP"/>
      <sheetName val="bonds-accrued_interest"/>
      <sheetName val="acq__cost_of_bonds"/>
      <sheetName val="E3-A_AR-Clrg Rollfoward"/>
      <sheetName val="Exhibit 12-13"/>
      <sheetName val="X12"/>
      <sheetName val="Weights"/>
      <sheetName val="bonds_(2)1"/>
      <sheetName val="bonds-add_on_accrued_int1"/>
      <sheetName val="premiums_receivable1"/>
      <sheetName val="reinsurance_accounts1"/>
      <sheetName val="RI_suspended_accounts1"/>
      <sheetName val="accrued_inv_inc1"/>
      <sheetName val="edp_equipment1"/>
      <sheetName val="other_assets1"/>
      <sheetName val="losses_&amp;_claims_payable1"/>
      <sheetName val="taxes_payable1"/>
      <sheetName val="pt_payments1"/>
      <sheetName val="dst_payments1"/>
      <sheetName val="dst_bayad_centr1"/>
      <sheetName val="VAT_payments1"/>
      <sheetName val="fst_payments1"/>
      <sheetName val="other_liabilities-AP1"/>
      <sheetName val="bonds-accrued_interest1"/>
      <sheetName val="acq__cost_of_bonds1"/>
      <sheetName val="E3-A_AR-Clrg_Rollfoward"/>
      <sheetName val="bonds_(2)2"/>
      <sheetName val="bonds-add_on_accrued_int2"/>
      <sheetName val="premiums_receivable2"/>
      <sheetName val="reinsurance_accounts2"/>
      <sheetName val="RI_suspended_accounts2"/>
      <sheetName val="accrued_inv_inc2"/>
      <sheetName val="edp_equipment2"/>
      <sheetName val="other_assets2"/>
      <sheetName val="losses_&amp;_claims_payable2"/>
      <sheetName val="taxes_payable2"/>
      <sheetName val="pt_payments2"/>
      <sheetName val="dst_payments2"/>
      <sheetName val="dst_bayad_centr2"/>
      <sheetName val="VAT_payments2"/>
      <sheetName val="fst_payments2"/>
      <sheetName val="other_liabilities-AP2"/>
      <sheetName val="bonds-accrued_interest2"/>
      <sheetName val="acq__cost_of_bonds2"/>
      <sheetName val="E3-A_AR-Clrg_Rollfoward1"/>
      <sheetName val="bonds_(2)3"/>
      <sheetName val="bonds-add_on_accrued_int3"/>
      <sheetName val="premiums_receivable3"/>
      <sheetName val="reinsurance_accounts3"/>
      <sheetName val="RI_suspended_accounts3"/>
      <sheetName val="accrued_inv_inc3"/>
      <sheetName val="edp_equipment3"/>
      <sheetName val="other_assets3"/>
      <sheetName val="losses_&amp;_claims_payable3"/>
      <sheetName val="taxes_payable3"/>
      <sheetName val="pt_payments3"/>
      <sheetName val="dst_payments3"/>
      <sheetName val="dst_bayad_centr3"/>
      <sheetName val="VAT_payments3"/>
      <sheetName val="fst_payments3"/>
      <sheetName val="other_liabilities-AP3"/>
      <sheetName val="bonds-accrued_interest3"/>
      <sheetName val="acq__cost_of_bonds3"/>
      <sheetName val="E3-A_AR-Clrg_Rollfoward2"/>
      <sheetName val="bonds_(2)4"/>
      <sheetName val="bonds-add_on_accrued_int4"/>
      <sheetName val="premiums_receivable4"/>
      <sheetName val="reinsurance_accounts4"/>
      <sheetName val="RI_suspended_accounts4"/>
      <sheetName val="accrued_inv_inc4"/>
      <sheetName val="edp_equipment4"/>
      <sheetName val="other_assets4"/>
      <sheetName val="losses_&amp;_claims_payable4"/>
      <sheetName val="taxes_payable4"/>
      <sheetName val="pt_payments4"/>
      <sheetName val="dst_payments4"/>
      <sheetName val="dst_bayad_centr4"/>
      <sheetName val="VAT_payments4"/>
      <sheetName val="fst_payments4"/>
      <sheetName val="other_liabilities-AP4"/>
      <sheetName val="bonds-accrued_interest4"/>
      <sheetName val="acq__cost_of_bonds4"/>
      <sheetName val="E3-A_AR-Clrg_Rollfoward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  <sheetName val="F-1"/>
      <sheetName val="121_122_data4"/>
      <sheetName val="141_data4"/>
      <sheetName val="123_142_data4"/>
      <sheetName val="121_122_data1"/>
      <sheetName val="141_data1"/>
      <sheetName val="123_142_data1"/>
      <sheetName val="121_122_data2"/>
      <sheetName val="141_data2"/>
      <sheetName val="123_142_data2"/>
      <sheetName val="121_122_data3"/>
      <sheetName val="141_data3"/>
      <sheetName val="123_142_data3"/>
      <sheetName val="august"/>
      <sheetName val="121_122_data5"/>
      <sheetName val="141_data5"/>
      <sheetName val="123_142_data5"/>
      <sheetName val="Tab O Page 27 Summary"/>
      <sheetName val="Lif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  <sheetName val="F-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2"/>
      <sheetName val="WTB"/>
      <sheetName val="wbs"/>
      <sheetName val="SYN"/>
      <sheetName val="COMPL-2015"/>
      <sheetName val="TF-Summary"/>
      <sheetName val="Pension"/>
      <sheetName val="Education"/>
      <sheetName val="Sheet1"/>
      <sheetName val="summary of naa"/>
      <sheetName val="GS"/>
      <sheetName val="MF"/>
      <sheetName val="C"/>
      <sheetName val="AII"/>
      <sheetName val="AR"/>
      <sheetName val="OA"/>
      <sheetName val="PNR"/>
      <sheetName val="OR"/>
      <sheetName val="AP-NP"/>
      <sheetName val="PBPay"/>
      <sheetName val="Tx Pay"/>
      <sheetName val="Tx Pay (2)"/>
      <sheetName val="TX"/>
      <sheetName val="OL"/>
      <sheetName val="cap stock"/>
      <sheetName val="crnolgy of events"/>
      <sheetName val="S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B"/>
      <sheetName val="J"/>
      <sheetName val="T"/>
      <sheetName val="V"/>
      <sheetName val="ST"/>
      <sheetName val="SA"/>
      <sheetName val="RE"/>
      <sheetName val="ap"/>
      <sheetName val="ao"/>
      <sheetName val="ar"/>
      <sheetName val="pr"/>
      <sheetName val="OL"/>
      <sheetName val="C"/>
      <sheetName val="TD"/>
      <sheetName val="E"/>
      <sheetName val="I"/>
      <sheetName val="RI"/>
      <sheetName val="RS"/>
      <sheetName val="U"/>
      <sheetName val="CR"/>
      <sheetName val="TX"/>
      <sheetName val="L"/>
      <sheetName val="Sheet2"/>
      <sheetName val="Sheet1"/>
      <sheetName val="appr letter"/>
      <sheetName val="Edu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"/>
      <sheetName val="RI"/>
      <sheetName val="A"/>
      <sheetName val="W"/>
      <sheetName val="SFC"/>
      <sheetName val="I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E-MAIL"/>
      <sheetName val="Stocks Sched"/>
      <sheetName val="Valuation"/>
      <sheetName val="Other Investment"/>
      <sheetName val="july"/>
      <sheetName val="RE recon"/>
      <sheetName val="wbs fsa"/>
      <sheetName val="Curves and Parameters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  <sheetName val="passbook"/>
      <sheetName val="A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  <sheetName val="passbook"/>
      <sheetName val="A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Links"/>
      <sheetName val="Lead (Ori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Links"/>
      <sheetName val="Lead (Ori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OL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  <sheetName val="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NATL-00"/>
      <sheetName val="palac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NATL-00"/>
      <sheetName val="palac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6"/>
      <sheetName val="recons"/>
      <sheetName val="appr letter"/>
      <sheetName val="S-2yrs"/>
      <sheetName val="IS"/>
      <sheetName val="aud"/>
      <sheetName val="ratios"/>
      <sheetName val="tx-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OL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  <sheetName val="S-apprvd"/>
      <sheetName val="tx-06"/>
      <sheetName val="ING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MFG10"/>
      <sheetName val="COA"/>
      <sheetName val="FS"/>
      <sheetName val="2007 MFG06"/>
      <sheetName val="Details"/>
      <sheetName val="Adf par resp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A"/>
      <sheetName val="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A"/>
      <sheetName val="ST"/>
      <sheetName val="Loan"/>
      <sheetName val="mfg09"/>
      <sheetName val="ppe"/>
      <sheetName val="ST1"/>
      <sheetName val="2007 MFG"/>
      <sheetName val="t105"/>
      <sheetName val="Links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 letter"/>
      <sheetName val="rqmt"/>
      <sheetName val="Premium Per 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5-YEAR"/>
      <sheetName val="W"/>
      <sheetName val="WTB"/>
      <sheetName val="FINANCIAL CONDITION"/>
      <sheetName val="IS"/>
      <sheetName val="S"/>
      <sheetName val="M"/>
      <sheetName val="R"/>
      <sheetName val="J"/>
      <sheetName val="RBC"/>
      <sheetName val="Sheet1"/>
      <sheetName val="B"/>
      <sheetName val="$B"/>
      <sheetName val="T"/>
      <sheetName val="v"/>
      <sheetName val="ST-OI"/>
      <sheetName val="SA"/>
      <sheetName val="RE"/>
      <sheetName val="ML"/>
      <sheetName val="OL"/>
      <sheetName val="C"/>
      <sheetName val="TD"/>
      <sheetName val="I"/>
      <sheetName val="E"/>
      <sheetName val="OA"/>
      <sheetName val="TX"/>
      <sheetName val="OTHER LIABILITIES"/>
      <sheetName val="auditedBS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Links"/>
      <sheetName val="Lead (Orig)"/>
      <sheetName val="PS4"/>
      <sheetName val="Page 1"/>
      <sheetName val="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RE"/>
      <sheetName val="Links"/>
      <sheetName val="Lead (Orig)"/>
      <sheetName val="PS4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A"/>
      <sheetName val="wbs"/>
      <sheetName val="PS4"/>
      <sheetName val="x8a,_9,10"/>
      <sheetName val="x8a,_9,101"/>
      <sheetName val="x8a,_9,102"/>
      <sheetName val="x8a,_9,1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"/>
      <sheetName val="W"/>
      <sheetName val="MOS"/>
      <sheetName val="S"/>
      <sheetName val="M"/>
      <sheetName val="R"/>
      <sheetName val="J"/>
      <sheetName val="RBC Sum"/>
      <sheetName val="C1"/>
      <sheetName val="C2 C4"/>
      <sheetName val="B"/>
      <sheetName val="$B"/>
      <sheetName val="T"/>
      <sheetName val="V"/>
      <sheetName val="ST"/>
      <sheetName val="Oinv"/>
      <sheetName val="SA"/>
      <sheetName val="RE"/>
      <sheetName val="ML"/>
      <sheetName val="OL"/>
      <sheetName val="SHT"/>
      <sheetName val="C "/>
      <sheetName val="TD"/>
      <sheetName val="I"/>
      <sheetName val="E"/>
      <sheetName val="OthL"/>
      <sheetName val="TX"/>
      <sheetName val="recons"/>
      <sheetName val="apprletter"/>
      <sheetName val="St (2)"/>
      <sheetName val="A1"/>
      <sheetName val="A2"/>
      <sheetName val="C"/>
      <sheetName val="D"/>
      <sheetName val="F"/>
      <sheetName val="G"/>
      <sheetName val="H"/>
      <sheetName val="K"/>
      <sheetName val="L"/>
      <sheetName val="N"/>
      <sheetName val="O"/>
      <sheetName val="P"/>
      <sheetName val="Q"/>
      <sheetName val="U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Exh 1"/>
      <sheetName val="B"/>
      <sheetName val="Page 1"/>
      <sheetName val="C"/>
      <sheetName val="PS2"/>
      <sheetName val="PS4"/>
      <sheetName val="RBC-x17"/>
      <sheetName val="p1"/>
      <sheetName val="A1"/>
      <sheetName val="A2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U1"/>
      <sheetName val="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T"/>
      <sheetName val="Exh 1"/>
      <sheetName val="B"/>
      <sheetName val="Page 1"/>
      <sheetName val="C"/>
      <sheetName val="PS2"/>
      <sheetName val="PS4"/>
      <sheetName val="RBC-x17"/>
      <sheetName val="p1"/>
      <sheetName val="A1"/>
      <sheetName val="A2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U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Main"/>
      <sheetName val="PS2"/>
      <sheetName val="PS4"/>
      <sheetName val="RBC-x17"/>
      <sheetName val="p1"/>
      <sheetName val="Links"/>
      <sheetName val="Lead (Orig)"/>
      <sheetName val="Page 1"/>
      <sheetName val="C"/>
      <sheetName val="B"/>
      <sheetName val="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U"/>
      <sheetName val="Main"/>
      <sheetName val="PS2"/>
      <sheetName val="PS4"/>
      <sheetName val="RBC-x17"/>
      <sheetName val="p1"/>
      <sheetName val="Links"/>
      <sheetName val="Lead (Orig)"/>
      <sheetName val="Page 1"/>
      <sheetName val="C"/>
      <sheetName val="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  <sheetName val="24"/>
      <sheetName val="PS2"/>
      <sheetName val="PS4"/>
      <sheetName val="RBC-x17"/>
      <sheetName val="p1"/>
      <sheetName val="Links"/>
      <sheetName val="Lead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  <sheetName val="24"/>
      <sheetName val="PS2"/>
      <sheetName val="PS4"/>
      <sheetName val="RBC-x17"/>
      <sheetName val="p1"/>
      <sheetName val="Links"/>
      <sheetName val="Lead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fitToPage="1"/>
  </sheetPr>
  <dimension ref="A1:XEX80"/>
  <sheetViews>
    <sheetView view="pageBreakPreview" zoomScaleNormal="115" zoomScaleSheetLayoutView="100" workbookViewId="0">
      <selection sqref="A1:C69"/>
    </sheetView>
  </sheetViews>
  <sheetFormatPr defaultColWidth="8.7109375" defaultRowHeight="15.75" zeroHeight="1"/>
  <cols>
    <col min="1" max="1" width="18" style="159" customWidth="1"/>
    <col min="2" max="2" width="23.7109375" style="231" bestFit="1" customWidth="1"/>
    <col min="3" max="3" width="71.28515625" style="159" customWidth="1"/>
    <col min="4" max="4" width="9.140625" style="159"/>
    <col min="5" max="5" width="0" style="159" hidden="1" customWidth="1"/>
    <col min="6" max="6" width="0.5703125" style="594" hidden="1" customWidth="1"/>
    <col min="7" max="243" width="0" style="159" hidden="1" customWidth="1"/>
    <col min="244" max="244" width="3" style="159" hidden="1" customWidth="1"/>
    <col min="245" max="245" width="11" style="159" hidden="1" customWidth="1"/>
    <col min="246" max="247" width="7.7109375" style="159" hidden="1" customWidth="1"/>
    <col min="248" max="249" width="0" style="159" hidden="1" customWidth="1"/>
    <col min="250" max="250" width="14.140625" style="159" hidden="1" customWidth="1"/>
    <col min="251" max="251" width="0" style="159" hidden="1" customWidth="1"/>
    <col min="252" max="252" width="7" style="159" hidden="1" customWidth="1"/>
    <col min="253" max="253" width="12.42578125" style="159" hidden="1" customWidth="1"/>
    <col min="254" max="254" width="15.42578125" style="159" hidden="1" customWidth="1"/>
    <col min="255" max="499" width="0" style="159" hidden="1" customWidth="1"/>
    <col min="500" max="500" width="3" style="159" hidden="1" customWidth="1"/>
    <col min="501" max="501" width="11" style="159" hidden="1" customWidth="1"/>
    <col min="502" max="503" width="7.7109375" style="159" hidden="1" customWidth="1"/>
    <col min="504" max="505" width="0" style="159" hidden="1" customWidth="1"/>
    <col min="506" max="506" width="14.140625" style="159" hidden="1" customWidth="1"/>
    <col min="507" max="507" width="0" style="159" hidden="1" customWidth="1"/>
    <col min="508" max="508" width="7" style="159" hidden="1" customWidth="1"/>
    <col min="509" max="509" width="12.42578125" style="159" hidden="1" customWidth="1"/>
    <col min="510" max="510" width="15.42578125" style="159" hidden="1" customWidth="1"/>
    <col min="511" max="755" width="0" style="159" hidden="1" customWidth="1"/>
    <col min="756" max="756" width="3" style="159" hidden="1" customWidth="1"/>
    <col min="757" max="757" width="11" style="159" hidden="1" customWidth="1"/>
    <col min="758" max="759" width="7.7109375" style="159" hidden="1" customWidth="1"/>
    <col min="760" max="761" width="0" style="159" hidden="1" customWidth="1"/>
    <col min="762" max="762" width="14.140625" style="159" hidden="1" customWidth="1"/>
    <col min="763" max="763" width="0" style="159" hidden="1" customWidth="1"/>
    <col min="764" max="764" width="7" style="159" hidden="1" customWidth="1"/>
    <col min="765" max="765" width="12.42578125" style="159" hidden="1" customWidth="1"/>
    <col min="766" max="766" width="15.42578125" style="159" hidden="1" customWidth="1"/>
    <col min="767" max="1011" width="0" style="159" hidden="1" customWidth="1"/>
    <col min="1012" max="1012" width="3" style="159" hidden="1" customWidth="1"/>
    <col min="1013" max="1013" width="11" style="159" hidden="1" customWidth="1"/>
    <col min="1014" max="1015" width="7.7109375" style="159" hidden="1" customWidth="1"/>
    <col min="1016" max="1017" width="0" style="159" hidden="1" customWidth="1"/>
    <col min="1018" max="1018" width="14.140625" style="159" hidden="1" customWidth="1"/>
    <col min="1019" max="1019" width="0" style="159" hidden="1" customWidth="1"/>
    <col min="1020" max="1020" width="7" style="159" hidden="1" customWidth="1"/>
    <col min="1021" max="1021" width="12.42578125" style="159" hidden="1" customWidth="1"/>
    <col min="1022" max="1022" width="15.42578125" style="159" hidden="1" customWidth="1"/>
    <col min="1023" max="1267" width="0" style="159" hidden="1" customWidth="1"/>
    <col min="1268" max="1268" width="3" style="159" hidden="1" customWidth="1"/>
    <col min="1269" max="1269" width="11" style="159" hidden="1" customWidth="1"/>
    <col min="1270" max="1271" width="7.7109375" style="159" hidden="1" customWidth="1"/>
    <col min="1272" max="1273" width="0" style="159" hidden="1" customWidth="1"/>
    <col min="1274" max="1274" width="14.140625" style="159" hidden="1" customWidth="1"/>
    <col min="1275" max="1275" width="0" style="159" hidden="1" customWidth="1"/>
    <col min="1276" max="1276" width="7" style="159" hidden="1" customWidth="1"/>
    <col min="1277" max="1277" width="12.42578125" style="159" hidden="1" customWidth="1"/>
    <col min="1278" max="1278" width="15.42578125" style="159" hidden="1" customWidth="1"/>
    <col min="1279" max="1523" width="0" style="159" hidden="1" customWidth="1"/>
    <col min="1524" max="1524" width="3" style="159" hidden="1" customWidth="1"/>
    <col min="1525" max="1525" width="11" style="159" hidden="1" customWidth="1"/>
    <col min="1526" max="1527" width="7.7109375" style="159" hidden="1" customWidth="1"/>
    <col min="1528" max="1529" width="0" style="159" hidden="1" customWidth="1"/>
    <col min="1530" max="1530" width="14.140625" style="159" hidden="1" customWidth="1"/>
    <col min="1531" max="1531" width="0" style="159" hidden="1" customWidth="1"/>
    <col min="1532" max="1532" width="7" style="159" hidden="1" customWidth="1"/>
    <col min="1533" max="1533" width="12.42578125" style="159" hidden="1" customWidth="1"/>
    <col min="1534" max="1534" width="15.42578125" style="159" hidden="1" customWidth="1"/>
    <col min="1535" max="1779" width="0" style="159" hidden="1" customWidth="1"/>
    <col min="1780" max="1780" width="3" style="159" hidden="1" customWidth="1"/>
    <col min="1781" max="1781" width="11" style="159" hidden="1" customWidth="1"/>
    <col min="1782" max="1783" width="7.7109375" style="159" hidden="1" customWidth="1"/>
    <col min="1784" max="1785" width="0" style="159" hidden="1" customWidth="1"/>
    <col min="1786" max="1786" width="14.140625" style="159" hidden="1" customWidth="1"/>
    <col min="1787" max="1787" width="0" style="159" hidden="1" customWidth="1"/>
    <col min="1788" max="1788" width="7" style="159" hidden="1" customWidth="1"/>
    <col min="1789" max="1789" width="12.42578125" style="159" hidden="1" customWidth="1"/>
    <col min="1790" max="1790" width="15.42578125" style="159" hidden="1" customWidth="1"/>
    <col min="1791" max="2035" width="0" style="159" hidden="1" customWidth="1"/>
    <col min="2036" max="2036" width="3" style="159" hidden="1" customWidth="1"/>
    <col min="2037" max="2037" width="11" style="159" hidden="1" customWidth="1"/>
    <col min="2038" max="2039" width="7.7109375" style="159" hidden="1" customWidth="1"/>
    <col min="2040" max="2041" width="0" style="159" hidden="1" customWidth="1"/>
    <col min="2042" max="2042" width="14.140625" style="159" hidden="1" customWidth="1"/>
    <col min="2043" max="2043" width="0" style="159" hidden="1" customWidth="1"/>
    <col min="2044" max="2044" width="7" style="159" hidden="1" customWidth="1"/>
    <col min="2045" max="2045" width="12.42578125" style="159" hidden="1" customWidth="1"/>
    <col min="2046" max="2046" width="15.42578125" style="159" hidden="1" customWidth="1"/>
    <col min="2047" max="2291" width="0" style="159" hidden="1" customWidth="1"/>
    <col min="2292" max="2292" width="3" style="159" hidden="1" customWidth="1"/>
    <col min="2293" max="2293" width="11" style="159" hidden="1" customWidth="1"/>
    <col min="2294" max="2295" width="7.7109375" style="159" hidden="1" customWidth="1"/>
    <col min="2296" max="2297" width="0" style="159" hidden="1" customWidth="1"/>
    <col min="2298" max="2298" width="14.140625" style="159" hidden="1" customWidth="1"/>
    <col min="2299" max="2299" width="0" style="159" hidden="1" customWidth="1"/>
    <col min="2300" max="2300" width="7" style="159" hidden="1" customWidth="1"/>
    <col min="2301" max="2301" width="12.42578125" style="159" hidden="1" customWidth="1"/>
    <col min="2302" max="2302" width="15.42578125" style="159" hidden="1" customWidth="1"/>
    <col min="2303" max="2547" width="0" style="159" hidden="1" customWidth="1"/>
    <col min="2548" max="2548" width="3" style="159" hidden="1" customWidth="1"/>
    <col min="2549" max="2549" width="11" style="159" hidden="1" customWidth="1"/>
    <col min="2550" max="2551" width="7.7109375" style="159" hidden="1" customWidth="1"/>
    <col min="2552" max="2553" width="0" style="159" hidden="1" customWidth="1"/>
    <col min="2554" max="2554" width="14.140625" style="159" hidden="1" customWidth="1"/>
    <col min="2555" max="2555" width="0" style="159" hidden="1" customWidth="1"/>
    <col min="2556" max="2556" width="7" style="159" hidden="1" customWidth="1"/>
    <col min="2557" max="2557" width="12.42578125" style="159" hidden="1" customWidth="1"/>
    <col min="2558" max="2558" width="15.42578125" style="159" hidden="1" customWidth="1"/>
    <col min="2559" max="2803" width="0" style="159" hidden="1" customWidth="1"/>
    <col min="2804" max="2804" width="3" style="159" hidden="1" customWidth="1"/>
    <col min="2805" max="2805" width="11" style="159" hidden="1" customWidth="1"/>
    <col min="2806" max="2807" width="7.7109375" style="159" hidden="1" customWidth="1"/>
    <col min="2808" max="2809" width="0" style="159" hidden="1" customWidth="1"/>
    <col min="2810" max="2810" width="14.140625" style="159" hidden="1" customWidth="1"/>
    <col min="2811" max="2811" width="0" style="159" hidden="1" customWidth="1"/>
    <col min="2812" max="2812" width="7" style="159" hidden="1" customWidth="1"/>
    <col min="2813" max="2813" width="12.42578125" style="159" hidden="1" customWidth="1"/>
    <col min="2814" max="2814" width="15.42578125" style="159" hidden="1" customWidth="1"/>
    <col min="2815" max="3059" width="0" style="159" hidden="1" customWidth="1"/>
    <col min="3060" max="3060" width="3" style="159" hidden="1" customWidth="1"/>
    <col min="3061" max="3061" width="11" style="159" hidden="1" customWidth="1"/>
    <col min="3062" max="3063" width="7.7109375" style="159" hidden="1" customWidth="1"/>
    <col min="3064" max="3065" width="0" style="159" hidden="1" customWidth="1"/>
    <col min="3066" max="3066" width="14.140625" style="159" hidden="1" customWidth="1"/>
    <col min="3067" max="3067" width="0" style="159" hidden="1" customWidth="1"/>
    <col min="3068" max="3068" width="7" style="159" hidden="1" customWidth="1"/>
    <col min="3069" max="3069" width="12.42578125" style="159" hidden="1" customWidth="1"/>
    <col min="3070" max="3070" width="15.42578125" style="159" hidden="1" customWidth="1"/>
    <col min="3071" max="3315" width="0" style="159" hidden="1" customWidth="1"/>
    <col min="3316" max="3316" width="3" style="159" hidden="1" customWidth="1"/>
    <col min="3317" max="3317" width="11" style="159" hidden="1" customWidth="1"/>
    <col min="3318" max="3319" width="7.7109375" style="159" hidden="1" customWidth="1"/>
    <col min="3320" max="3321" width="0" style="159" hidden="1" customWidth="1"/>
    <col min="3322" max="3322" width="14.140625" style="159" hidden="1" customWidth="1"/>
    <col min="3323" max="3323" width="0" style="159" hidden="1" customWidth="1"/>
    <col min="3324" max="3324" width="7" style="159" hidden="1" customWidth="1"/>
    <col min="3325" max="3325" width="12.42578125" style="159" hidden="1" customWidth="1"/>
    <col min="3326" max="3326" width="15.42578125" style="159" hidden="1" customWidth="1"/>
    <col min="3327" max="3571" width="0" style="159" hidden="1" customWidth="1"/>
    <col min="3572" max="3572" width="3" style="159" hidden="1" customWidth="1"/>
    <col min="3573" max="3573" width="11" style="159" hidden="1" customWidth="1"/>
    <col min="3574" max="3575" width="7.7109375" style="159" hidden="1" customWidth="1"/>
    <col min="3576" max="3577" width="0" style="159" hidden="1" customWidth="1"/>
    <col min="3578" max="3578" width="14.140625" style="159" hidden="1" customWidth="1"/>
    <col min="3579" max="3579" width="0" style="159" hidden="1" customWidth="1"/>
    <col min="3580" max="3580" width="7" style="159" hidden="1" customWidth="1"/>
    <col min="3581" max="3581" width="12.42578125" style="159" hidden="1" customWidth="1"/>
    <col min="3582" max="3582" width="15.42578125" style="159" hidden="1" customWidth="1"/>
    <col min="3583" max="3827" width="0" style="159" hidden="1" customWidth="1"/>
    <col min="3828" max="3828" width="3" style="159" hidden="1" customWidth="1"/>
    <col min="3829" max="3829" width="11" style="159" hidden="1" customWidth="1"/>
    <col min="3830" max="3831" width="7.7109375" style="159" hidden="1" customWidth="1"/>
    <col min="3832" max="3833" width="0" style="159" hidden="1" customWidth="1"/>
    <col min="3834" max="3834" width="14.140625" style="159" hidden="1" customWidth="1"/>
    <col min="3835" max="3835" width="0" style="159" hidden="1" customWidth="1"/>
    <col min="3836" max="3836" width="7" style="159" hidden="1" customWidth="1"/>
    <col min="3837" max="3837" width="12.42578125" style="159" hidden="1" customWidth="1"/>
    <col min="3838" max="3838" width="15.42578125" style="159" hidden="1" customWidth="1"/>
    <col min="3839" max="4083" width="0" style="159" hidden="1" customWidth="1"/>
    <col min="4084" max="4084" width="3" style="159" hidden="1" customWidth="1"/>
    <col min="4085" max="4085" width="11" style="159" hidden="1" customWidth="1"/>
    <col min="4086" max="4087" width="7.7109375" style="159" hidden="1" customWidth="1"/>
    <col min="4088" max="4089" width="0" style="159" hidden="1" customWidth="1"/>
    <col min="4090" max="4090" width="14.140625" style="159" hidden="1" customWidth="1"/>
    <col min="4091" max="4091" width="0" style="159" hidden="1" customWidth="1"/>
    <col min="4092" max="4092" width="7" style="159" hidden="1" customWidth="1"/>
    <col min="4093" max="4093" width="12.42578125" style="159" hidden="1" customWidth="1"/>
    <col min="4094" max="4094" width="15.42578125" style="159" hidden="1" customWidth="1"/>
    <col min="4095" max="4339" width="0" style="159" hidden="1" customWidth="1"/>
    <col min="4340" max="4340" width="3" style="159" hidden="1" customWidth="1"/>
    <col min="4341" max="4341" width="11" style="159" hidden="1" customWidth="1"/>
    <col min="4342" max="4343" width="7.7109375" style="159" hidden="1" customWidth="1"/>
    <col min="4344" max="4345" width="0" style="159" hidden="1" customWidth="1"/>
    <col min="4346" max="4346" width="14.140625" style="159" hidden="1" customWidth="1"/>
    <col min="4347" max="4347" width="0" style="159" hidden="1" customWidth="1"/>
    <col min="4348" max="4348" width="7" style="159" hidden="1" customWidth="1"/>
    <col min="4349" max="4349" width="12.42578125" style="159" hidden="1" customWidth="1"/>
    <col min="4350" max="4350" width="15.42578125" style="159" hidden="1" customWidth="1"/>
    <col min="4351" max="4595" width="0" style="159" hidden="1" customWidth="1"/>
    <col min="4596" max="4596" width="3" style="159" hidden="1" customWidth="1"/>
    <col min="4597" max="4597" width="11" style="159" hidden="1" customWidth="1"/>
    <col min="4598" max="4599" width="7.7109375" style="159" hidden="1" customWidth="1"/>
    <col min="4600" max="4601" width="0" style="159" hidden="1" customWidth="1"/>
    <col min="4602" max="4602" width="14.140625" style="159" hidden="1" customWidth="1"/>
    <col min="4603" max="4603" width="0" style="159" hidden="1" customWidth="1"/>
    <col min="4604" max="4604" width="7" style="159" hidden="1" customWidth="1"/>
    <col min="4605" max="4605" width="12.42578125" style="159" hidden="1" customWidth="1"/>
    <col min="4606" max="4606" width="15.42578125" style="159" hidden="1" customWidth="1"/>
    <col min="4607" max="4851" width="0" style="159" hidden="1" customWidth="1"/>
    <col min="4852" max="4852" width="3" style="159" hidden="1" customWidth="1"/>
    <col min="4853" max="4853" width="11" style="159" hidden="1" customWidth="1"/>
    <col min="4854" max="4855" width="7.7109375" style="159" hidden="1" customWidth="1"/>
    <col min="4856" max="4857" width="0" style="159" hidden="1" customWidth="1"/>
    <col min="4858" max="4858" width="14.140625" style="159" hidden="1" customWidth="1"/>
    <col min="4859" max="4859" width="0" style="159" hidden="1" customWidth="1"/>
    <col min="4860" max="4860" width="7" style="159" hidden="1" customWidth="1"/>
    <col min="4861" max="4861" width="12.42578125" style="159" hidden="1" customWidth="1"/>
    <col min="4862" max="4862" width="15.42578125" style="159" hidden="1" customWidth="1"/>
    <col min="4863" max="5107" width="0" style="159" hidden="1" customWidth="1"/>
    <col min="5108" max="5108" width="3" style="159" hidden="1" customWidth="1"/>
    <col min="5109" max="5109" width="11" style="159" hidden="1" customWidth="1"/>
    <col min="5110" max="5111" width="7.7109375" style="159" hidden="1" customWidth="1"/>
    <col min="5112" max="5113" width="0" style="159" hidden="1" customWidth="1"/>
    <col min="5114" max="5114" width="14.140625" style="159" hidden="1" customWidth="1"/>
    <col min="5115" max="5115" width="0" style="159" hidden="1" customWidth="1"/>
    <col min="5116" max="5116" width="7" style="159" hidden="1" customWidth="1"/>
    <col min="5117" max="5117" width="12.42578125" style="159" hidden="1" customWidth="1"/>
    <col min="5118" max="5118" width="15.42578125" style="159" hidden="1" customWidth="1"/>
    <col min="5119" max="5363" width="0" style="159" hidden="1" customWidth="1"/>
    <col min="5364" max="5364" width="3" style="159" hidden="1" customWidth="1"/>
    <col min="5365" max="5365" width="11" style="159" hidden="1" customWidth="1"/>
    <col min="5366" max="5367" width="7.7109375" style="159" hidden="1" customWidth="1"/>
    <col min="5368" max="5369" width="0" style="159" hidden="1" customWidth="1"/>
    <col min="5370" max="5370" width="14.140625" style="159" hidden="1" customWidth="1"/>
    <col min="5371" max="5371" width="0" style="159" hidden="1" customWidth="1"/>
    <col min="5372" max="5372" width="7" style="159" hidden="1" customWidth="1"/>
    <col min="5373" max="5373" width="12.42578125" style="159" hidden="1" customWidth="1"/>
    <col min="5374" max="5374" width="15.42578125" style="159" hidden="1" customWidth="1"/>
    <col min="5375" max="5619" width="0" style="159" hidden="1" customWidth="1"/>
    <col min="5620" max="5620" width="3" style="159" hidden="1" customWidth="1"/>
    <col min="5621" max="5621" width="11" style="159" hidden="1" customWidth="1"/>
    <col min="5622" max="5623" width="7.7109375" style="159" hidden="1" customWidth="1"/>
    <col min="5624" max="5625" width="0" style="159" hidden="1" customWidth="1"/>
    <col min="5626" max="5626" width="14.140625" style="159" hidden="1" customWidth="1"/>
    <col min="5627" max="5627" width="0" style="159" hidden="1" customWidth="1"/>
    <col min="5628" max="5628" width="7" style="159" hidden="1" customWidth="1"/>
    <col min="5629" max="5629" width="12.42578125" style="159" hidden="1" customWidth="1"/>
    <col min="5630" max="5630" width="15.42578125" style="159" hidden="1" customWidth="1"/>
    <col min="5631" max="5875" width="0" style="159" hidden="1" customWidth="1"/>
    <col min="5876" max="5876" width="3" style="159" hidden="1" customWidth="1"/>
    <col min="5877" max="5877" width="11" style="159" hidden="1" customWidth="1"/>
    <col min="5878" max="5879" width="7.7109375" style="159" hidden="1" customWidth="1"/>
    <col min="5880" max="5881" width="0" style="159" hidden="1" customWidth="1"/>
    <col min="5882" max="5882" width="14.140625" style="159" hidden="1" customWidth="1"/>
    <col min="5883" max="5883" width="0" style="159" hidden="1" customWidth="1"/>
    <col min="5884" max="5884" width="7" style="159" hidden="1" customWidth="1"/>
    <col min="5885" max="5885" width="12.42578125" style="159" hidden="1" customWidth="1"/>
    <col min="5886" max="5886" width="15.42578125" style="159" hidden="1" customWidth="1"/>
    <col min="5887" max="6131" width="0" style="159" hidden="1" customWidth="1"/>
    <col min="6132" max="6132" width="3" style="159" hidden="1" customWidth="1"/>
    <col min="6133" max="6133" width="11" style="159" hidden="1" customWidth="1"/>
    <col min="6134" max="6135" width="7.7109375" style="159" hidden="1" customWidth="1"/>
    <col min="6136" max="6137" width="0" style="159" hidden="1" customWidth="1"/>
    <col min="6138" max="6138" width="14.140625" style="159" hidden="1" customWidth="1"/>
    <col min="6139" max="6139" width="0" style="159" hidden="1" customWidth="1"/>
    <col min="6140" max="6140" width="7" style="159" hidden="1" customWidth="1"/>
    <col min="6141" max="6141" width="12.42578125" style="159" hidden="1" customWidth="1"/>
    <col min="6142" max="6142" width="15.42578125" style="159" hidden="1" customWidth="1"/>
    <col min="6143" max="6387" width="0" style="159" hidden="1" customWidth="1"/>
    <col min="6388" max="6388" width="3" style="159" hidden="1" customWidth="1"/>
    <col min="6389" max="6389" width="11" style="159" hidden="1" customWidth="1"/>
    <col min="6390" max="6391" width="7.7109375" style="159" hidden="1" customWidth="1"/>
    <col min="6392" max="6393" width="0" style="159" hidden="1" customWidth="1"/>
    <col min="6394" max="6394" width="14.140625" style="159" hidden="1" customWidth="1"/>
    <col min="6395" max="6395" width="0" style="159" hidden="1" customWidth="1"/>
    <col min="6396" max="6396" width="7" style="159" hidden="1" customWidth="1"/>
    <col min="6397" max="6397" width="12.42578125" style="159" hidden="1" customWidth="1"/>
    <col min="6398" max="6398" width="15.42578125" style="159" hidden="1" customWidth="1"/>
    <col min="6399" max="6643" width="0" style="159" hidden="1" customWidth="1"/>
    <col min="6644" max="6644" width="3" style="159" hidden="1" customWidth="1"/>
    <col min="6645" max="6645" width="11" style="159" hidden="1" customWidth="1"/>
    <col min="6646" max="6647" width="7.7109375" style="159" hidden="1" customWidth="1"/>
    <col min="6648" max="6649" width="0" style="159" hidden="1" customWidth="1"/>
    <col min="6650" max="6650" width="14.140625" style="159" hidden="1" customWidth="1"/>
    <col min="6651" max="6651" width="0" style="159" hidden="1" customWidth="1"/>
    <col min="6652" max="6652" width="7" style="159" hidden="1" customWidth="1"/>
    <col min="6653" max="6653" width="12.42578125" style="159" hidden="1" customWidth="1"/>
    <col min="6654" max="6654" width="15.42578125" style="159" hidden="1" customWidth="1"/>
    <col min="6655" max="6899" width="0" style="159" hidden="1" customWidth="1"/>
    <col min="6900" max="6900" width="3" style="159" hidden="1" customWidth="1"/>
    <col min="6901" max="6901" width="11" style="159" hidden="1" customWidth="1"/>
    <col min="6902" max="6903" width="7.7109375" style="159" hidden="1" customWidth="1"/>
    <col min="6904" max="6905" width="0" style="159" hidden="1" customWidth="1"/>
    <col min="6906" max="6906" width="14.140625" style="159" hidden="1" customWidth="1"/>
    <col min="6907" max="6907" width="0" style="159" hidden="1" customWidth="1"/>
    <col min="6908" max="6908" width="7" style="159" hidden="1" customWidth="1"/>
    <col min="6909" max="6909" width="12.42578125" style="159" hidden="1" customWidth="1"/>
    <col min="6910" max="6910" width="15.42578125" style="159" hidden="1" customWidth="1"/>
    <col min="6911" max="7155" width="0" style="159" hidden="1" customWidth="1"/>
    <col min="7156" max="7156" width="3" style="159" hidden="1" customWidth="1"/>
    <col min="7157" max="7157" width="11" style="159" hidden="1" customWidth="1"/>
    <col min="7158" max="7159" width="7.7109375" style="159" hidden="1" customWidth="1"/>
    <col min="7160" max="7161" width="0" style="159" hidden="1" customWidth="1"/>
    <col min="7162" max="7162" width="14.140625" style="159" hidden="1" customWidth="1"/>
    <col min="7163" max="7163" width="0" style="159" hidden="1" customWidth="1"/>
    <col min="7164" max="7164" width="7" style="159" hidden="1" customWidth="1"/>
    <col min="7165" max="7165" width="12.42578125" style="159" hidden="1" customWidth="1"/>
    <col min="7166" max="7166" width="15.42578125" style="159" hidden="1" customWidth="1"/>
    <col min="7167" max="7411" width="0" style="159" hidden="1" customWidth="1"/>
    <col min="7412" max="7412" width="3" style="159" hidden="1" customWidth="1"/>
    <col min="7413" max="7413" width="11" style="159" hidden="1" customWidth="1"/>
    <col min="7414" max="7415" width="7.7109375" style="159" hidden="1" customWidth="1"/>
    <col min="7416" max="7417" width="0" style="159" hidden="1" customWidth="1"/>
    <col min="7418" max="7418" width="14.140625" style="159" hidden="1" customWidth="1"/>
    <col min="7419" max="7419" width="0" style="159" hidden="1" customWidth="1"/>
    <col min="7420" max="7420" width="7" style="159" hidden="1" customWidth="1"/>
    <col min="7421" max="7421" width="12.42578125" style="159" hidden="1" customWidth="1"/>
    <col min="7422" max="7422" width="15.42578125" style="159" hidden="1" customWidth="1"/>
    <col min="7423" max="7667" width="0" style="159" hidden="1" customWidth="1"/>
    <col min="7668" max="7668" width="3" style="159" hidden="1" customWidth="1"/>
    <col min="7669" max="7669" width="11" style="159" hidden="1" customWidth="1"/>
    <col min="7670" max="7671" width="7.7109375" style="159" hidden="1" customWidth="1"/>
    <col min="7672" max="7673" width="0" style="159" hidden="1" customWidth="1"/>
    <col min="7674" max="7674" width="14.140625" style="159" hidden="1" customWidth="1"/>
    <col min="7675" max="7675" width="0" style="159" hidden="1" customWidth="1"/>
    <col min="7676" max="7676" width="7" style="159" hidden="1" customWidth="1"/>
    <col min="7677" max="7677" width="12.42578125" style="159" hidden="1" customWidth="1"/>
    <col min="7678" max="7678" width="15.42578125" style="159" hidden="1" customWidth="1"/>
    <col min="7679" max="7923" width="0" style="159" hidden="1" customWidth="1"/>
    <col min="7924" max="7924" width="3" style="159" hidden="1" customWidth="1"/>
    <col min="7925" max="7925" width="11" style="159" hidden="1" customWidth="1"/>
    <col min="7926" max="7927" width="7.7109375" style="159" hidden="1" customWidth="1"/>
    <col min="7928" max="7929" width="0" style="159" hidden="1" customWidth="1"/>
    <col min="7930" max="7930" width="14.140625" style="159" hidden="1" customWidth="1"/>
    <col min="7931" max="7931" width="0" style="159" hidden="1" customWidth="1"/>
    <col min="7932" max="7932" width="7" style="159" hidden="1" customWidth="1"/>
    <col min="7933" max="7933" width="12.42578125" style="159" hidden="1" customWidth="1"/>
    <col min="7934" max="7934" width="15.42578125" style="159" hidden="1" customWidth="1"/>
    <col min="7935" max="8179" width="0" style="159" hidden="1" customWidth="1"/>
    <col min="8180" max="8180" width="3" style="159" hidden="1" customWidth="1"/>
    <col min="8181" max="8181" width="11" style="159" hidden="1" customWidth="1"/>
    <col min="8182" max="8183" width="7.7109375" style="159" hidden="1" customWidth="1"/>
    <col min="8184" max="8185" width="0" style="159" hidden="1" customWidth="1"/>
    <col min="8186" max="8186" width="14.140625" style="159" hidden="1" customWidth="1"/>
    <col min="8187" max="8187" width="0" style="159" hidden="1" customWidth="1"/>
    <col min="8188" max="8188" width="7" style="159" hidden="1" customWidth="1"/>
    <col min="8189" max="8189" width="12.42578125" style="159" hidden="1" customWidth="1"/>
    <col min="8190" max="8190" width="15.42578125" style="159" hidden="1" customWidth="1"/>
    <col min="8191" max="8435" width="0" style="159" hidden="1" customWidth="1"/>
    <col min="8436" max="8436" width="3" style="159" hidden="1" customWidth="1"/>
    <col min="8437" max="8437" width="11" style="159" hidden="1" customWidth="1"/>
    <col min="8438" max="8439" width="7.7109375" style="159" hidden="1" customWidth="1"/>
    <col min="8440" max="8441" width="0" style="159" hidden="1" customWidth="1"/>
    <col min="8442" max="8442" width="14.140625" style="159" hidden="1" customWidth="1"/>
    <col min="8443" max="8443" width="0" style="159" hidden="1" customWidth="1"/>
    <col min="8444" max="8444" width="7" style="159" hidden="1" customWidth="1"/>
    <col min="8445" max="8445" width="12.42578125" style="159" hidden="1" customWidth="1"/>
    <col min="8446" max="8446" width="15.42578125" style="159" hidden="1" customWidth="1"/>
    <col min="8447" max="8691" width="0" style="159" hidden="1" customWidth="1"/>
    <col min="8692" max="8692" width="3" style="159" hidden="1" customWidth="1"/>
    <col min="8693" max="8693" width="11" style="159" hidden="1" customWidth="1"/>
    <col min="8694" max="8695" width="7.7109375" style="159" hidden="1" customWidth="1"/>
    <col min="8696" max="8697" width="0" style="159" hidden="1" customWidth="1"/>
    <col min="8698" max="8698" width="14.140625" style="159" hidden="1" customWidth="1"/>
    <col min="8699" max="8699" width="0" style="159" hidden="1" customWidth="1"/>
    <col min="8700" max="8700" width="7" style="159" hidden="1" customWidth="1"/>
    <col min="8701" max="8701" width="12.42578125" style="159" hidden="1" customWidth="1"/>
    <col min="8702" max="8702" width="15.42578125" style="159" hidden="1" customWidth="1"/>
    <col min="8703" max="8947" width="0" style="159" hidden="1" customWidth="1"/>
    <col min="8948" max="8948" width="3" style="159" hidden="1" customWidth="1"/>
    <col min="8949" max="8949" width="11" style="159" hidden="1" customWidth="1"/>
    <col min="8950" max="8951" width="7.7109375" style="159" hidden="1" customWidth="1"/>
    <col min="8952" max="8953" width="0" style="159" hidden="1" customWidth="1"/>
    <col min="8954" max="8954" width="14.140625" style="159" hidden="1" customWidth="1"/>
    <col min="8955" max="8955" width="0" style="159" hidden="1" customWidth="1"/>
    <col min="8956" max="8956" width="7" style="159" hidden="1" customWidth="1"/>
    <col min="8957" max="8957" width="12.42578125" style="159" hidden="1" customWidth="1"/>
    <col min="8958" max="8958" width="15.42578125" style="159" hidden="1" customWidth="1"/>
    <col min="8959" max="9203" width="0" style="159" hidden="1" customWidth="1"/>
    <col min="9204" max="9204" width="3" style="159" hidden="1" customWidth="1"/>
    <col min="9205" max="9205" width="11" style="159" hidden="1" customWidth="1"/>
    <col min="9206" max="9207" width="7.7109375" style="159" hidden="1" customWidth="1"/>
    <col min="9208" max="9209" width="0" style="159" hidden="1" customWidth="1"/>
    <col min="9210" max="9210" width="14.140625" style="159" hidden="1" customWidth="1"/>
    <col min="9211" max="9211" width="0" style="159" hidden="1" customWidth="1"/>
    <col min="9212" max="9212" width="7" style="159" hidden="1" customWidth="1"/>
    <col min="9213" max="9213" width="12.42578125" style="159" hidden="1" customWidth="1"/>
    <col min="9214" max="9214" width="15.42578125" style="159" hidden="1" customWidth="1"/>
    <col min="9215" max="9459" width="0" style="159" hidden="1" customWidth="1"/>
    <col min="9460" max="9460" width="3" style="159" hidden="1" customWidth="1"/>
    <col min="9461" max="9461" width="11" style="159" hidden="1" customWidth="1"/>
    <col min="9462" max="9463" width="7.7109375" style="159" hidden="1" customWidth="1"/>
    <col min="9464" max="9465" width="0" style="159" hidden="1" customWidth="1"/>
    <col min="9466" max="9466" width="14.140625" style="159" hidden="1" customWidth="1"/>
    <col min="9467" max="9467" width="0" style="159" hidden="1" customWidth="1"/>
    <col min="9468" max="9468" width="7" style="159" hidden="1" customWidth="1"/>
    <col min="9469" max="9469" width="12.42578125" style="159" hidden="1" customWidth="1"/>
    <col min="9470" max="9470" width="15.42578125" style="159" hidden="1" customWidth="1"/>
    <col min="9471" max="9715" width="0" style="159" hidden="1" customWidth="1"/>
    <col min="9716" max="9716" width="3" style="159" hidden="1" customWidth="1"/>
    <col min="9717" max="9717" width="11" style="159" hidden="1" customWidth="1"/>
    <col min="9718" max="9719" width="7.7109375" style="159" hidden="1" customWidth="1"/>
    <col min="9720" max="9721" width="0" style="159" hidden="1" customWidth="1"/>
    <col min="9722" max="9722" width="14.140625" style="159" hidden="1" customWidth="1"/>
    <col min="9723" max="9723" width="0" style="159" hidden="1" customWidth="1"/>
    <col min="9724" max="9724" width="7" style="159" hidden="1" customWidth="1"/>
    <col min="9725" max="9725" width="12.42578125" style="159" hidden="1" customWidth="1"/>
    <col min="9726" max="9726" width="15.42578125" style="159" hidden="1" customWidth="1"/>
    <col min="9727" max="9971" width="0" style="159" hidden="1" customWidth="1"/>
    <col min="9972" max="9972" width="3" style="159" hidden="1" customWidth="1"/>
    <col min="9973" max="9973" width="11" style="159" hidden="1" customWidth="1"/>
    <col min="9974" max="9975" width="7.7109375" style="159" hidden="1" customWidth="1"/>
    <col min="9976" max="9977" width="0" style="159" hidden="1" customWidth="1"/>
    <col min="9978" max="9978" width="14.140625" style="159" hidden="1" customWidth="1"/>
    <col min="9979" max="9979" width="0" style="159" hidden="1" customWidth="1"/>
    <col min="9980" max="9980" width="7" style="159" hidden="1" customWidth="1"/>
    <col min="9981" max="9981" width="12.42578125" style="159" hidden="1" customWidth="1"/>
    <col min="9982" max="9982" width="15.42578125" style="159" hidden="1" customWidth="1"/>
    <col min="9983" max="10227" width="0" style="159" hidden="1" customWidth="1"/>
    <col min="10228" max="10228" width="3" style="159" hidden="1" customWidth="1"/>
    <col min="10229" max="10229" width="11" style="159" hidden="1" customWidth="1"/>
    <col min="10230" max="10231" width="7.7109375" style="159" hidden="1" customWidth="1"/>
    <col min="10232" max="10233" width="0" style="159" hidden="1" customWidth="1"/>
    <col min="10234" max="10234" width="14.140625" style="159" hidden="1" customWidth="1"/>
    <col min="10235" max="10235" width="0" style="159" hidden="1" customWidth="1"/>
    <col min="10236" max="10236" width="7" style="159" hidden="1" customWidth="1"/>
    <col min="10237" max="10237" width="12.42578125" style="159" hidden="1" customWidth="1"/>
    <col min="10238" max="10238" width="15.42578125" style="159" hidden="1" customWidth="1"/>
    <col min="10239" max="10483" width="0" style="159" hidden="1" customWidth="1"/>
    <col min="10484" max="10484" width="3" style="159" hidden="1" customWidth="1"/>
    <col min="10485" max="10485" width="11" style="159" hidden="1" customWidth="1"/>
    <col min="10486" max="10487" width="7.7109375" style="159" hidden="1" customWidth="1"/>
    <col min="10488" max="10489" width="0" style="159" hidden="1" customWidth="1"/>
    <col min="10490" max="10490" width="14.140625" style="159" hidden="1" customWidth="1"/>
    <col min="10491" max="10491" width="0" style="159" hidden="1" customWidth="1"/>
    <col min="10492" max="10492" width="7" style="159" hidden="1" customWidth="1"/>
    <col min="10493" max="10493" width="12.42578125" style="159" hidden="1" customWidth="1"/>
    <col min="10494" max="10494" width="15.42578125" style="159" hidden="1" customWidth="1"/>
    <col min="10495" max="10739" width="0" style="159" hidden="1" customWidth="1"/>
    <col min="10740" max="10740" width="3" style="159" hidden="1" customWidth="1"/>
    <col min="10741" max="10741" width="11" style="159" hidden="1" customWidth="1"/>
    <col min="10742" max="10743" width="7.7109375" style="159" hidden="1" customWidth="1"/>
    <col min="10744" max="10745" width="0" style="159" hidden="1" customWidth="1"/>
    <col min="10746" max="10746" width="14.140625" style="159" hidden="1" customWidth="1"/>
    <col min="10747" max="10747" width="0" style="159" hidden="1" customWidth="1"/>
    <col min="10748" max="10748" width="7" style="159" hidden="1" customWidth="1"/>
    <col min="10749" max="10749" width="12.42578125" style="159" hidden="1" customWidth="1"/>
    <col min="10750" max="10750" width="15.42578125" style="159" hidden="1" customWidth="1"/>
    <col min="10751" max="10995" width="0" style="159" hidden="1" customWidth="1"/>
    <col min="10996" max="10996" width="3" style="159" hidden="1" customWidth="1"/>
    <col min="10997" max="10997" width="11" style="159" hidden="1" customWidth="1"/>
    <col min="10998" max="10999" width="7.7109375" style="159" hidden="1" customWidth="1"/>
    <col min="11000" max="11001" width="0" style="159" hidden="1" customWidth="1"/>
    <col min="11002" max="11002" width="14.140625" style="159" hidden="1" customWidth="1"/>
    <col min="11003" max="11003" width="0" style="159" hidden="1" customWidth="1"/>
    <col min="11004" max="11004" width="7" style="159" hidden="1" customWidth="1"/>
    <col min="11005" max="11005" width="12.42578125" style="159" hidden="1" customWidth="1"/>
    <col min="11006" max="11006" width="15.42578125" style="159" hidden="1" customWidth="1"/>
    <col min="11007" max="11251" width="0" style="159" hidden="1" customWidth="1"/>
    <col min="11252" max="11252" width="3" style="159" hidden="1" customWidth="1"/>
    <col min="11253" max="11253" width="11" style="159" hidden="1" customWidth="1"/>
    <col min="11254" max="11255" width="7.7109375" style="159" hidden="1" customWidth="1"/>
    <col min="11256" max="11257" width="0" style="159" hidden="1" customWidth="1"/>
    <col min="11258" max="11258" width="14.140625" style="159" hidden="1" customWidth="1"/>
    <col min="11259" max="11259" width="0" style="159" hidden="1" customWidth="1"/>
    <col min="11260" max="11260" width="7" style="159" hidden="1" customWidth="1"/>
    <col min="11261" max="11261" width="12.42578125" style="159" hidden="1" customWidth="1"/>
    <col min="11262" max="11262" width="15.42578125" style="159" hidden="1" customWidth="1"/>
    <col min="11263" max="11507" width="0" style="159" hidden="1" customWidth="1"/>
    <col min="11508" max="11508" width="3" style="159" hidden="1" customWidth="1"/>
    <col min="11509" max="11509" width="11" style="159" hidden="1" customWidth="1"/>
    <col min="11510" max="11511" width="7.7109375" style="159" hidden="1" customWidth="1"/>
    <col min="11512" max="11513" width="0" style="159" hidden="1" customWidth="1"/>
    <col min="11514" max="11514" width="14.140625" style="159" hidden="1" customWidth="1"/>
    <col min="11515" max="11515" width="0" style="159" hidden="1" customWidth="1"/>
    <col min="11516" max="11516" width="7" style="159" hidden="1" customWidth="1"/>
    <col min="11517" max="11517" width="12.42578125" style="159" hidden="1" customWidth="1"/>
    <col min="11518" max="11518" width="15.42578125" style="159" hidden="1" customWidth="1"/>
    <col min="11519" max="11763" width="0" style="159" hidden="1" customWidth="1"/>
    <col min="11764" max="11764" width="3" style="159" hidden="1" customWidth="1"/>
    <col min="11765" max="11765" width="11" style="159" hidden="1" customWidth="1"/>
    <col min="11766" max="11767" width="7.7109375" style="159" hidden="1" customWidth="1"/>
    <col min="11768" max="11769" width="0" style="159" hidden="1" customWidth="1"/>
    <col min="11770" max="11770" width="14.140625" style="159" hidden="1" customWidth="1"/>
    <col min="11771" max="11771" width="0" style="159" hidden="1" customWidth="1"/>
    <col min="11772" max="11772" width="7" style="159" hidden="1" customWidth="1"/>
    <col min="11773" max="11773" width="12.42578125" style="159" hidden="1" customWidth="1"/>
    <col min="11774" max="11774" width="15.42578125" style="159" hidden="1" customWidth="1"/>
    <col min="11775" max="12019" width="0" style="159" hidden="1" customWidth="1"/>
    <col min="12020" max="12020" width="3" style="159" hidden="1" customWidth="1"/>
    <col min="12021" max="12021" width="11" style="159" hidden="1" customWidth="1"/>
    <col min="12022" max="12023" width="7.7109375" style="159" hidden="1" customWidth="1"/>
    <col min="12024" max="12025" width="0" style="159" hidden="1" customWidth="1"/>
    <col min="12026" max="12026" width="14.140625" style="159" hidden="1" customWidth="1"/>
    <col min="12027" max="12027" width="0" style="159" hidden="1" customWidth="1"/>
    <col min="12028" max="12028" width="7" style="159" hidden="1" customWidth="1"/>
    <col min="12029" max="12029" width="12.42578125" style="159" hidden="1" customWidth="1"/>
    <col min="12030" max="12030" width="15.42578125" style="159" hidden="1" customWidth="1"/>
    <col min="12031" max="12275" width="0" style="159" hidden="1" customWidth="1"/>
    <col min="12276" max="12276" width="3" style="159" hidden="1" customWidth="1"/>
    <col min="12277" max="12277" width="11" style="159" hidden="1" customWidth="1"/>
    <col min="12278" max="12279" width="7.7109375" style="159" hidden="1" customWidth="1"/>
    <col min="12280" max="12281" width="0" style="159" hidden="1" customWidth="1"/>
    <col min="12282" max="12282" width="14.140625" style="159" hidden="1" customWidth="1"/>
    <col min="12283" max="12283" width="0" style="159" hidden="1" customWidth="1"/>
    <col min="12284" max="12284" width="7" style="159" hidden="1" customWidth="1"/>
    <col min="12285" max="12285" width="12.42578125" style="159" hidden="1" customWidth="1"/>
    <col min="12286" max="12286" width="15.42578125" style="159" hidden="1" customWidth="1"/>
    <col min="12287" max="12531" width="0" style="159" hidden="1" customWidth="1"/>
    <col min="12532" max="12532" width="3" style="159" hidden="1" customWidth="1"/>
    <col min="12533" max="12533" width="11" style="159" hidden="1" customWidth="1"/>
    <col min="12534" max="12535" width="7.7109375" style="159" hidden="1" customWidth="1"/>
    <col min="12536" max="12537" width="0" style="159" hidden="1" customWidth="1"/>
    <col min="12538" max="12538" width="14.140625" style="159" hidden="1" customWidth="1"/>
    <col min="12539" max="12539" width="0" style="159" hidden="1" customWidth="1"/>
    <col min="12540" max="12540" width="7" style="159" hidden="1" customWidth="1"/>
    <col min="12541" max="12541" width="12.42578125" style="159" hidden="1" customWidth="1"/>
    <col min="12542" max="12542" width="15.42578125" style="159" hidden="1" customWidth="1"/>
    <col min="12543" max="12787" width="0" style="159" hidden="1" customWidth="1"/>
    <col min="12788" max="12788" width="3" style="159" hidden="1" customWidth="1"/>
    <col min="12789" max="12789" width="11" style="159" hidden="1" customWidth="1"/>
    <col min="12790" max="12791" width="7.7109375" style="159" hidden="1" customWidth="1"/>
    <col min="12792" max="12793" width="0" style="159" hidden="1" customWidth="1"/>
    <col min="12794" max="12794" width="14.140625" style="159" hidden="1" customWidth="1"/>
    <col min="12795" max="12795" width="0" style="159" hidden="1" customWidth="1"/>
    <col min="12796" max="12796" width="7" style="159" hidden="1" customWidth="1"/>
    <col min="12797" max="12797" width="12.42578125" style="159" hidden="1" customWidth="1"/>
    <col min="12798" max="12798" width="15.42578125" style="159" hidden="1" customWidth="1"/>
    <col min="12799" max="13043" width="0" style="159" hidden="1" customWidth="1"/>
    <col min="13044" max="13044" width="3" style="159" hidden="1" customWidth="1"/>
    <col min="13045" max="13045" width="11" style="159" hidden="1" customWidth="1"/>
    <col min="13046" max="13047" width="7.7109375" style="159" hidden="1" customWidth="1"/>
    <col min="13048" max="13049" width="0" style="159" hidden="1" customWidth="1"/>
    <col min="13050" max="13050" width="14.140625" style="159" hidden="1" customWidth="1"/>
    <col min="13051" max="13051" width="0" style="159" hidden="1" customWidth="1"/>
    <col min="13052" max="13052" width="7" style="159" hidden="1" customWidth="1"/>
    <col min="13053" max="13053" width="12.42578125" style="159" hidden="1" customWidth="1"/>
    <col min="13054" max="13054" width="15.42578125" style="159" hidden="1" customWidth="1"/>
    <col min="13055" max="13299" width="0" style="159" hidden="1" customWidth="1"/>
    <col min="13300" max="13300" width="3" style="159" hidden="1" customWidth="1"/>
    <col min="13301" max="13301" width="11" style="159" hidden="1" customWidth="1"/>
    <col min="13302" max="13303" width="7.7109375" style="159" hidden="1" customWidth="1"/>
    <col min="13304" max="13305" width="0" style="159" hidden="1" customWidth="1"/>
    <col min="13306" max="13306" width="14.140625" style="159" hidden="1" customWidth="1"/>
    <col min="13307" max="13307" width="0" style="159" hidden="1" customWidth="1"/>
    <col min="13308" max="13308" width="7" style="159" hidden="1" customWidth="1"/>
    <col min="13309" max="13309" width="12.42578125" style="159" hidden="1" customWidth="1"/>
    <col min="13310" max="13310" width="15.42578125" style="159" hidden="1" customWidth="1"/>
    <col min="13311" max="13555" width="0" style="159" hidden="1" customWidth="1"/>
    <col min="13556" max="13556" width="3" style="159" hidden="1" customWidth="1"/>
    <col min="13557" max="13557" width="11" style="159" hidden="1" customWidth="1"/>
    <col min="13558" max="13559" width="7.7109375" style="159" hidden="1" customWidth="1"/>
    <col min="13560" max="13561" width="0" style="159" hidden="1" customWidth="1"/>
    <col min="13562" max="13562" width="14.140625" style="159" hidden="1" customWidth="1"/>
    <col min="13563" max="13563" width="0" style="159" hidden="1" customWidth="1"/>
    <col min="13564" max="13564" width="7" style="159" hidden="1" customWidth="1"/>
    <col min="13565" max="13565" width="12.42578125" style="159" hidden="1" customWidth="1"/>
    <col min="13566" max="13566" width="15.42578125" style="159" hidden="1" customWidth="1"/>
    <col min="13567" max="13811" width="0" style="159" hidden="1" customWidth="1"/>
    <col min="13812" max="13812" width="3" style="159" hidden="1" customWidth="1"/>
    <col min="13813" max="13813" width="11" style="159" hidden="1" customWidth="1"/>
    <col min="13814" max="13815" width="7.7109375" style="159" hidden="1" customWidth="1"/>
    <col min="13816" max="13817" width="0" style="159" hidden="1" customWidth="1"/>
    <col min="13818" max="13818" width="14.140625" style="159" hidden="1" customWidth="1"/>
    <col min="13819" max="13819" width="0" style="159" hidden="1" customWidth="1"/>
    <col min="13820" max="13820" width="7" style="159" hidden="1" customWidth="1"/>
    <col min="13821" max="13821" width="12.42578125" style="159" hidden="1" customWidth="1"/>
    <col min="13822" max="13822" width="15.42578125" style="159" hidden="1" customWidth="1"/>
    <col min="13823" max="14067" width="0" style="159" hidden="1" customWidth="1"/>
    <col min="14068" max="14068" width="3" style="159" hidden="1" customWidth="1"/>
    <col min="14069" max="14069" width="11" style="159" hidden="1" customWidth="1"/>
    <col min="14070" max="14071" width="7.7109375" style="159" hidden="1" customWidth="1"/>
    <col min="14072" max="14073" width="0" style="159" hidden="1" customWidth="1"/>
    <col min="14074" max="14074" width="14.140625" style="159" hidden="1" customWidth="1"/>
    <col min="14075" max="14075" width="0" style="159" hidden="1" customWidth="1"/>
    <col min="14076" max="14076" width="7" style="159" hidden="1" customWidth="1"/>
    <col min="14077" max="14077" width="12.42578125" style="159" hidden="1" customWidth="1"/>
    <col min="14078" max="14078" width="15.42578125" style="159" hidden="1" customWidth="1"/>
    <col min="14079" max="14323" width="0" style="159" hidden="1" customWidth="1"/>
    <col min="14324" max="14324" width="3" style="159" hidden="1" customWidth="1"/>
    <col min="14325" max="14325" width="11" style="159" hidden="1" customWidth="1"/>
    <col min="14326" max="14327" width="7.7109375" style="159" hidden="1" customWidth="1"/>
    <col min="14328" max="14329" width="0" style="159" hidden="1" customWidth="1"/>
    <col min="14330" max="14330" width="14.140625" style="159" hidden="1" customWidth="1"/>
    <col min="14331" max="14331" width="0" style="159" hidden="1" customWidth="1"/>
    <col min="14332" max="14332" width="7" style="159" hidden="1" customWidth="1"/>
    <col min="14333" max="14333" width="12.42578125" style="159" hidden="1" customWidth="1"/>
    <col min="14334" max="14334" width="15.42578125" style="159" hidden="1" customWidth="1"/>
    <col min="14335" max="14579" width="0" style="159" hidden="1" customWidth="1"/>
    <col min="14580" max="14580" width="3" style="159" hidden="1" customWidth="1"/>
    <col min="14581" max="14581" width="11" style="159" hidden="1" customWidth="1"/>
    <col min="14582" max="14583" width="7.7109375" style="159" hidden="1" customWidth="1"/>
    <col min="14584" max="14585" width="0" style="159" hidden="1" customWidth="1"/>
    <col min="14586" max="14586" width="14.140625" style="159" hidden="1" customWidth="1"/>
    <col min="14587" max="14587" width="0" style="159" hidden="1" customWidth="1"/>
    <col min="14588" max="14588" width="7" style="159" hidden="1" customWidth="1"/>
    <col min="14589" max="14589" width="12.42578125" style="159" hidden="1" customWidth="1"/>
    <col min="14590" max="14590" width="15.42578125" style="159" hidden="1" customWidth="1"/>
    <col min="14591" max="14835" width="0" style="159" hidden="1" customWidth="1"/>
    <col min="14836" max="14836" width="3" style="159" hidden="1" customWidth="1"/>
    <col min="14837" max="14837" width="11" style="159" hidden="1" customWidth="1"/>
    <col min="14838" max="14839" width="7.7109375" style="159" hidden="1" customWidth="1"/>
    <col min="14840" max="14841" width="0" style="159" hidden="1" customWidth="1"/>
    <col min="14842" max="14842" width="14.140625" style="159" hidden="1" customWidth="1"/>
    <col min="14843" max="14843" width="0" style="159" hidden="1" customWidth="1"/>
    <col min="14844" max="14844" width="7" style="159" hidden="1" customWidth="1"/>
    <col min="14845" max="14845" width="12.42578125" style="159" hidden="1" customWidth="1"/>
    <col min="14846" max="14846" width="15.42578125" style="159" hidden="1" customWidth="1"/>
    <col min="14847" max="15091" width="0" style="159" hidden="1" customWidth="1"/>
    <col min="15092" max="15092" width="3" style="159" hidden="1" customWidth="1"/>
    <col min="15093" max="15093" width="11" style="159" hidden="1" customWidth="1"/>
    <col min="15094" max="15095" width="7.7109375" style="159" hidden="1" customWidth="1"/>
    <col min="15096" max="15097" width="0" style="159" hidden="1" customWidth="1"/>
    <col min="15098" max="15098" width="14.140625" style="159" hidden="1" customWidth="1"/>
    <col min="15099" max="15099" width="0" style="159" hidden="1" customWidth="1"/>
    <col min="15100" max="15100" width="7" style="159" hidden="1" customWidth="1"/>
    <col min="15101" max="15101" width="12.42578125" style="159" hidden="1" customWidth="1"/>
    <col min="15102" max="15102" width="15.42578125" style="159" hidden="1" customWidth="1"/>
    <col min="15103" max="15347" width="0" style="159" hidden="1" customWidth="1"/>
    <col min="15348" max="15348" width="3" style="159" hidden="1" customWidth="1"/>
    <col min="15349" max="15349" width="11" style="159" hidden="1" customWidth="1"/>
    <col min="15350" max="15351" width="7.7109375" style="159" hidden="1" customWidth="1"/>
    <col min="15352" max="15353" width="0" style="159" hidden="1" customWidth="1"/>
    <col min="15354" max="15354" width="14.140625" style="159" hidden="1" customWidth="1"/>
    <col min="15355" max="15355" width="0" style="159" hidden="1" customWidth="1"/>
    <col min="15356" max="15356" width="7" style="159" hidden="1" customWidth="1"/>
    <col min="15357" max="15357" width="12.42578125" style="159" hidden="1" customWidth="1"/>
    <col min="15358" max="15358" width="15.42578125" style="159" hidden="1" customWidth="1"/>
    <col min="15359" max="15603" width="0" style="159" hidden="1" customWidth="1"/>
    <col min="15604" max="15604" width="3" style="159" hidden="1" customWidth="1"/>
    <col min="15605" max="15605" width="11" style="159" hidden="1" customWidth="1"/>
    <col min="15606" max="15607" width="7.7109375" style="159" hidden="1" customWidth="1"/>
    <col min="15608" max="15609" width="0" style="159" hidden="1" customWidth="1"/>
    <col min="15610" max="15610" width="14.140625" style="159" hidden="1" customWidth="1"/>
    <col min="15611" max="15611" width="0" style="159" hidden="1" customWidth="1"/>
    <col min="15612" max="15612" width="7" style="159" hidden="1" customWidth="1"/>
    <col min="15613" max="15613" width="12.42578125" style="159" hidden="1" customWidth="1"/>
    <col min="15614" max="15614" width="15.42578125" style="159" hidden="1" customWidth="1"/>
    <col min="15615" max="15859" width="0" style="159" hidden="1" customWidth="1"/>
    <col min="15860" max="15860" width="3" style="159" hidden="1" customWidth="1"/>
    <col min="15861" max="15861" width="11" style="159" hidden="1" customWidth="1"/>
    <col min="15862" max="15863" width="7.7109375" style="159" hidden="1" customWidth="1"/>
    <col min="15864" max="15865" width="0" style="159" hidden="1" customWidth="1"/>
    <col min="15866" max="15866" width="14.140625" style="159" hidden="1" customWidth="1"/>
    <col min="15867" max="15867" width="0" style="159" hidden="1" customWidth="1"/>
    <col min="15868" max="15868" width="7" style="159" hidden="1" customWidth="1"/>
    <col min="15869" max="15869" width="12.42578125" style="159" hidden="1" customWidth="1"/>
    <col min="15870" max="15870" width="15.42578125" style="159" hidden="1" customWidth="1"/>
    <col min="15871" max="16115" width="0" style="159" hidden="1" customWidth="1"/>
    <col min="16116" max="16116" width="3" style="159" hidden="1" customWidth="1"/>
    <col min="16117" max="16117" width="11" style="159" hidden="1" customWidth="1"/>
    <col min="16118" max="16119" width="7.7109375" style="159" hidden="1" customWidth="1"/>
    <col min="16120" max="16121" width="0" style="159" hidden="1" customWidth="1"/>
    <col min="16122" max="16122" width="14.140625" style="159" hidden="1" customWidth="1"/>
    <col min="16123" max="16123" width="0" style="159" hidden="1" customWidth="1"/>
    <col min="16124" max="16124" width="7" style="159" hidden="1" customWidth="1"/>
    <col min="16125" max="16125" width="12.42578125" style="159" hidden="1" customWidth="1"/>
    <col min="16126" max="16126" width="15.42578125" style="159" hidden="1" customWidth="1"/>
    <col min="16127" max="16378" width="0" style="159" hidden="1" customWidth="1"/>
    <col min="16379" max="16384" width="9.140625" style="159" hidden="1" customWidth="1"/>
  </cols>
  <sheetData>
    <row r="1" spans="1:6" s="255" customFormat="1" ht="20.25">
      <c r="A1" s="1658" t="s">
        <v>0</v>
      </c>
      <c r="B1" s="1658"/>
      <c r="C1" s="1658"/>
      <c r="F1" s="634"/>
    </row>
    <row r="2" spans="1:6">
      <c r="A2" s="1659" t="s">
        <v>1</v>
      </c>
      <c r="B2" s="1659"/>
      <c r="C2" s="1659"/>
    </row>
    <row r="3" spans="1:6">
      <c r="A3" s="231"/>
      <c r="C3" s="231"/>
    </row>
    <row r="4" spans="1:6" s="232" customFormat="1" ht="16.5" thickBot="1">
      <c r="A4" s="525" t="s">
        <v>2</v>
      </c>
      <c r="B4" s="525"/>
      <c r="C4" s="525"/>
      <c r="F4" s="635"/>
    </row>
    <row r="5" spans="1:6" ht="12.75" customHeight="1" thickBot="1"/>
    <row r="6" spans="1:6" s="233" customFormat="1" ht="32.25" thickBot="1">
      <c r="A6" s="926" t="s">
        <v>3</v>
      </c>
      <c r="B6" s="927" t="s">
        <v>4</v>
      </c>
      <c r="C6" s="928" t="s">
        <v>5</v>
      </c>
      <c r="F6" s="636"/>
    </row>
    <row r="7" spans="1:6" ht="12.75" customHeight="1">
      <c r="A7" s="526"/>
      <c r="B7" s="1984"/>
      <c r="C7" s="1372"/>
    </row>
    <row r="8" spans="1:6" ht="15.75" customHeight="1">
      <c r="A8" s="1985" t="s">
        <v>6</v>
      </c>
      <c r="B8" s="1986" t="s">
        <v>7</v>
      </c>
      <c r="C8" s="1987" t="s">
        <v>8</v>
      </c>
    </row>
    <row r="9" spans="1:6" ht="15.75" customHeight="1">
      <c r="A9" s="1985" t="s">
        <v>6</v>
      </c>
      <c r="B9" s="1986" t="s">
        <v>9</v>
      </c>
      <c r="C9" s="1987" t="s">
        <v>10</v>
      </c>
    </row>
    <row r="10" spans="1:6" ht="15.75" customHeight="1">
      <c r="A10" s="1985" t="s">
        <v>6</v>
      </c>
      <c r="B10" s="1986" t="s">
        <v>11</v>
      </c>
      <c r="C10" s="1987" t="s">
        <v>12</v>
      </c>
    </row>
    <row r="11" spans="1:6" ht="15.75" customHeight="1">
      <c r="A11" s="1985" t="s">
        <v>6</v>
      </c>
      <c r="B11" s="1986" t="s">
        <v>13</v>
      </c>
      <c r="C11" s="1987" t="s">
        <v>14</v>
      </c>
    </row>
    <row r="12" spans="1:6">
      <c r="A12" s="1985" t="s">
        <v>15</v>
      </c>
      <c r="B12" s="1986" t="s">
        <v>16</v>
      </c>
      <c r="C12" s="1988" t="s">
        <v>17</v>
      </c>
    </row>
    <row r="13" spans="1:6">
      <c r="A13" s="1985" t="s">
        <v>18</v>
      </c>
      <c r="B13" s="1986" t="s">
        <v>19</v>
      </c>
      <c r="C13" s="1988" t="s">
        <v>20</v>
      </c>
    </row>
    <row r="14" spans="1:6">
      <c r="A14" s="1985" t="s">
        <v>21</v>
      </c>
      <c r="B14" s="1986" t="s">
        <v>22</v>
      </c>
      <c r="C14" s="1988" t="s">
        <v>23</v>
      </c>
    </row>
    <row r="15" spans="1:6">
      <c r="A15" s="1985" t="s">
        <v>24</v>
      </c>
      <c r="B15" s="1986" t="s">
        <v>25</v>
      </c>
      <c r="C15" s="1988" t="s">
        <v>26</v>
      </c>
    </row>
    <row r="16" spans="1:6">
      <c r="A16" s="1985" t="s">
        <v>27</v>
      </c>
      <c r="B16" s="1986" t="s">
        <v>28</v>
      </c>
      <c r="C16" s="1988" t="s">
        <v>29</v>
      </c>
    </row>
    <row r="17" spans="1:3">
      <c r="A17" s="1985" t="s">
        <v>30</v>
      </c>
      <c r="B17" s="1986" t="s">
        <v>31</v>
      </c>
      <c r="C17" s="1988" t="s">
        <v>32</v>
      </c>
    </row>
    <row r="18" spans="1:3">
      <c r="A18" s="1985" t="s">
        <v>33</v>
      </c>
      <c r="B18" s="1986" t="s">
        <v>34</v>
      </c>
      <c r="C18" s="1988" t="s">
        <v>35</v>
      </c>
    </row>
    <row r="19" spans="1:3">
      <c r="A19" s="1985" t="s">
        <v>36</v>
      </c>
      <c r="B19" s="1986" t="s">
        <v>37</v>
      </c>
      <c r="C19" s="1988" t="s">
        <v>38</v>
      </c>
    </row>
    <row r="20" spans="1:3">
      <c r="A20" s="1985" t="s">
        <v>39</v>
      </c>
      <c r="B20" s="1986" t="s">
        <v>40</v>
      </c>
      <c r="C20" s="1988" t="s">
        <v>41</v>
      </c>
    </row>
    <row r="21" spans="1:3">
      <c r="A21" s="1985" t="s">
        <v>42</v>
      </c>
      <c r="B21" s="1986" t="s">
        <v>43</v>
      </c>
      <c r="C21" s="1988" t="s">
        <v>44</v>
      </c>
    </row>
    <row r="22" spans="1:3">
      <c r="A22" s="1985" t="s">
        <v>45</v>
      </c>
      <c r="B22" s="1986" t="s">
        <v>46</v>
      </c>
      <c r="C22" s="1988" t="s">
        <v>47</v>
      </c>
    </row>
    <row r="23" spans="1:3">
      <c r="A23" s="1985" t="s">
        <v>48</v>
      </c>
      <c r="B23" s="1986" t="s">
        <v>49</v>
      </c>
      <c r="C23" s="1988" t="s">
        <v>50</v>
      </c>
    </row>
    <row r="24" spans="1:3">
      <c r="A24" s="1985" t="s">
        <v>51</v>
      </c>
      <c r="B24" s="1986" t="s">
        <v>52</v>
      </c>
      <c r="C24" s="1988" t="s">
        <v>53</v>
      </c>
    </row>
    <row r="25" spans="1:3">
      <c r="A25" s="1985" t="s">
        <v>54</v>
      </c>
      <c r="B25" s="1986" t="s">
        <v>55</v>
      </c>
      <c r="C25" s="1988" t="s">
        <v>56</v>
      </c>
    </row>
    <row r="26" spans="1:3">
      <c r="A26" s="1985" t="s">
        <v>57</v>
      </c>
      <c r="B26" s="1986" t="s">
        <v>58</v>
      </c>
      <c r="C26" s="1988" t="s">
        <v>59</v>
      </c>
    </row>
    <row r="27" spans="1:3">
      <c r="A27" s="1985" t="s">
        <v>60</v>
      </c>
      <c r="B27" s="1986" t="s">
        <v>61</v>
      </c>
      <c r="C27" s="1988" t="s">
        <v>62</v>
      </c>
    </row>
    <row r="28" spans="1:3">
      <c r="A28" s="1985" t="s">
        <v>63</v>
      </c>
      <c r="B28" s="1986" t="s">
        <v>64</v>
      </c>
      <c r="C28" s="1988" t="s">
        <v>65</v>
      </c>
    </row>
    <row r="29" spans="1:3">
      <c r="A29" s="1985" t="s">
        <v>66</v>
      </c>
      <c r="B29" s="1986" t="s">
        <v>67</v>
      </c>
      <c r="C29" s="1988" t="s">
        <v>68</v>
      </c>
    </row>
    <row r="30" spans="1:3" ht="31.5">
      <c r="A30" s="1985" t="s">
        <v>69</v>
      </c>
      <c r="B30" s="1986" t="s">
        <v>70</v>
      </c>
      <c r="C30" s="1988" t="s">
        <v>71</v>
      </c>
    </row>
    <row r="31" spans="1:3" ht="31.5">
      <c r="A31" s="1985" t="s">
        <v>72</v>
      </c>
      <c r="B31" s="1986" t="s">
        <v>73</v>
      </c>
      <c r="C31" s="1988" t="s">
        <v>74</v>
      </c>
    </row>
    <row r="32" spans="1:3">
      <c r="A32" s="1985" t="s">
        <v>75</v>
      </c>
      <c r="B32" s="1986" t="s">
        <v>76</v>
      </c>
      <c r="C32" s="1988" t="s">
        <v>77</v>
      </c>
    </row>
    <row r="33" spans="1:3">
      <c r="A33" s="1985" t="s">
        <v>78</v>
      </c>
      <c r="B33" s="1986" t="s">
        <v>79</v>
      </c>
      <c r="C33" s="1988" t="s">
        <v>80</v>
      </c>
    </row>
    <row r="34" spans="1:3">
      <c r="A34" s="1985" t="s">
        <v>81</v>
      </c>
      <c r="B34" s="1986" t="s">
        <v>82</v>
      </c>
      <c r="C34" s="1988" t="s">
        <v>83</v>
      </c>
    </row>
    <row r="35" spans="1:3">
      <c r="A35" s="1985" t="s">
        <v>84</v>
      </c>
      <c r="B35" s="1986" t="s">
        <v>85</v>
      </c>
      <c r="C35" s="1989" t="s">
        <v>86</v>
      </c>
    </row>
    <row r="36" spans="1:3">
      <c r="A36" s="1985" t="s">
        <v>87</v>
      </c>
      <c r="B36" s="1986" t="s">
        <v>88</v>
      </c>
      <c r="C36" s="1988" t="s">
        <v>89</v>
      </c>
    </row>
    <row r="37" spans="1:3">
      <c r="A37" s="1985" t="s">
        <v>90</v>
      </c>
      <c r="B37" s="1986" t="s">
        <v>91</v>
      </c>
      <c r="C37" s="1988" t="s">
        <v>92</v>
      </c>
    </row>
    <row r="38" spans="1:3">
      <c r="A38" s="1985" t="s">
        <v>93</v>
      </c>
      <c r="B38" s="1986" t="s">
        <v>94</v>
      </c>
      <c r="C38" s="1988" t="s">
        <v>95</v>
      </c>
    </row>
    <row r="39" spans="1:3" ht="31.5">
      <c r="A39" s="1985" t="s">
        <v>96</v>
      </c>
      <c r="B39" s="1986" t="s">
        <v>97</v>
      </c>
      <c r="C39" s="1988" t="s">
        <v>98</v>
      </c>
    </row>
    <row r="40" spans="1:3" ht="31.5">
      <c r="A40" s="1985" t="s">
        <v>99</v>
      </c>
      <c r="B40" s="1986" t="s">
        <v>100</v>
      </c>
      <c r="C40" s="1988" t="s">
        <v>101</v>
      </c>
    </row>
    <row r="41" spans="1:3">
      <c r="A41" s="1985" t="s">
        <v>102</v>
      </c>
      <c r="B41" s="1986" t="s">
        <v>103</v>
      </c>
      <c r="C41" s="1988" t="s">
        <v>104</v>
      </c>
    </row>
    <row r="42" spans="1:3">
      <c r="A42" s="1985" t="s">
        <v>105</v>
      </c>
      <c r="B42" s="1986" t="s">
        <v>106</v>
      </c>
      <c r="C42" s="1988" t="s">
        <v>107</v>
      </c>
    </row>
    <row r="43" spans="1:3">
      <c r="A43" s="1985" t="s">
        <v>108</v>
      </c>
      <c r="B43" s="1986" t="s">
        <v>109</v>
      </c>
      <c r="C43" s="1988" t="s">
        <v>110</v>
      </c>
    </row>
    <row r="44" spans="1:3">
      <c r="A44" s="1985" t="s">
        <v>111</v>
      </c>
      <c r="B44" s="1986" t="s">
        <v>112</v>
      </c>
      <c r="C44" s="1988" t="s">
        <v>113</v>
      </c>
    </row>
    <row r="45" spans="1:3">
      <c r="A45" s="1985" t="s">
        <v>114</v>
      </c>
      <c r="B45" s="1986" t="s">
        <v>115</v>
      </c>
      <c r="C45" s="1988" t="s">
        <v>116</v>
      </c>
    </row>
    <row r="46" spans="1:3">
      <c r="A46" s="1985" t="s">
        <v>117</v>
      </c>
      <c r="B46" s="1986" t="s">
        <v>118</v>
      </c>
      <c r="C46" s="1988" t="s">
        <v>119</v>
      </c>
    </row>
    <row r="47" spans="1:3">
      <c r="A47" s="1985" t="s">
        <v>120</v>
      </c>
      <c r="B47" s="1986" t="s">
        <v>121</v>
      </c>
      <c r="C47" s="1988" t="s">
        <v>122</v>
      </c>
    </row>
    <row r="48" spans="1:3">
      <c r="A48" s="1985" t="s">
        <v>123</v>
      </c>
      <c r="B48" s="1986" t="s">
        <v>124</v>
      </c>
      <c r="C48" s="1988" t="s">
        <v>125</v>
      </c>
    </row>
    <row r="49" spans="1:3">
      <c r="A49" s="1985" t="s">
        <v>126</v>
      </c>
      <c r="B49" s="1986" t="s">
        <v>127</v>
      </c>
      <c r="C49" s="1988" t="s">
        <v>128</v>
      </c>
    </row>
    <row r="50" spans="1:3">
      <c r="A50" s="1985" t="s">
        <v>129</v>
      </c>
      <c r="B50" s="1986" t="s">
        <v>130</v>
      </c>
      <c r="C50" s="1988" t="s">
        <v>131</v>
      </c>
    </row>
    <row r="51" spans="1:3">
      <c r="A51" s="1985" t="s">
        <v>132</v>
      </c>
      <c r="B51" s="1986" t="s">
        <v>133</v>
      </c>
      <c r="C51" s="1988" t="s">
        <v>134</v>
      </c>
    </row>
    <row r="52" spans="1:3">
      <c r="A52" s="1985" t="s">
        <v>135</v>
      </c>
      <c r="B52" s="1986" t="s">
        <v>136</v>
      </c>
      <c r="C52" s="1988" t="s">
        <v>137</v>
      </c>
    </row>
    <row r="53" spans="1:3">
      <c r="A53" s="1985" t="s">
        <v>138</v>
      </c>
      <c r="B53" s="1986" t="s">
        <v>139</v>
      </c>
      <c r="C53" s="1988" t="s">
        <v>140</v>
      </c>
    </row>
    <row r="54" spans="1:3">
      <c r="A54" s="1985" t="s">
        <v>141</v>
      </c>
      <c r="B54" s="1986" t="s">
        <v>142</v>
      </c>
      <c r="C54" s="1988" t="s">
        <v>143</v>
      </c>
    </row>
    <row r="55" spans="1:3">
      <c r="A55" s="1985" t="s">
        <v>144</v>
      </c>
      <c r="B55" s="1986" t="s">
        <v>145</v>
      </c>
      <c r="C55" s="1988" t="s">
        <v>146</v>
      </c>
    </row>
    <row r="56" spans="1:3">
      <c r="A56" s="1985" t="s">
        <v>147</v>
      </c>
      <c r="B56" s="1986" t="s">
        <v>148</v>
      </c>
      <c r="C56" s="1988" t="s">
        <v>149</v>
      </c>
    </row>
    <row r="57" spans="1:3">
      <c r="A57" s="1985" t="s">
        <v>150</v>
      </c>
      <c r="B57" s="1986" t="s">
        <v>151</v>
      </c>
      <c r="C57" s="1988" t="s">
        <v>152</v>
      </c>
    </row>
    <row r="58" spans="1:3">
      <c r="A58" s="1985" t="s">
        <v>153</v>
      </c>
      <c r="B58" s="1986" t="s">
        <v>154</v>
      </c>
      <c r="C58" s="1988" t="s">
        <v>155</v>
      </c>
    </row>
    <row r="59" spans="1:3">
      <c r="A59" s="1985" t="s">
        <v>156</v>
      </c>
      <c r="B59" s="1986" t="s">
        <v>157</v>
      </c>
      <c r="C59" s="1988" t="s">
        <v>158</v>
      </c>
    </row>
    <row r="60" spans="1:3">
      <c r="A60" s="1985" t="s">
        <v>159</v>
      </c>
      <c r="B60" s="1986" t="s">
        <v>160</v>
      </c>
      <c r="C60" s="1988" t="s">
        <v>161</v>
      </c>
    </row>
    <row r="61" spans="1:3">
      <c r="A61" s="1985" t="s">
        <v>162</v>
      </c>
      <c r="B61" s="1986" t="s">
        <v>163</v>
      </c>
      <c r="C61" s="1988" t="s">
        <v>164</v>
      </c>
    </row>
    <row r="62" spans="1:3">
      <c r="A62" s="1985" t="s">
        <v>165</v>
      </c>
      <c r="B62" s="1986" t="s">
        <v>166</v>
      </c>
      <c r="C62" s="1988" t="s">
        <v>167</v>
      </c>
    </row>
    <row r="63" spans="1:3">
      <c r="A63" s="1985" t="s">
        <v>168</v>
      </c>
      <c r="B63" s="1986" t="s">
        <v>169</v>
      </c>
      <c r="C63" s="1988" t="s">
        <v>170</v>
      </c>
    </row>
    <row r="64" spans="1:3">
      <c r="A64" s="1985" t="s">
        <v>171</v>
      </c>
      <c r="B64" s="1986" t="s">
        <v>172</v>
      </c>
      <c r="C64" s="1988" t="s">
        <v>173</v>
      </c>
    </row>
    <row r="65" spans="1:3">
      <c r="A65" s="1985" t="s">
        <v>174</v>
      </c>
      <c r="B65" s="1986" t="s">
        <v>175</v>
      </c>
      <c r="C65" s="1988" t="s">
        <v>176</v>
      </c>
    </row>
    <row r="66" spans="1:3">
      <c r="A66" s="1985" t="s">
        <v>177</v>
      </c>
      <c r="B66" s="1986" t="s">
        <v>178</v>
      </c>
      <c r="C66" s="1988" t="s">
        <v>179</v>
      </c>
    </row>
    <row r="67" spans="1:3">
      <c r="A67" s="1985" t="s">
        <v>180</v>
      </c>
      <c r="B67" s="1986" t="s">
        <v>181</v>
      </c>
      <c r="C67" s="1988" t="s">
        <v>182</v>
      </c>
    </row>
    <row r="68" spans="1:3">
      <c r="A68" s="1985" t="s">
        <v>183</v>
      </c>
      <c r="B68" s="1986" t="s">
        <v>184</v>
      </c>
      <c r="C68" s="1988" t="s">
        <v>185</v>
      </c>
    </row>
    <row r="69" spans="1:3">
      <c r="A69" s="1985" t="s">
        <v>186</v>
      </c>
      <c r="B69" s="1986" t="s">
        <v>187</v>
      </c>
      <c r="C69" s="1988" t="s">
        <v>188</v>
      </c>
    </row>
    <row r="70" spans="1:3"/>
    <row r="71" spans="1:3"/>
    <row r="72" spans="1:3" ht="12.75" customHeight="1"/>
    <row r="73" spans="1:3" s="594" customFormat="1" ht="3" hidden="1" customHeight="1">
      <c r="B73" s="637"/>
    </row>
    <row r="74" spans="1:3" ht="12.75" hidden="1" customHeight="1"/>
    <row r="75" spans="1:3" ht="12.75" hidden="1" customHeight="1"/>
    <row r="76" spans="1:3" ht="12.75" hidden="1" customHeight="1"/>
    <row r="77" spans="1:3" ht="12.75" hidden="1" customHeight="1"/>
    <row r="78" spans="1:3" ht="12.75" hidden="1" customHeight="1"/>
    <row r="79" spans="1:3" ht="12.75" hidden="1" customHeight="1"/>
    <row r="80" spans="1:3" ht="12.75" hidden="1" customHeight="1"/>
  </sheetData>
  <mergeCells count="2">
    <mergeCell ref="A1:C1"/>
    <mergeCell ref="A2:C2"/>
  </mergeCells>
  <phoneticPr fontId="57" type="noConversion"/>
  <hyperlinks>
    <hyperlink ref="B13:B20" location="'X1'!A1" display="X1" xr:uid="{98BE9F53-DD5C-4AAB-82A6-44F947C70016}"/>
    <hyperlink ref="B18" location="X7_Network!A1" display="X7" xr:uid="{C69678F8-A329-4356-8835-31935C6FBF9A}"/>
    <hyperlink ref="B8" location="'Co. Profile'!Print_Area" display="Co. Profile" xr:uid="{01C864BD-51C6-489E-8736-D622B6712A43}"/>
    <hyperlink ref="B9" location="'Annex - Branches'!A1" display="Annex - Branches" xr:uid="{C6ECCD0D-E9EA-4C24-AEF9-B10D7ADE0493}"/>
    <hyperlink ref="B17" location="'X6_Claims Data'!A1" display="X6" xr:uid="{D1AD8C33-8823-434A-B15A-818452631D51}"/>
    <hyperlink ref="B16" location="'X5_Enrollment Data'!A1" display="X5" xr:uid="{B09AA009-B091-440A-8E4F-E38CC5E05F22}"/>
    <hyperlink ref="B15" location="X4_SCI!A1" display="X4" xr:uid="{93BF092D-5C43-4405-BF5E-7A5ED6046785}"/>
    <hyperlink ref="B14" location="'X3_Current &amp; NC Asset and Liab'!Print_Area" display="X3" xr:uid="{5CC1B360-7CC7-4B9D-9AD5-0A2BF6904308}"/>
    <hyperlink ref="B13" location="'X2 - Liabilities'!A1" display="X2" xr:uid="{8359EBB6-FAB1-46BA-AC25-EAA41848974F}"/>
    <hyperlink ref="B12" location="'X1 - Assets'!A1" display="X1" xr:uid="{4A542804-A4D9-4640-B988-7D97AFFD24AC}"/>
    <hyperlink ref="B19" location="'X8_Hospitals &amp; Healthcare Prov'!A1" display="X8" xr:uid="{5B534AD1-DE82-4D8C-8703-B991D8BB475E}"/>
    <hyperlink ref="B20" location="'X9_Approved Products'!A1" display="X9" xr:uid="{C85E390F-BB80-44BB-8770-51B093569761}"/>
    <hyperlink ref="B21" location="'X10_Deposit Req'!A1" display="X10" xr:uid="{00BACA64-84EE-43E7-A71A-C4FF8A7E0931}"/>
    <hyperlink ref="B10" location="'Annex - EA'!A1" display="Annex - EA" xr:uid="{93547034-1E7B-44C9-B33B-112F699175E6}"/>
    <hyperlink ref="B11" location="'Annex - Agents&amp;Brokers'!A1" display="Annex - Agents&amp;Brokers" xr:uid="{FEB23501-9D58-4D5C-B3B4-729A2876DC4F}"/>
    <hyperlink ref="B22" location="S1_CoH!A1" display="S1" xr:uid="{F739421D-47A8-4371-9A8B-EA81ABAE9ECD}"/>
    <hyperlink ref="B23" location="S2_CiB!A1" display="S2" xr:uid="{E3352301-332E-4BF5-A3B4-4906FEBE4F06}"/>
    <hyperlink ref="B24" location="S3_CE!A1" display="S3" xr:uid="{EE92D35B-E6B2-463A-89AE-0A4729CAA1FE}"/>
    <hyperlink ref="B25" location="S4_MFR!A1" display="S4" xr:uid="{C701ACD7-98E1-4E60-A6F5-FA40B9F2D022}"/>
    <hyperlink ref="B26" location="'S5_Dep to HCP'!A1" display="S5" xr:uid="{2CB180C7-1256-48B0-8383-31CDA1E3713B}"/>
    <hyperlink ref="B27" location="'S6_Due fr ASO'!A1" display="S6" xr:uid="{3E23A6BC-ED07-4A99-8219-6F3C0E25410A}"/>
    <hyperlink ref="B28" location="'S7_Other Rec'!A1" display="S7" xr:uid="{51D5616F-6D71-4332-8754-9318DE0DC9F9}"/>
    <hyperlink ref="B29" location="'S8_Debt Sec_Amor Cost'!A1" display="S8" xr:uid="{98924845-3549-423E-BE2C-99376E8BBB29}"/>
    <hyperlink ref="B30" location="'S9_FAFV OCI Debt Sec'!A1" display="S9" xr:uid="{96F11A33-6EB9-40ED-9E6E-9087F7AFAB5F}"/>
    <hyperlink ref="B31" location="'S10_FAFV OCI Equity Sec'!A1" display="S10" xr:uid="{AF05D5C5-9E13-4451-823D-06A54DDDBD76}"/>
    <hyperlink ref="B32" location="'S11_FAFV PL Debt Sec'!A1" display="S11" xr:uid="{06EC80A5-7389-4334-BBE4-A17BF467A4B3}"/>
    <hyperlink ref="B33" location="'S12_FAFV PL Equity Sec'!A1" display="S12" xr:uid="{B7E4C712-B318-4488-89AD-FBF720B05E0D}"/>
    <hyperlink ref="B34" location="'S13_FAFV PL Deriv Asset'!A1" display="S13" xr:uid="{0FED7A36-F385-4434-81AF-B2B73DA0D373}"/>
    <hyperlink ref="B35" location="'S14_Deriv Asset and Liab'!A1" display="S14" xr:uid="{088584E2-C545-4287-9976-A48CEEA78DD2}"/>
    <hyperlink ref="B36" location="'S15_Acc Income'!A1" display="S15" xr:uid="{147E2D5C-2D78-4EF2-8DA4-D2E2AED98533}"/>
    <hyperlink ref="B37" location="S16_Prepayments!A1" display="S16" xr:uid="{EC0F5047-D30F-4185-89A0-D5D8B6BE4643}"/>
    <hyperlink ref="B38" location="'S17_Sub, Assoc and JV'!A1" display="S17" xr:uid="{8437A006-A85A-4C4A-8041-F957F28EBF12}"/>
    <hyperlink ref="B39" location="S18_PPE!A1" display="S18" xr:uid="{7017FD4E-E17B-4DEE-9F96-067E4D2D2D64}"/>
    <hyperlink ref="B40" location="S19_PPE!A1" display="S19" xr:uid="{425F5A3D-0C73-4ECB-88FC-4258A06EBE92}"/>
    <hyperlink ref="B41" location="S20_ROU_LL!A1" display="S20" xr:uid="{EB4647CC-B0F5-4E51-BCCD-F54EFF7B4C46}"/>
    <hyperlink ref="B42" location="'S21_Inv Prop'!A1" display="S21" xr:uid="{1FD327A2-710D-4114-8C4C-40FBDC88EDD9}"/>
    <hyperlink ref="B43" location="S22_NCAHS!A1" display="S22" xr:uid="{7CE4B30A-FF89-4208-92EB-9F1B53E67E88}"/>
    <hyperlink ref="B44" location="S23_Pension!A1" display="S23" xr:uid="{CDFB4737-E88B-4C30-A8E5-3BBB788AF2F2}"/>
    <hyperlink ref="B45" location="S24_Intangible!A1" display="S24" xr:uid="{36D3039E-04FD-40B2-A6E6-03FA22457891}"/>
    <hyperlink ref="B46" location="S25_DTA!A1" display="S25" xr:uid="{49BE3261-BC21-48BC-8BA0-0FE1C5944B7A}"/>
    <hyperlink ref="B47" location="S26_OA!A1" display="S26" xr:uid="{2FBFDFDE-1167-4EEA-90B9-8618ED74C3E0}"/>
    <hyperlink ref="B48" location="S27_Actuarial!A1" display="S27" xr:uid="{5812516E-D0C3-4A7A-9FCD-14509F361934}"/>
    <hyperlink ref="B49" location="S28_Claims!A1" display="S28" xr:uid="{8AFE873B-87C6-4628-8700-BFADC8B95C45}"/>
    <hyperlink ref="B50" location="'S29_Days Outstanding'!A1" display="S29" xr:uid="{97F7ADE4-0775-4B55-A2A1-9F91B0663549}"/>
    <hyperlink ref="B51" location="'S30_ASO Fund'!A1" display="S30" xr:uid="{2285BC4D-3D45-4540-834D-471F392F21F7}"/>
    <hyperlink ref="B52" location="S31_Commissions!A1" display="S31" xr:uid="{D41C14AB-B1CE-4915-9896-2269BB89CE21}"/>
    <hyperlink ref="B53" location="'S32_Acct Pay'!A1" display="S32" xr:uid="{E8EEEB4F-FC80-4FAF-96CE-D0D2DF850E6D}"/>
    <hyperlink ref="B54" location="'S33_Due from RP'!A1" display="S33" xr:uid="{7396426A-DCE6-4112-B165-20D6B537BC2D}"/>
    <hyperlink ref="B55" location="'S34_Accr Exp'!A1" display="S34" xr:uid="{E475B8BB-40F4-49EE-9547-7D35BB1945A2}"/>
    <hyperlink ref="B56" location="S35_VAT!A1" display="S35" xr:uid="{1452593C-3DF8-44D3-A798-8CB28A4E4653}"/>
    <hyperlink ref="B57" location="'S36_Income Tax'!A1" display="S36" xr:uid="{2EE2EB21-A794-4F93-ACE2-0A285DAF5ADB}"/>
    <hyperlink ref="B58" location="'S37_Other Tax'!A1" display="S37" xr:uid="{FDE36515-22BC-4878-9BBA-D090B3B469DD}"/>
    <hyperlink ref="B59" location="'S38_Div Pay'!A1" display="S38" xr:uid="{84302DDC-E0A0-4143-9565-260DBBC6F790}"/>
    <hyperlink ref="B60" location="'S39_Notes Pay'!A1" display="S39" xr:uid="{D5222E1F-9D9E-4668-9790-2D6D6CDA5D05}"/>
    <hyperlink ref="B61" location="S40_DTL!A1" display="S40" xr:uid="{43B867FD-8384-4836-82A3-271FBF05E817}"/>
    <hyperlink ref="B62" location="S41_Provisions!A1" display="S41" xr:uid="{DF0D3B76-C865-4ADD-BCE3-EAFD548238E2}"/>
    <hyperlink ref="B63" location="'S42_Other Liab'!A1" display="S42" xr:uid="{3E0BD94D-4509-484A-9A6D-D05C6F128A35}"/>
    <hyperlink ref="B64" location="S43_Stockholders!A1" display="S43" xr:uid="{BB6748F0-2B93-454D-A64A-F5BEC11D9E57}"/>
    <hyperlink ref="B65" location="S44_MF!A1" display="S44" xr:uid="{1931BF8C-82FE-41D6-A408-05DE9AD6FD41}"/>
    <hyperlink ref="B66" location="S45_IS!A1" display="S45" xr:uid="{A247F837-5CFD-4700-9AD2-734DECAF1601}"/>
    <hyperlink ref="B67" location="'S46_PL Clinic'!A1" display="S46" xr:uid="{A30B95FE-C8F0-49A9-854A-F378BFD26641}"/>
    <hyperlink ref="B68" location="S47_OCI!A1" display="S47" xr:uid="{0C4C0AAE-798E-46C2-AE40-4AB666BE425E}"/>
    <hyperlink ref="B69" location="'S48_Comm Paid'!A1" display="S48" xr:uid="{07BAB91A-81BA-43E6-A3ED-1E3EAF2423D4}"/>
  </hyperlinks>
  <pageMargins left="1" right="0.5" top="1" bottom="0.5" header="0.2" footer="0.2"/>
  <pageSetup paperSize="14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FAC7-F2BF-438D-A68E-D1AF28207385}">
  <sheetPr>
    <tabColor theme="8" tint="-0.499984740745262"/>
    <pageSetUpPr fitToPage="1"/>
  </sheetPr>
  <dimension ref="A1:M141"/>
  <sheetViews>
    <sheetView view="pageBreakPreview" topLeftCell="A62" zoomScale="115" zoomScaleNormal="100" zoomScaleSheetLayoutView="115" workbookViewId="0">
      <selection activeCell="B2" sqref="B2:L2"/>
    </sheetView>
  </sheetViews>
  <sheetFormatPr defaultColWidth="0" defaultRowHeight="12.75" customHeight="1" zeroHeight="1"/>
  <cols>
    <col min="1" max="1" width="3.7109375" style="1087" customWidth="1"/>
    <col min="2" max="2" width="27.42578125" style="12" customWidth="1"/>
    <col min="3" max="3" width="1.42578125" style="12" customWidth="1"/>
    <col min="4" max="4" width="29.42578125" style="12" customWidth="1"/>
    <col min="5" max="5" width="1.42578125" style="12" customWidth="1"/>
    <col min="6" max="6" width="16.140625" style="12" customWidth="1"/>
    <col min="7" max="7" width="1.42578125" style="12" customWidth="1"/>
    <col min="8" max="8" width="13.42578125" style="12" customWidth="1"/>
    <col min="9" max="9" width="1.42578125" style="12" customWidth="1"/>
    <col min="10" max="10" width="19.42578125" style="12" customWidth="1"/>
    <col min="11" max="11" width="1.42578125" style="12" customWidth="1"/>
    <col min="12" max="12" width="19" style="12" customWidth="1"/>
    <col min="13" max="13" width="3.7109375" style="1087" customWidth="1"/>
    <col min="14" max="16384" width="0" style="12" hidden="1"/>
  </cols>
  <sheetData>
    <row r="1" spans="1:13" s="1087" customFormat="1" ht="12.75" customHeight="1">
      <c r="C1" s="1089"/>
      <c r="D1" s="1089"/>
      <c r="E1" s="1089"/>
      <c r="F1" s="1089"/>
      <c r="G1" s="1089"/>
      <c r="H1" s="1089"/>
      <c r="I1" s="1089"/>
      <c r="J1" s="1089"/>
      <c r="K1" s="1090"/>
    </row>
    <row r="2" spans="1:13" s="98" customFormat="1" ht="25.5">
      <c r="A2" s="1088"/>
      <c r="B2" s="1661" t="s">
        <v>189</v>
      </c>
      <c r="C2" s="1661"/>
      <c r="D2" s="1661"/>
      <c r="E2" s="1661"/>
      <c r="F2" s="1661"/>
      <c r="G2" s="1661"/>
      <c r="H2" s="1661"/>
      <c r="I2" s="1661"/>
      <c r="J2" s="1661"/>
      <c r="K2" s="1661"/>
      <c r="L2" s="1661"/>
      <c r="M2" s="1088"/>
    </row>
    <row r="3" spans="1:13" s="98" customFormat="1" ht="20.25">
      <c r="A3" s="1088"/>
      <c r="B3" s="1668" t="s">
        <v>190</v>
      </c>
      <c r="C3" s="1668"/>
      <c r="D3" s="1668"/>
      <c r="E3" s="1668"/>
      <c r="F3" s="1668"/>
      <c r="G3" s="1668"/>
      <c r="H3" s="1668"/>
      <c r="I3" s="1668"/>
      <c r="J3" s="1668"/>
      <c r="K3" s="1668"/>
      <c r="L3" s="1668"/>
      <c r="M3" s="1088"/>
    </row>
    <row r="4" spans="1:13" s="98" customFormat="1" ht="14.1" customHeight="1">
      <c r="A4" s="1088"/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88"/>
      <c r="M4" s="1088"/>
    </row>
    <row r="5" spans="1:13" s="98" customFormat="1" ht="14.1" customHeight="1">
      <c r="A5" s="1088"/>
      <c r="B5" s="1662" t="s">
        <v>191</v>
      </c>
      <c r="C5" s="1662"/>
      <c r="D5" s="1662"/>
      <c r="E5" s="1662"/>
      <c r="F5" s="1662"/>
      <c r="G5" s="1662"/>
      <c r="H5" s="1662"/>
      <c r="I5" s="1662"/>
      <c r="J5" s="1662"/>
      <c r="K5" s="1662"/>
      <c r="L5" s="1662"/>
      <c r="M5" s="1088"/>
    </row>
    <row r="6" spans="1:13" s="98" customFormat="1" ht="14.1" customHeight="1">
      <c r="A6" s="1088"/>
      <c r="B6" s="1088"/>
      <c r="C6" s="1088"/>
      <c r="D6" s="1088"/>
      <c r="E6" s="1088"/>
      <c r="F6" s="1088"/>
      <c r="G6" s="1088"/>
      <c r="H6" s="1088"/>
      <c r="I6" s="1088"/>
      <c r="J6" s="1088"/>
      <c r="K6" s="1088"/>
      <c r="L6" s="1088"/>
      <c r="M6" s="1088"/>
    </row>
    <row r="7" spans="1:13" s="98" customFormat="1" ht="14.1" customHeight="1">
      <c r="A7" s="1088"/>
      <c r="B7" s="1088"/>
      <c r="C7" s="1088"/>
      <c r="D7" s="1088"/>
      <c r="E7" s="1088"/>
      <c r="F7" s="1088"/>
      <c r="G7" s="1088"/>
      <c r="H7" s="1088"/>
      <c r="I7" s="1088"/>
      <c r="J7" s="1088"/>
      <c r="K7" s="1088"/>
      <c r="L7" s="1088"/>
      <c r="M7" s="1088"/>
    </row>
    <row r="8" spans="1:13" ht="12.75" customHeight="1">
      <c r="B8" s="1092" t="s">
        <v>192</v>
      </c>
      <c r="C8" s="1092"/>
      <c r="D8" s="1092"/>
      <c r="E8" s="1092"/>
      <c r="F8" s="1092"/>
      <c r="G8" s="1092"/>
      <c r="H8" s="1092"/>
      <c r="I8" s="1092"/>
      <c r="J8" s="1092"/>
      <c r="K8" s="1092"/>
      <c r="L8" s="1087"/>
    </row>
    <row r="9" spans="1:13" ht="12.75" customHeight="1">
      <c r="B9" s="1092"/>
      <c r="C9" s="1092"/>
      <c r="D9" s="1092"/>
      <c r="E9" s="1092"/>
      <c r="F9" s="1092"/>
      <c r="G9" s="1092"/>
      <c r="H9" s="1092"/>
      <c r="I9" s="1092"/>
      <c r="J9" s="1092"/>
      <c r="K9" s="1092"/>
      <c r="L9" s="1087"/>
    </row>
    <row r="10" spans="1:13" ht="12.75" customHeight="1">
      <c r="B10" s="1092" t="s">
        <v>193</v>
      </c>
      <c r="C10" s="1092"/>
      <c r="D10" s="1208"/>
      <c r="E10" s="1092"/>
      <c r="F10" s="1092" t="s">
        <v>194</v>
      </c>
      <c r="G10" s="1092"/>
      <c r="H10" s="1208"/>
      <c r="I10" s="1208"/>
      <c r="J10" s="1208"/>
      <c r="K10" s="1092"/>
      <c r="L10" s="1092"/>
    </row>
    <row r="11" spans="1:13" ht="12.75" customHeight="1">
      <c r="B11" s="1092" t="s">
        <v>195</v>
      </c>
      <c r="C11" s="1092"/>
      <c r="D11" s="1990"/>
      <c r="E11" s="1092"/>
      <c r="F11" s="1092" t="s">
        <v>196</v>
      </c>
      <c r="G11" s="1092"/>
      <c r="H11" s="1208"/>
      <c r="I11" s="1208"/>
      <c r="J11" s="1208"/>
      <c r="K11" s="1092"/>
      <c r="L11" s="1092"/>
    </row>
    <row r="12" spans="1:13" ht="12.75" customHeight="1">
      <c r="B12" s="1093"/>
      <c r="C12" s="1093"/>
      <c r="D12" s="1093"/>
      <c r="E12" s="1093"/>
      <c r="F12" s="1093"/>
      <c r="G12" s="1093"/>
      <c r="H12" s="1093"/>
      <c r="I12" s="1093"/>
      <c r="J12" s="1093"/>
      <c r="K12" s="1093"/>
      <c r="L12" s="1094"/>
    </row>
    <row r="13" spans="1:13" ht="12.75" customHeight="1">
      <c r="B13" s="1092"/>
      <c r="C13" s="54"/>
      <c r="D13" s="54"/>
      <c r="E13" s="1092"/>
      <c r="F13" s="1092"/>
      <c r="G13" s="1092"/>
      <c r="H13" s="1092"/>
      <c r="I13" s="1092"/>
      <c r="J13" s="1092"/>
      <c r="K13" s="1092"/>
      <c r="L13" s="1087"/>
    </row>
    <row r="14" spans="1:13" ht="12.75" customHeight="1">
      <c r="B14" s="1092" t="s">
        <v>197</v>
      </c>
      <c r="C14" s="54"/>
      <c r="D14" s="1208"/>
      <c r="E14" s="1088"/>
      <c r="F14" s="1092" t="s">
        <v>198</v>
      </c>
      <c r="G14" s="1092"/>
      <c r="H14" s="1092"/>
      <c r="I14" s="1095" t="b">
        <v>0</v>
      </c>
      <c r="J14" s="1092" t="s">
        <v>199</v>
      </c>
      <c r="K14" s="1087"/>
      <c r="L14" s="1087"/>
    </row>
    <row r="15" spans="1:13" ht="12.75" customHeight="1">
      <c r="B15" s="1092" t="s">
        <v>200</v>
      </c>
      <c r="C15" s="54"/>
      <c r="D15" s="1208"/>
      <c r="E15" s="1088"/>
      <c r="F15" s="1088"/>
      <c r="G15" s="1092"/>
      <c r="H15" s="1092"/>
      <c r="I15" s="1096" t="b">
        <v>0</v>
      </c>
      <c r="J15" s="1092" t="s">
        <v>201</v>
      </c>
      <c r="K15" s="1087"/>
      <c r="L15" s="1087"/>
    </row>
    <row r="16" spans="1:13" ht="12.75" customHeight="1">
      <c r="B16" s="1092" t="s">
        <v>202</v>
      </c>
      <c r="C16" s="54"/>
      <c r="D16" s="1990"/>
      <c r="E16" s="1088"/>
      <c r="F16" s="1088"/>
      <c r="G16" s="1092"/>
      <c r="H16" s="1092"/>
      <c r="I16" s="1096" t="b">
        <v>0</v>
      </c>
      <c r="J16" s="1092" t="s">
        <v>203</v>
      </c>
      <c r="K16" s="1087"/>
      <c r="L16" s="1087"/>
    </row>
    <row r="17" spans="2:12" ht="12.75" customHeight="1">
      <c r="B17" s="1092"/>
      <c r="C17" s="54"/>
      <c r="D17" s="54"/>
      <c r="E17" s="1092"/>
      <c r="F17" s="1092"/>
      <c r="G17" s="1092"/>
      <c r="H17" s="1092"/>
      <c r="I17" s="1087"/>
      <c r="J17" s="1092"/>
      <c r="K17" s="1092"/>
      <c r="L17" s="1092"/>
    </row>
    <row r="18" spans="2:12" ht="12.75" customHeight="1">
      <c r="B18" s="1092" t="s">
        <v>204</v>
      </c>
      <c r="C18" s="54"/>
      <c r="D18" s="1208"/>
      <c r="E18" s="1208"/>
      <c r="F18" s="1208"/>
      <c r="G18" s="1208"/>
      <c r="H18" s="1208"/>
      <c r="I18" s="1208"/>
      <c r="J18" s="1208"/>
      <c r="K18" s="1208"/>
      <c r="L18" s="1208"/>
    </row>
    <row r="19" spans="2:12" ht="12.75" customHeight="1">
      <c r="B19" s="1092" t="s">
        <v>205</v>
      </c>
      <c r="C19" s="54"/>
      <c r="D19" s="1208"/>
      <c r="E19" s="1990"/>
      <c r="F19" s="1990"/>
      <c r="G19" s="1990"/>
      <c r="H19" s="1990"/>
      <c r="I19" s="1990"/>
      <c r="J19" s="1990"/>
      <c r="K19" s="1990"/>
      <c r="L19" s="1990"/>
    </row>
    <row r="20" spans="2:12" ht="12.75" customHeight="1">
      <c r="B20" s="1092" t="s">
        <v>206</v>
      </c>
      <c r="C20" s="54"/>
      <c r="D20" s="1208"/>
      <c r="E20" s="1088"/>
      <c r="F20" s="1092" t="s">
        <v>207</v>
      </c>
      <c r="G20" s="1092"/>
      <c r="H20" s="1990"/>
      <c r="I20" s="1990"/>
      <c r="J20" s="1990"/>
      <c r="K20" s="1990"/>
      <c r="L20" s="1990"/>
    </row>
    <row r="21" spans="2:12" ht="12.75" customHeight="1">
      <c r="B21" s="1092" t="s">
        <v>208</v>
      </c>
      <c r="C21" s="54"/>
      <c r="D21" s="1208"/>
      <c r="E21" s="1088"/>
      <c r="F21" s="1092" t="s">
        <v>209</v>
      </c>
      <c r="G21" s="1092"/>
      <c r="H21" s="1990"/>
      <c r="I21" s="1990"/>
      <c r="J21" s="1990"/>
      <c r="K21" s="1990"/>
      <c r="L21" s="1990"/>
    </row>
    <row r="22" spans="2:12" ht="12.75" customHeight="1">
      <c r="B22" s="1092"/>
      <c r="C22" s="1092"/>
      <c r="D22" s="1092"/>
      <c r="E22" s="1092"/>
      <c r="F22" s="1092"/>
      <c r="G22" s="1092"/>
      <c r="H22" s="1092"/>
      <c r="I22" s="1092"/>
      <c r="J22" s="1092"/>
      <c r="K22" s="1092"/>
      <c r="L22" s="1087"/>
    </row>
    <row r="23" spans="2:12" ht="12.75" customHeight="1">
      <c r="B23" s="1092" t="s">
        <v>210</v>
      </c>
      <c r="C23" s="54"/>
      <c r="D23" s="1208"/>
      <c r="E23" s="1092"/>
      <c r="F23" s="1092" t="s">
        <v>211</v>
      </c>
      <c r="G23" s="1092"/>
      <c r="H23" s="1208"/>
      <c r="I23" s="1092"/>
      <c r="J23" s="1092" t="s">
        <v>195</v>
      </c>
      <c r="K23" s="1092"/>
      <c r="L23" s="1209"/>
    </row>
    <row r="24" spans="2:12" ht="12.75" customHeight="1">
      <c r="B24" s="1093"/>
      <c r="C24" s="1093"/>
      <c r="D24" s="1093"/>
      <c r="E24" s="1093"/>
      <c r="F24" s="1093"/>
      <c r="G24" s="1093"/>
      <c r="H24" s="1093"/>
      <c r="I24" s="1093"/>
      <c r="J24" s="1093"/>
      <c r="K24" s="1093"/>
      <c r="L24" s="1094"/>
    </row>
    <row r="25" spans="2:12" ht="12.75" customHeight="1">
      <c r="B25" s="1092"/>
      <c r="C25" s="1092"/>
      <c r="D25" s="1092"/>
      <c r="E25" s="1092"/>
      <c r="F25" s="1092"/>
      <c r="G25" s="1092"/>
      <c r="H25" s="1092"/>
      <c r="I25" s="1092"/>
      <c r="J25" s="1092"/>
      <c r="K25" s="1092"/>
      <c r="L25" s="1087"/>
    </row>
    <row r="26" spans="2:12" ht="12.75" customHeight="1">
      <c r="B26" s="1092"/>
      <c r="C26" s="1091"/>
      <c r="D26" s="1663" t="s">
        <v>212</v>
      </c>
      <c r="E26" s="1091"/>
      <c r="F26" s="1665" t="s">
        <v>213</v>
      </c>
      <c r="G26" s="1091"/>
      <c r="H26" s="1667" t="s">
        <v>214</v>
      </c>
      <c r="I26" s="1087"/>
      <c r="J26" s="1665" t="s">
        <v>215</v>
      </c>
      <c r="K26" s="1665"/>
      <c r="L26" s="1665"/>
    </row>
    <row r="27" spans="2:12" ht="12.75" customHeight="1">
      <c r="B27" s="1092"/>
      <c r="C27" s="1091"/>
      <c r="D27" s="1663"/>
      <c r="E27" s="1091"/>
      <c r="F27" s="1665"/>
      <c r="G27" s="1098"/>
      <c r="H27" s="1665"/>
      <c r="I27" s="1087"/>
      <c r="J27" s="1665"/>
      <c r="K27" s="1665"/>
      <c r="L27" s="1665"/>
    </row>
    <row r="28" spans="2:12" ht="12.75" customHeight="1">
      <c r="B28" s="1092"/>
      <c r="C28" s="1091"/>
      <c r="D28" s="1664"/>
      <c r="E28" s="1091"/>
      <c r="F28" s="1666"/>
      <c r="G28" s="1098"/>
      <c r="H28" s="1666"/>
      <c r="I28" s="1087"/>
      <c r="J28" s="1099" t="s">
        <v>216</v>
      </c>
      <c r="K28" s="1098"/>
      <c r="L28" s="1099" t="s">
        <v>217</v>
      </c>
    </row>
    <row r="29" spans="2:12" ht="12.75" customHeight="1">
      <c r="B29" s="1092"/>
      <c r="C29" s="1092"/>
      <c r="D29" s="1092"/>
      <c r="E29" s="1091"/>
      <c r="F29" s="1092"/>
      <c r="G29" s="1098"/>
      <c r="H29" s="1087"/>
      <c r="I29" s="1087"/>
      <c r="J29" s="1092"/>
      <c r="K29" s="1092"/>
      <c r="L29" s="1092"/>
    </row>
    <row r="30" spans="2:12" ht="12.75" customHeight="1">
      <c r="B30" s="1100" t="s">
        <v>218</v>
      </c>
      <c r="C30" s="1092"/>
      <c r="D30" s="1208"/>
      <c r="E30" s="1092"/>
      <c r="F30" s="1210"/>
      <c r="G30" s="1092"/>
      <c r="H30" s="1210"/>
      <c r="I30" s="1087"/>
      <c r="J30" s="1210"/>
      <c r="K30" s="1091"/>
      <c r="L30" s="1210"/>
    </row>
    <row r="31" spans="2:12" ht="12.75" customHeight="1">
      <c r="B31" s="1100" t="s">
        <v>219</v>
      </c>
      <c r="C31" s="1092"/>
      <c r="D31" s="1208"/>
      <c r="E31" s="1092"/>
      <c r="F31" s="1210"/>
      <c r="G31" s="1092"/>
      <c r="H31" s="1210"/>
      <c r="I31" s="1087"/>
      <c r="J31" s="1210"/>
      <c r="K31" s="1091"/>
      <c r="L31" s="1210"/>
    </row>
    <row r="32" spans="2:12" ht="12.75" customHeight="1">
      <c r="B32" s="1100" t="s">
        <v>220</v>
      </c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</row>
    <row r="33" spans="2:12" ht="12.75" customHeight="1">
      <c r="B33" s="1101" t="s">
        <v>221</v>
      </c>
      <c r="C33" s="1092"/>
      <c r="D33" s="1208"/>
      <c r="E33" s="1092"/>
      <c r="F33" s="1210"/>
      <c r="G33" s="1092"/>
      <c r="H33" s="1210"/>
      <c r="I33" s="1087"/>
      <c r="J33" s="1210"/>
      <c r="K33" s="1091"/>
      <c r="L33" s="1210"/>
    </row>
    <row r="34" spans="2:12" ht="12.75" customHeight="1">
      <c r="B34" s="1101" t="s">
        <v>221</v>
      </c>
      <c r="C34" s="1092"/>
      <c r="D34" s="1208"/>
      <c r="E34" s="1092"/>
      <c r="F34" s="1210"/>
      <c r="G34" s="1092"/>
      <c r="H34" s="1210"/>
      <c r="I34" s="1087"/>
      <c r="J34" s="1210"/>
      <c r="K34" s="1091"/>
      <c r="L34" s="1210"/>
    </row>
    <row r="35" spans="2:12" ht="12.75" customHeight="1">
      <c r="B35" s="1101" t="s">
        <v>221</v>
      </c>
      <c r="C35" s="1092"/>
      <c r="D35" s="1208"/>
      <c r="E35" s="1092"/>
      <c r="F35" s="1210"/>
      <c r="G35" s="1092"/>
      <c r="H35" s="1210"/>
      <c r="I35" s="1087"/>
      <c r="J35" s="1210"/>
      <c r="K35" s="1091"/>
      <c r="L35" s="1210"/>
    </row>
    <row r="36" spans="2:12" ht="12.75" customHeight="1">
      <c r="B36" s="1101" t="s">
        <v>221</v>
      </c>
      <c r="C36" s="1092"/>
      <c r="D36" s="1208"/>
      <c r="E36" s="1092"/>
      <c r="F36" s="1210"/>
      <c r="G36" s="1092"/>
      <c r="H36" s="1210"/>
      <c r="I36" s="1087"/>
      <c r="J36" s="1210"/>
      <c r="K36" s="1091"/>
      <c r="L36" s="1210"/>
    </row>
    <row r="37" spans="2:12" ht="12.75" customHeight="1">
      <c r="B37" s="1101" t="s">
        <v>221</v>
      </c>
      <c r="C37" s="1092"/>
      <c r="D37" s="1208"/>
      <c r="E37" s="1092"/>
      <c r="F37" s="1210"/>
      <c r="G37" s="1092"/>
      <c r="H37" s="1210"/>
      <c r="I37" s="1087"/>
      <c r="J37" s="1210"/>
      <c r="K37" s="1091"/>
      <c r="L37" s="1210"/>
    </row>
    <row r="38" spans="2:12" ht="12.75" customHeight="1">
      <c r="B38" s="1101" t="s">
        <v>222</v>
      </c>
      <c r="C38" s="1092"/>
      <c r="D38" s="1208"/>
      <c r="E38" s="1092"/>
      <c r="F38" s="1210"/>
      <c r="G38" s="1092"/>
      <c r="H38" s="1210"/>
      <c r="I38" s="1087"/>
      <c r="J38" s="1210"/>
      <c r="K38" s="1091"/>
      <c r="L38" s="1210"/>
    </row>
    <row r="39" spans="2:12" ht="12.75" customHeight="1">
      <c r="B39" s="1101" t="s">
        <v>222</v>
      </c>
      <c r="C39" s="1092"/>
      <c r="D39" s="1208"/>
      <c r="E39" s="1092"/>
      <c r="F39" s="1208"/>
      <c r="G39" s="1092"/>
      <c r="H39" s="1208"/>
      <c r="I39" s="1087"/>
      <c r="J39" s="1208"/>
      <c r="K39" s="1092"/>
      <c r="L39" s="1208"/>
    </row>
    <row r="40" spans="2:12" ht="12.75" customHeight="1">
      <c r="B40" s="1100" t="s">
        <v>223</v>
      </c>
      <c r="C40" s="1092"/>
      <c r="D40" s="1208"/>
      <c r="E40" s="1092"/>
      <c r="F40" s="1210"/>
      <c r="G40" s="1092"/>
      <c r="H40" s="1210"/>
      <c r="I40" s="1087"/>
      <c r="J40" s="1208"/>
      <c r="K40" s="1092"/>
      <c r="L40" s="1208"/>
    </row>
    <row r="41" spans="2:12" ht="12.75" customHeight="1">
      <c r="B41" s="1100" t="s">
        <v>224</v>
      </c>
      <c r="C41" s="1092"/>
      <c r="D41" s="1211"/>
      <c r="E41" s="1092"/>
      <c r="F41" s="1210"/>
      <c r="G41" s="1092"/>
      <c r="H41" s="1210"/>
      <c r="I41" s="1087"/>
      <c r="J41" s="1208"/>
      <c r="K41" s="1092"/>
      <c r="L41" s="1208"/>
    </row>
    <row r="42" spans="2:12" ht="12.75" customHeight="1">
      <c r="B42" s="1100" t="s">
        <v>225</v>
      </c>
      <c r="C42" s="1092"/>
      <c r="D42" s="1211"/>
      <c r="E42" s="1092"/>
      <c r="F42" s="1210"/>
      <c r="G42" s="1092"/>
      <c r="H42" s="1210"/>
      <c r="I42" s="1087"/>
      <c r="J42" s="1208"/>
      <c r="K42" s="1092"/>
      <c r="L42" s="1208"/>
    </row>
    <row r="43" spans="2:12" ht="12.75" customHeight="1">
      <c r="B43" s="1100" t="s">
        <v>226</v>
      </c>
      <c r="C43" s="1092"/>
      <c r="D43" s="1211"/>
      <c r="E43" s="1092"/>
      <c r="F43" s="1210"/>
      <c r="G43" s="1092"/>
      <c r="H43" s="1210"/>
      <c r="I43" s="1087"/>
      <c r="J43" s="1208"/>
      <c r="K43" s="1092"/>
      <c r="L43" s="1208"/>
    </row>
    <row r="44" spans="2:12" ht="12.75" customHeight="1">
      <c r="B44" s="1100" t="s">
        <v>227</v>
      </c>
      <c r="C44" s="1092"/>
      <c r="D44" s="1211"/>
      <c r="E44" s="1092"/>
      <c r="F44" s="1210"/>
      <c r="G44" s="1092"/>
      <c r="H44" s="1210"/>
      <c r="I44" s="1087"/>
      <c r="J44" s="1208"/>
      <c r="K44" s="1092"/>
      <c r="L44" s="1208"/>
    </row>
    <row r="45" spans="2:12" ht="12.75" customHeight="1">
      <c r="B45" s="1100" t="s">
        <v>228</v>
      </c>
      <c r="C45" s="1092"/>
      <c r="D45" s="1208"/>
      <c r="E45" s="1092"/>
      <c r="F45" s="1210"/>
      <c r="G45" s="1092"/>
      <c r="H45" s="1210"/>
      <c r="I45" s="1087"/>
      <c r="J45" s="1208"/>
      <c r="K45" s="1092"/>
      <c r="L45" s="1208"/>
    </row>
    <row r="46" spans="2:12" ht="12.75" customHeight="1">
      <c r="B46" s="1100" t="s">
        <v>229</v>
      </c>
      <c r="C46" s="1092"/>
      <c r="D46" s="1208"/>
      <c r="E46" s="1092"/>
      <c r="F46" s="1210"/>
      <c r="G46" s="1092"/>
      <c r="H46" s="1210"/>
      <c r="I46" s="1087"/>
      <c r="J46" s="1208"/>
      <c r="K46" s="1092"/>
      <c r="L46" s="1208"/>
    </row>
    <row r="47" spans="2:12" ht="12.75" customHeight="1">
      <c r="B47" s="1100" t="s">
        <v>230</v>
      </c>
      <c r="C47" s="1092"/>
      <c r="E47" s="1092"/>
      <c r="F47" s="54"/>
      <c r="G47" s="1092"/>
      <c r="H47" s="54"/>
      <c r="I47" s="1092"/>
      <c r="J47" s="54"/>
      <c r="K47" s="1092"/>
      <c r="L47" s="54"/>
    </row>
    <row r="48" spans="2:12" ht="12.75" customHeight="1">
      <c r="B48" s="1101"/>
      <c r="C48" s="1092"/>
      <c r="D48" s="1208"/>
      <c r="E48" s="1092"/>
      <c r="F48" s="1208"/>
      <c r="G48" s="1092"/>
      <c r="H48" s="1208"/>
      <c r="I48" s="1087"/>
      <c r="J48" s="1208"/>
      <c r="K48" s="1092"/>
      <c r="L48" s="1208"/>
    </row>
    <row r="49" spans="2:12" ht="12.75" customHeight="1">
      <c r="B49" s="1101"/>
      <c r="C49" s="1092"/>
      <c r="D49" s="1208"/>
      <c r="E49" s="1092"/>
      <c r="F49" s="1208"/>
      <c r="G49" s="1092"/>
      <c r="H49" s="1208"/>
      <c r="I49" s="1087"/>
      <c r="J49" s="1208"/>
      <c r="K49" s="1092"/>
      <c r="L49" s="1208"/>
    </row>
    <row r="50" spans="2:12" ht="12.75" customHeight="1">
      <c r="B50" s="1101"/>
      <c r="C50" s="1092"/>
      <c r="D50" s="1208"/>
      <c r="E50" s="1092"/>
      <c r="F50" s="1208"/>
      <c r="G50" s="1092"/>
      <c r="H50" s="1208"/>
      <c r="I50" s="1087"/>
      <c r="J50" s="1208"/>
      <c r="K50" s="1092"/>
      <c r="L50" s="1208"/>
    </row>
    <row r="51" spans="2:12" ht="12.75" customHeight="1">
      <c r="B51" s="1101"/>
      <c r="C51" s="1092"/>
      <c r="D51" s="1208"/>
      <c r="E51" s="1092"/>
      <c r="F51" s="1208"/>
      <c r="G51" s="1092"/>
      <c r="H51" s="1208"/>
      <c r="I51" s="1087"/>
      <c r="J51" s="1208"/>
      <c r="K51" s="1092"/>
      <c r="L51" s="1208"/>
    </row>
    <row r="52" spans="2:12" ht="12.75" customHeight="1">
      <c r="B52" s="1101"/>
      <c r="C52" s="1092"/>
      <c r="D52" s="1208"/>
      <c r="E52" s="1092"/>
      <c r="F52" s="1208"/>
      <c r="G52" s="1092"/>
      <c r="H52" s="1208"/>
      <c r="I52" s="1087"/>
      <c r="J52" s="1208"/>
      <c r="K52" s="1092"/>
      <c r="L52" s="1208"/>
    </row>
    <row r="53" spans="2:12" ht="12.75" customHeight="1">
      <c r="B53" s="1100" t="s">
        <v>231</v>
      </c>
      <c r="C53" s="1092"/>
      <c r="E53" s="1087"/>
      <c r="G53" s="1087"/>
      <c r="I53" s="1087"/>
      <c r="K53" s="1087"/>
    </row>
    <row r="54" spans="2:12" ht="12.75" customHeight="1">
      <c r="B54" s="1101"/>
      <c r="C54" s="1092"/>
      <c r="D54" s="1208"/>
      <c r="E54" s="1092"/>
      <c r="F54" s="1208"/>
      <c r="G54" s="1092"/>
      <c r="H54" s="1208"/>
      <c r="I54" s="1087"/>
      <c r="J54" s="1208"/>
      <c r="K54" s="1092"/>
      <c r="L54" s="1208"/>
    </row>
    <row r="55" spans="2:12" ht="12.75" customHeight="1">
      <c r="B55" s="1101"/>
      <c r="C55" s="1092"/>
      <c r="D55" s="1208"/>
      <c r="E55" s="1092"/>
      <c r="F55" s="1208"/>
      <c r="G55" s="1092"/>
      <c r="H55" s="1208"/>
      <c r="I55" s="1087"/>
      <c r="J55" s="1208"/>
      <c r="K55" s="1092"/>
      <c r="L55" s="1208"/>
    </row>
    <row r="56" spans="2:12" ht="12.75" customHeight="1">
      <c r="B56" s="1101"/>
      <c r="C56" s="1092"/>
      <c r="D56" s="1208"/>
      <c r="E56" s="1092"/>
      <c r="F56" s="1208"/>
      <c r="G56" s="1092"/>
      <c r="H56" s="1208"/>
      <c r="I56" s="1087"/>
      <c r="J56" s="1208"/>
      <c r="K56" s="1092"/>
      <c r="L56" s="1208"/>
    </row>
    <row r="57" spans="2:12" ht="12.75" customHeight="1">
      <c r="B57" s="1101"/>
      <c r="C57" s="1092"/>
      <c r="D57" s="1208"/>
      <c r="E57" s="1092"/>
      <c r="F57" s="1208"/>
      <c r="G57" s="1092"/>
      <c r="H57" s="1208"/>
      <c r="I57" s="1087"/>
      <c r="J57" s="1208"/>
      <c r="K57" s="1092"/>
      <c r="L57" s="1208"/>
    </row>
    <row r="58" spans="2:12" ht="12.75" customHeight="1">
      <c r="B58" s="1101"/>
      <c r="C58" s="1092"/>
      <c r="D58" s="1208"/>
      <c r="E58" s="1092"/>
      <c r="F58" s="1208"/>
      <c r="G58" s="1092"/>
      <c r="H58" s="1208"/>
      <c r="I58" s="1087"/>
      <c r="J58" s="1208"/>
      <c r="K58" s="1092"/>
      <c r="L58" s="1208"/>
    </row>
    <row r="59" spans="2:12" ht="12.75" customHeight="1">
      <c r="B59" s="1100" t="s">
        <v>232</v>
      </c>
      <c r="C59" s="1092"/>
      <c r="D59" s="1208"/>
      <c r="E59" s="1092"/>
      <c r="F59" s="1208"/>
      <c r="G59" s="1092"/>
      <c r="H59" s="1208"/>
      <c r="I59" s="1087"/>
      <c r="J59" s="1208"/>
      <c r="K59" s="1092"/>
      <c r="L59" s="1208"/>
    </row>
    <row r="60" spans="2:12" ht="12.75" customHeight="1">
      <c r="B60" s="1100" t="s">
        <v>233</v>
      </c>
      <c r="C60" s="1092"/>
      <c r="D60" s="1208"/>
      <c r="E60" s="1092"/>
      <c r="F60" s="1208"/>
      <c r="G60" s="1092"/>
      <c r="H60" s="1208"/>
      <c r="I60" s="1087"/>
      <c r="J60" s="1208"/>
      <c r="K60" s="1092"/>
      <c r="L60" s="1208"/>
    </row>
    <row r="61" spans="2:12" ht="12.75" customHeight="1">
      <c r="B61" s="1100" t="s">
        <v>234</v>
      </c>
      <c r="C61" s="1092"/>
      <c r="D61" s="1208"/>
      <c r="E61" s="1092"/>
      <c r="F61" s="1208"/>
      <c r="G61" s="1092"/>
      <c r="H61" s="1208"/>
      <c r="I61" s="1087"/>
      <c r="J61" s="1208"/>
      <c r="K61" s="1092"/>
      <c r="L61" s="1208"/>
    </row>
    <row r="62" spans="2:12" ht="12.75" customHeight="1">
      <c r="B62" s="1100" t="s">
        <v>235</v>
      </c>
      <c r="C62" s="1092"/>
      <c r="D62" s="1208"/>
      <c r="E62" s="1092"/>
      <c r="F62" s="1208"/>
      <c r="G62" s="1092"/>
      <c r="H62" s="1208"/>
      <c r="I62" s="1087"/>
      <c r="J62" s="1208"/>
      <c r="K62" s="1092"/>
      <c r="L62" s="1208"/>
    </row>
    <row r="63" spans="2:12" ht="12.75" customHeight="1">
      <c r="B63" s="1100" t="s">
        <v>236</v>
      </c>
      <c r="C63" s="1092"/>
      <c r="D63" s="54"/>
      <c r="E63" s="1092"/>
      <c r="F63" s="54"/>
      <c r="G63" s="1092"/>
      <c r="H63" s="54"/>
      <c r="I63" s="1087"/>
      <c r="J63" s="54"/>
      <c r="K63" s="1092"/>
      <c r="L63" s="54"/>
    </row>
    <row r="64" spans="2:12" ht="12.75" customHeight="1">
      <c r="B64" s="1101" t="s">
        <v>237</v>
      </c>
      <c r="C64" s="1092"/>
      <c r="D64" s="1208"/>
      <c r="E64" s="1092"/>
      <c r="F64" s="1208"/>
      <c r="G64" s="1092"/>
      <c r="H64" s="1208"/>
      <c r="I64" s="1087"/>
      <c r="J64" s="1208"/>
      <c r="K64" s="1092"/>
      <c r="L64" s="1208"/>
    </row>
    <row r="65" spans="2:12" ht="12.75" customHeight="1">
      <c r="B65" s="1101" t="s">
        <v>238</v>
      </c>
      <c r="C65" s="1092"/>
      <c r="D65" s="1208"/>
      <c r="E65" s="1092"/>
      <c r="F65" s="1208"/>
      <c r="G65" s="1092"/>
      <c r="H65" s="1208"/>
      <c r="I65" s="1087"/>
      <c r="J65" s="1208"/>
      <c r="K65" s="1092"/>
      <c r="L65" s="1208"/>
    </row>
    <row r="66" spans="2:12" ht="12.75" customHeight="1">
      <c r="B66" s="1093"/>
      <c r="C66" s="1093"/>
      <c r="D66" s="679"/>
      <c r="E66" s="1093"/>
      <c r="F66" s="679"/>
      <c r="G66" s="1093"/>
      <c r="H66" s="679"/>
      <c r="I66" s="1093"/>
      <c r="J66" s="712"/>
      <c r="K66" s="1093"/>
      <c r="L66" s="680"/>
    </row>
    <row r="67" spans="2:12" ht="12.75" customHeight="1">
      <c r="B67" s="1092"/>
      <c r="C67" s="1092"/>
      <c r="D67" s="1092"/>
      <c r="E67" s="1092"/>
      <c r="F67" s="1092"/>
      <c r="G67" s="1092"/>
      <c r="H67" s="1092"/>
      <c r="I67" s="1092"/>
      <c r="J67" s="1114"/>
      <c r="K67" s="1092"/>
      <c r="L67" s="1087"/>
    </row>
    <row r="68" spans="2:12" ht="12.75" customHeight="1">
      <c r="B68" s="1121" t="s">
        <v>239</v>
      </c>
      <c r="C68" s="1092"/>
      <c r="D68" s="1092"/>
      <c r="E68" s="1092"/>
      <c r="F68" s="1092"/>
      <c r="G68" s="1092"/>
      <c r="H68" s="1092"/>
      <c r="I68" s="1092"/>
      <c r="J68" s="1114"/>
      <c r="K68" s="1092"/>
      <c r="L68" s="1087"/>
    </row>
    <row r="69" spans="2:12" ht="12.75" customHeight="1">
      <c r="B69" s="1121"/>
      <c r="C69" s="1092"/>
      <c r="D69" s="1092"/>
      <c r="E69" s="1092"/>
      <c r="F69" s="1092"/>
      <c r="G69" s="1092"/>
      <c r="H69" s="1092"/>
      <c r="I69" s="1092"/>
      <c r="J69" s="1114"/>
      <c r="K69" s="1092"/>
      <c r="L69" s="1087"/>
    </row>
    <row r="70" spans="2:12" ht="12.75" customHeight="1">
      <c r="B70" s="1113" t="s">
        <v>240</v>
      </c>
      <c r="C70" s="1115"/>
      <c r="D70" s="1113" t="s">
        <v>241</v>
      </c>
      <c r="E70" s="1115"/>
      <c r="F70" s="1113" t="s">
        <v>242</v>
      </c>
      <c r="G70" s="1087"/>
      <c r="H70" s="1113" t="s">
        <v>243</v>
      </c>
      <c r="I70" s="1115"/>
      <c r="J70" s="1660" t="s">
        <v>244</v>
      </c>
      <c r="K70" s="1660"/>
      <c r="L70" s="1660"/>
    </row>
    <row r="71" spans="2:12" ht="12.75" customHeight="1">
      <c r="B71" s="1113"/>
      <c r="C71" s="1115"/>
      <c r="D71" s="1113"/>
      <c r="E71" s="1115"/>
      <c r="F71" s="1113"/>
      <c r="G71" s="1087"/>
      <c r="H71" s="1113"/>
      <c r="I71" s="1115"/>
      <c r="J71" s="1113"/>
      <c r="K71" s="1113"/>
      <c r="L71" s="1113"/>
    </row>
    <row r="72" spans="2:12" ht="12.75" customHeight="1">
      <c r="B72" s="1208"/>
      <c r="C72" s="1092"/>
      <c r="D72" s="1208"/>
      <c r="E72" s="1092"/>
      <c r="F72" s="1208"/>
      <c r="G72" s="1087"/>
      <c r="H72" s="1208"/>
      <c r="I72" s="1092"/>
      <c r="J72" s="1208"/>
      <c r="K72" s="1208"/>
      <c r="L72" s="1208"/>
    </row>
    <row r="73" spans="2:12" ht="12.75" customHeight="1">
      <c r="B73" s="1208"/>
      <c r="C73" s="1092"/>
      <c r="D73" s="1208"/>
      <c r="E73" s="1092"/>
      <c r="F73" s="1208"/>
      <c r="G73" s="1087"/>
      <c r="H73" s="1208"/>
      <c r="I73" s="1092"/>
      <c r="J73" s="1208"/>
      <c r="K73" s="1208"/>
      <c r="L73" s="1208"/>
    </row>
    <row r="74" spans="2:12" ht="12.75" customHeight="1">
      <c r="B74" s="1208"/>
      <c r="C74" s="1092"/>
      <c r="D74" s="1208"/>
      <c r="E74" s="1092"/>
      <c r="F74" s="1208"/>
      <c r="G74" s="1087"/>
      <c r="H74" s="1208"/>
      <c r="I74" s="1092"/>
      <c r="J74" s="1208"/>
      <c r="K74" s="1208"/>
      <c r="L74" s="1208"/>
    </row>
    <row r="75" spans="2:12" ht="12.75" customHeight="1">
      <c r="B75" s="1208"/>
      <c r="C75" s="1092"/>
      <c r="D75" s="1208"/>
      <c r="E75" s="1092"/>
      <c r="F75" s="1208"/>
      <c r="G75" s="1087"/>
      <c r="H75" s="1208"/>
      <c r="I75" s="1092"/>
      <c r="J75" s="1208"/>
      <c r="K75" s="1208"/>
      <c r="L75" s="1208"/>
    </row>
    <row r="76" spans="2:12" ht="12.75" customHeight="1">
      <c r="B76" s="1208"/>
      <c r="C76" s="1092"/>
      <c r="D76" s="1208"/>
      <c r="E76" s="1092"/>
      <c r="F76" s="1208"/>
      <c r="G76" s="1087"/>
      <c r="H76" s="1208"/>
      <c r="I76" s="1092"/>
      <c r="J76" s="1208"/>
      <c r="K76" s="1208"/>
      <c r="L76" s="1208"/>
    </row>
    <row r="77" spans="2:12" ht="12.75" customHeight="1">
      <c r="B77" s="1093"/>
      <c r="C77" s="1093"/>
      <c r="D77" s="1093"/>
      <c r="E77" s="1093"/>
      <c r="F77" s="1093"/>
      <c r="G77" s="1093"/>
      <c r="H77" s="1093"/>
      <c r="I77" s="1093"/>
      <c r="J77" s="1112"/>
      <c r="K77" s="1093"/>
      <c r="L77" s="1094"/>
    </row>
    <row r="78" spans="2:12" ht="12.75" customHeight="1">
      <c r="B78" s="1092"/>
      <c r="C78" s="1092"/>
      <c r="D78" s="1092"/>
      <c r="E78" s="1092"/>
      <c r="F78" s="1092"/>
      <c r="G78" s="1092"/>
      <c r="H78" s="1092"/>
      <c r="I78" s="1092"/>
      <c r="J78" s="1114"/>
      <c r="K78" s="1092"/>
      <c r="L78" s="1087"/>
    </row>
    <row r="79" spans="2:12" ht="12.75" customHeight="1">
      <c r="B79" s="1121" t="s">
        <v>245</v>
      </c>
      <c r="C79" s="1092"/>
      <c r="D79" s="1092"/>
      <c r="E79" s="1092"/>
      <c r="F79" s="1092"/>
      <c r="G79" s="1092"/>
      <c r="H79" s="1092"/>
      <c r="I79" s="1092"/>
      <c r="J79" s="1114"/>
      <c r="K79" s="1092"/>
      <c r="L79" s="1087"/>
    </row>
    <row r="80" spans="2:12" ht="12.75" customHeight="1">
      <c r="B80" s="1121"/>
      <c r="C80" s="1092"/>
      <c r="D80" s="1092"/>
      <c r="E80" s="1092"/>
      <c r="F80" s="1092"/>
      <c r="G80" s="1092"/>
      <c r="H80" s="1092"/>
      <c r="I80" s="1092"/>
      <c r="J80" s="1114"/>
      <c r="K80" s="1092"/>
      <c r="L80" s="1087"/>
    </row>
    <row r="81" spans="2:12" ht="12.75" customHeight="1">
      <c r="B81" s="1113" t="s">
        <v>240</v>
      </c>
      <c r="C81" s="1115"/>
      <c r="D81" s="1113" t="s">
        <v>241</v>
      </c>
      <c r="E81" s="1115"/>
      <c r="F81" s="1113" t="s">
        <v>242</v>
      </c>
      <c r="G81" s="1087"/>
      <c r="H81" s="1113" t="s">
        <v>243</v>
      </c>
      <c r="I81" s="1115"/>
      <c r="J81" s="1660" t="s">
        <v>244</v>
      </c>
      <c r="K81" s="1660"/>
      <c r="L81" s="1660"/>
    </row>
    <row r="82" spans="2:12" ht="12.75" customHeight="1">
      <c r="B82" s="1113"/>
      <c r="C82" s="1115"/>
      <c r="D82" s="1113"/>
      <c r="E82" s="1115"/>
      <c r="F82" s="1113"/>
      <c r="G82" s="1087"/>
      <c r="H82" s="1113"/>
      <c r="I82" s="1115"/>
      <c r="J82" s="1113"/>
      <c r="K82" s="1113"/>
      <c r="L82" s="1113"/>
    </row>
    <row r="83" spans="2:12" ht="12.75" customHeight="1">
      <c r="B83" s="1208"/>
      <c r="C83" s="1092"/>
      <c r="D83" s="1208"/>
      <c r="E83" s="1092"/>
      <c r="F83" s="1208"/>
      <c r="G83" s="1087"/>
      <c r="H83" s="1208"/>
      <c r="I83" s="1092"/>
      <c r="J83" s="1212"/>
      <c r="K83" s="1208"/>
      <c r="L83" s="1208"/>
    </row>
    <row r="84" spans="2:12" ht="12.75" customHeight="1">
      <c r="B84" s="1208"/>
      <c r="C84" s="1092"/>
      <c r="D84" s="1208"/>
      <c r="E84" s="1092"/>
      <c r="F84" s="1208"/>
      <c r="G84" s="1087"/>
      <c r="H84" s="1208"/>
      <c r="I84" s="1092"/>
      <c r="J84" s="1212"/>
      <c r="K84" s="1208"/>
      <c r="L84" s="1208"/>
    </row>
    <row r="85" spans="2:12" ht="12.75" customHeight="1">
      <c r="B85" s="1208"/>
      <c r="C85" s="1092"/>
      <c r="D85" s="1208"/>
      <c r="E85" s="1092"/>
      <c r="F85" s="1208"/>
      <c r="G85" s="1087"/>
      <c r="H85" s="1208"/>
      <c r="I85" s="1092"/>
      <c r="J85" s="1212"/>
      <c r="K85" s="1208"/>
      <c r="L85" s="1208"/>
    </row>
    <row r="86" spans="2:12" ht="12.75" customHeight="1">
      <c r="B86" s="1093"/>
      <c r="C86" s="1093"/>
      <c r="D86" s="1093"/>
      <c r="E86" s="1093"/>
      <c r="F86" s="1093"/>
      <c r="G86" s="1093"/>
      <c r="H86" s="1093"/>
      <c r="I86" s="1093"/>
      <c r="J86" s="1112"/>
      <c r="K86" s="1093"/>
      <c r="L86" s="1094"/>
    </row>
    <row r="87" spans="2:12" ht="12.75" customHeight="1">
      <c r="B87" s="1092"/>
      <c r="C87" s="1092"/>
      <c r="D87" s="1092"/>
      <c r="E87" s="1092"/>
      <c r="F87" s="1092"/>
      <c r="G87" s="1092"/>
      <c r="H87" s="1092"/>
      <c r="I87" s="1092"/>
      <c r="J87" s="1114"/>
      <c r="K87" s="1092"/>
      <c r="L87" s="1087"/>
    </row>
    <row r="88" spans="2:12" ht="12.75" customHeight="1">
      <c r="B88" s="1121" t="s">
        <v>246</v>
      </c>
      <c r="C88" s="1092"/>
      <c r="D88" s="1092"/>
      <c r="E88" s="1092"/>
      <c r="F88" s="1092"/>
      <c r="G88" s="1092"/>
      <c r="H88" s="1092"/>
      <c r="I88" s="1092"/>
      <c r="J88" s="1114"/>
      <c r="K88" s="1092"/>
      <c r="L88" s="1087"/>
    </row>
    <row r="89" spans="2:12" ht="12.75" customHeight="1">
      <c r="B89" s="1121"/>
      <c r="C89" s="1092"/>
      <c r="D89" s="1092"/>
      <c r="E89" s="1092"/>
      <c r="F89" s="1092"/>
      <c r="G89" s="1092"/>
      <c r="H89" s="1092"/>
      <c r="I89" s="1092"/>
      <c r="J89" s="1114"/>
      <c r="K89" s="1092"/>
      <c r="L89" s="1087"/>
    </row>
    <row r="90" spans="2:12" ht="12.75" customHeight="1">
      <c r="B90" s="1113" t="s">
        <v>240</v>
      </c>
      <c r="C90" s="1115"/>
      <c r="D90" s="1113" t="s">
        <v>241</v>
      </c>
      <c r="E90" s="1115"/>
      <c r="F90" s="1113" t="s">
        <v>242</v>
      </c>
      <c r="G90" s="1087"/>
      <c r="H90" s="1113" t="s">
        <v>243</v>
      </c>
      <c r="I90" s="1115"/>
      <c r="J90" s="1660" t="s">
        <v>244</v>
      </c>
      <c r="K90" s="1660"/>
      <c r="L90" s="1660"/>
    </row>
    <row r="91" spans="2:12" ht="12.75" customHeight="1">
      <c r="B91" s="1113"/>
      <c r="C91" s="1115"/>
      <c r="D91" s="1113"/>
      <c r="E91" s="1115"/>
      <c r="F91" s="1113"/>
      <c r="G91" s="1087"/>
      <c r="H91" s="1113"/>
      <c r="I91" s="1115"/>
      <c r="J91" s="1113"/>
      <c r="K91" s="1113"/>
      <c r="L91" s="1113"/>
    </row>
    <row r="92" spans="2:12" ht="12.75" customHeight="1">
      <c r="B92" s="1208"/>
      <c r="C92" s="1092"/>
      <c r="D92" s="1208"/>
      <c r="E92" s="1092"/>
      <c r="F92" s="1208"/>
      <c r="G92" s="1087"/>
      <c r="H92" s="1208"/>
      <c r="I92" s="1092"/>
      <c r="J92" s="1212"/>
      <c r="K92" s="1208"/>
      <c r="L92" s="1208"/>
    </row>
    <row r="93" spans="2:12" ht="12.75" customHeight="1">
      <c r="B93" s="1208"/>
      <c r="C93" s="1092"/>
      <c r="D93" s="1208"/>
      <c r="E93" s="1092"/>
      <c r="F93" s="1208"/>
      <c r="G93" s="1087"/>
      <c r="H93" s="1208"/>
      <c r="I93" s="1092"/>
      <c r="J93" s="1212"/>
      <c r="K93" s="1208"/>
      <c r="L93" s="1208"/>
    </row>
    <row r="94" spans="2:12" ht="12.75" customHeight="1">
      <c r="B94" s="1208"/>
      <c r="C94" s="1092"/>
      <c r="D94" s="1208"/>
      <c r="E94" s="1092"/>
      <c r="F94" s="1208"/>
      <c r="G94" s="1087"/>
      <c r="H94" s="1208"/>
      <c r="I94" s="1092"/>
      <c r="J94" s="1212"/>
      <c r="K94" s="1208"/>
      <c r="L94" s="1208"/>
    </row>
    <row r="95" spans="2:12" ht="12.75" customHeight="1">
      <c r="B95" s="1093"/>
      <c r="C95" s="1093"/>
      <c r="D95" s="1093"/>
      <c r="E95" s="1093"/>
      <c r="F95" s="1093"/>
      <c r="G95" s="1093"/>
      <c r="H95" s="1093"/>
      <c r="I95" s="1093"/>
      <c r="J95" s="1112"/>
      <c r="K95" s="1093"/>
      <c r="L95" s="1094"/>
    </row>
    <row r="96" spans="2:12" ht="12.75" customHeight="1">
      <c r="B96" s="1092"/>
      <c r="C96" s="1092"/>
      <c r="D96" s="1092"/>
      <c r="E96" s="1092"/>
      <c r="F96" s="1092"/>
      <c r="G96" s="1092"/>
      <c r="H96" s="1092"/>
      <c r="I96" s="1092"/>
      <c r="J96" s="1114"/>
      <c r="K96" s="1092"/>
      <c r="L96" s="1087"/>
    </row>
    <row r="97" spans="2:12" ht="12.75" customHeight="1">
      <c r="B97" s="1121" t="s">
        <v>247</v>
      </c>
      <c r="C97" s="1092"/>
      <c r="D97" s="1092"/>
      <c r="E97" s="1092"/>
      <c r="F97" s="1092"/>
      <c r="G97" s="1092"/>
      <c r="H97" s="1092"/>
      <c r="I97" s="1092"/>
      <c r="J97" s="1114"/>
      <c r="K97" s="1092"/>
      <c r="L97" s="1087"/>
    </row>
    <row r="98" spans="2:12" ht="12.75" customHeight="1">
      <c r="B98" s="1121"/>
      <c r="C98" s="1092"/>
      <c r="D98" s="1092"/>
      <c r="E98" s="1092"/>
      <c r="F98" s="1092"/>
      <c r="G98" s="1092"/>
      <c r="H98" s="1092"/>
      <c r="I98" s="1092"/>
      <c r="J98" s="1114"/>
      <c r="K98" s="1092"/>
      <c r="L98" s="1087"/>
    </row>
    <row r="99" spans="2:12" ht="12.75" customHeight="1">
      <c r="B99" s="1113" t="s">
        <v>240</v>
      </c>
      <c r="C99" s="1115"/>
      <c r="D99" s="1113" t="s">
        <v>241</v>
      </c>
      <c r="E99" s="1115"/>
      <c r="F99" s="1113" t="s">
        <v>242</v>
      </c>
      <c r="G99" s="1087"/>
      <c r="H99" s="1113" t="s">
        <v>243</v>
      </c>
      <c r="I99" s="1115"/>
      <c r="J99" s="1660" t="s">
        <v>244</v>
      </c>
      <c r="K99" s="1660"/>
      <c r="L99" s="1660"/>
    </row>
    <row r="100" spans="2:12" ht="12.75" customHeight="1">
      <c r="B100" s="1113"/>
      <c r="C100" s="1115"/>
      <c r="D100" s="1113"/>
      <c r="E100" s="1115"/>
      <c r="F100" s="1113"/>
      <c r="G100" s="1087"/>
      <c r="H100" s="1113"/>
      <c r="I100" s="1115"/>
      <c r="J100" s="1113"/>
      <c r="K100" s="1113"/>
      <c r="L100" s="1113"/>
    </row>
    <row r="101" spans="2:12" ht="12.75" customHeight="1">
      <c r="B101" s="1208"/>
      <c r="C101" s="1092"/>
      <c r="D101" s="1208"/>
      <c r="E101" s="1092"/>
      <c r="F101" s="1208"/>
      <c r="G101" s="1087"/>
      <c r="H101" s="1208"/>
      <c r="I101" s="1092"/>
      <c r="J101" s="1212"/>
      <c r="K101" s="1208"/>
      <c r="L101" s="1208"/>
    </row>
    <row r="102" spans="2:12" ht="12.75" customHeight="1">
      <c r="B102" s="1208"/>
      <c r="C102" s="1092"/>
      <c r="D102" s="1208"/>
      <c r="E102" s="1092"/>
      <c r="F102" s="1208"/>
      <c r="G102" s="1087"/>
      <c r="H102" s="1208"/>
      <c r="I102" s="1092"/>
      <c r="J102" s="1212"/>
      <c r="K102" s="1208"/>
      <c r="L102" s="1208"/>
    </row>
    <row r="103" spans="2:12" ht="12.75" customHeight="1">
      <c r="B103" s="1208"/>
      <c r="C103" s="1092"/>
      <c r="D103" s="1208"/>
      <c r="E103" s="1092"/>
      <c r="F103" s="1208"/>
      <c r="G103" s="1087"/>
      <c r="H103" s="1208"/>
      <c r="I103" s="1092"/>
      <c r="J103" s="1212"/>
      <c r="K103" s="1208"/>
      <c r="L103" s="1208"/>
    </row>
    <row r="104" spans="2:12" ht="12.75" customHeight="1">
      <c r="B104" s="1093"/>
      <c r="C104" s="1093"/>
      <c r="D104" s="1093"/>
      <c r="E104" s="1093"/>
      <c r="F104" s="1093"/>
      <c r="G104" s="1093"/>
      <c r="H104" s="1093"/>
      <c r="I104" s="1093"/>
      <c r="J104" s="1112"/>
      <c r="K104" s="1093"/>
      <c r="L104" s="1094"/>
    </row>
    <row r="105" spans="2:12" ht="12.75" customHeight="1">
      <c r="B105" s="1092"/>
      <c r="C105" s="1092"/>
      <c r="D105" s="1092"/>
      <c r="E105" s="1092"/>
      <c r="F105" s="1092"/>
      <c r="G105" s="1092"/>
      <c r="H105" s="1092"/>
      <c r="I105" s="1092"/>
      <c r="J105" s="1092"/>
      <c r="K105" s="1092"/>
      <c r="L105" s="1087"/>
    </row>
    <row r="106" spans="2:12" ht="12.75" customHeight="1">
      <c r="B106" s="1121" t="s">
        <v>248</v>
      </c>
      <c r="C106" s="1092"/>
      <c r="D106" s="1092"/>
      <c r="E106" s="1092"/>
      <c r="F106" s="1291" t="s">
        <v>249</v>
      </c>
      <c r="G106" s="1087"/>
      <c r="H106" s="908" t="s">
        <v>250</v>
      </c>
      <c r="I106" s="1092"/>
      <c r="J106" s="1291" t="s">
        <v>251</v>
      </c>
      <c r="K106" s="1092"/>
      <c r="L106" s="1087"/>
    </row>
    <row r="107" spans="2:12" ht="12.75" customHeight="1">
      <c r="B107" s="1092"/>
      <c r="C107" s="1092"/>
      <c r="D107" s="1092"/>
      <c r="E107" s="1092"/>
      <c r="F107" s="1092"/>
      <c r="G107" s="1092"/>
      <c r="H107" s="1092"/>
      <c r="I107" s="1092"/>
      <c r="J107" s="1091"/>
      <c r="K107" s="1092"/>
      <c r="L107" s="1087"/>
    </row>
    <row r="108" spans="2:12" ht="12.75" customHeight="1">
      <c r="B108" s="1113" t="s">
        <v>252</v>
      </c>
      <c r="C108" s="1092"/>
      <c r="D108" s="1660" t="s">
        <v>253</v>
      </c>
      <c r="E108" s="1660"/>
      <c r="F108" s="1660"/>
      <c r="G108" s="1660"/>
      <c r="H108" s="1660"/>
      <c r="I108" s="1100"/>
      <c r="J108" s="1660" t="s">
        <v>254</v>
      </c>
      <c r="K108" s="1660"/>
      <c r="L108" s="1660"/>
    </row>
    <row r="109" spans="2:12" ht="12.75" customHeight="1">
      <c r="B109" s="1113"/>
      <c r="C109" s="1092"/>
      <c r="D109" s="1113"/>
      <c r="E109" s="1113"/>
      <c r="F109" s="1113"/>
      <c r="G109" s="1113"/>
      <c r="H109" s="1113"/>
      <c r="I109" s="1100"/>
      <c r="J109" s="1113"/>
      <c r="K109" s="1113"/>
      <c r="L109" s="1113"/>
    </row>
    <row r="110" spans="2:12" ht="12.75" customHeight="1">
      <c r="B110" s="1669" t="s">
        <v>255</v>
      </c>
      <c r="C110" s="1669"/>
      <c r="D110" s="1669"/>
      <c r="E110" s="1669"/>
      <c r="F110" s="1669"/>
      <c r="G110" s="1669"/>
      <c r="H110" s="1669"/>
      <c r="I110" s="1669"/>
      <c r="J110" s="1669"/>
      <c r="K110" s="1669"/>
      <c r="L110" s="1087"/>
    </row>
    <row r="111" spans="2:12" ht="12.75" customHeight="1">
      <c r="B111" s="1213"/>
      <c r="C111" s="1110"/>
      <c r="D111" s="1213"/>
      <c r="E111" s="1213"/>
      <c r="F111" s="1213"/>
      <c r="G111" s="1213"/>
      <c r="H111" s="1213"/>
      <c r="I111" s="1110"/>
      <c r="J111" s="1213"/>
      <c r="K111" s="1213"/>
      <c r="L111" s="1213"/>
    </row>
    <row r="112" spans="2:12" ht="12.75" customHeight="1">
      <c r="B112" s="1214"/>
      <c r="C112" s="1110"/>
      <c r="D112" s="1214"/>
      <c r="E112" s="1213"/>
      <c r="F112" s="1214"/>
      <c r="G112" s="1214"/>
      <c r="H112" s="1214"/>
      <c r="I112" s="1111"/>
      <c r="J112" s="1214"/>
      <c r="K112" s="1214"/>
      <c r="L112" s="1214"/>
    </row>
    <row r="113" spans="2:12" ht="12.75" customHeight="1">
      <c r="B113" s="1208"/>
      <c r="C113" s="1092"/>
      <c r="D113" s="1208"/>
      <c r="E113" s="1208"/>
      <c r="F113" s="1208"/>
      <c r="G113" s="1208"/>
      <c r="H113" s="1208"/>
      <c r="I113" s="1092"/>
      <c r="J113" s="1208"/>
      <c r="K113" s="1208"/>
      <c r="L113" s="1208"/>
    </row>
    <row r="114" spans="2:12" ht="12.75" customHeight="1">
      <c r="B114" s="1215"/>
      <c r="C114" s="1092"/>
      <c r="D114" s="1215"/>
      <c r="E114" s="1208"/>
      <c r="F114" s="1215"/>
      <c r="G114" s="1215"/>
      <c r="H114" s="1215"/>
      <c r="I114" s="1109"/>
      <c r="J114" s="1215"/>
      <c r="K114" s="1215"/>
      <c r="L114" s="1215"/>
    </row>
    <row r="115" spans="2:12" ht="12.75" customHeight="1">
      <c r="B115" s="1208"/>
      <c r="C115" s="1092"/>
      <c r="D115" s="1208"/>
      <c r="E115" s="1208"/>
      <c r="F115" s="1208"/>
      <c r="G115" s="1208"/>
      <c r="H115" s="1208"/>
      <c r="I115" s="1092"/>
      <c r="J115" s="1208"/>
      <c r="K115" s="1208"/>
      <c r="L115" s="1208"/>
    </row>
    <row r="116" spans="2:12" ht="12.75" customHeight="1">
      <c r="B116" s="1092"/>
      <c r="C116" s="1092"/>
      <c r="D116" s="1092"/>
      <c r="E116" s="1092"/>
      <c r="F116" s="1092"/>
      <c r="G116" s="1092"/>
      <c r="H116" s="1092"/>
      <c r="I116" s="1092"/>
      <c r="J116" s="1092"/>
      <c r="K116" s="1092"/>
      <c r="L116" s="1092"/>
    </row>
    <row r="117" spans="2:12" ht="12.75" customHeight="1">
      <c r="B117" s="1669" t="s">
        <v>256</v>
      </c>
      <c r="C117" s="1669"/>
      <c r="D117" s="1669"/>
      <c r="E117" s="1669"/>
      <c r="F117" s="1669"/>
      <c r="G117" s="1669"/>
      <c r="H117" s="1669"/>
      <c r="I117" s="1669"/>
      <c r="J117" s="1669"/>
      <c r="K117" s="1669"/>
      <c r="L117" s="1087"/>
    </row>
    <row r="118" spans="2:12" ht="12.75" customHeight="1">
      <c r="B118" s="1208"/>
      <c r="C118" s="1092"/>
      <c r="D118" s="1208"/>
      <c r="E118" s="1208"/>
      <c r="F118" s="1215"/>
      <c r="G118" s="1215"/>
      <c r="H118" s="1215"/>
      <c r="I118" s="1109"/>
      <c r="J118" s="1215"/>
      <c r="K118" s="1215"/>
      <c r="L118" s="1215"/>
    </row>
    <row r="119" spans="2:12" ht="12.75" customHeight="1">
      <c r="B119" s="1208"/>
      <c r="C119" s="1092"/>
      <c r="D119" s="1208"/>
      <c r="E119" s="1208"/>
      <c r="F119" s="1208"/>
      <c r="G119" s="1208"/>
      <c r="H119" s="1208"/>
      <c r="I119" s="1092"/>
      <c r="J119" s="1208"/>
      <c r="K119" s="1208"/>
      <c r="L119" s="1208"/>
    </row>
    <row r="120" spans="2:12" ht="12.75" customHeight="1">
      <c r="B120" s="1208"/>
      <c r="C120" s="1092"/>
      <c r="D120" s="1208"/>
      <c r="E120" s="1208"/>
      <c r="F120" s="1208"/>
      <c r="G120" s="1208"/>
      <c r="H120" s="1208"/>
      <c r="I120" s="1092"/>
      <c r="J120" s="1208"/>
      <c r="K120" s="1208"/>
      <c r="L120" s="1208"/>
    </row>
    <row r="121" spans="2:12" ht="12.75" customHeight="1">
      <c r="B121" s="1093"/>
      <c r="C121" s="1093"/>
      <c r="D121" s="1093"/>
      <c r="E121" s="1093"/>
      <c r="F121" s="1093"/>
      <c r="G121" s="1093"/>
      <c r="H121" s="1093"/>
      <c r="I121" s="1093"/>
      <c r="J121" s="1093"/>
      <c r="K121" s="1093"/>
      <c r="L121" s="1094"/>
    </row>
    <row r="122" spans="2:12" ht="12.75" customHeight="1">
      <c r="B122" s="1092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87"/>
    </row>
    <row r="123" spans="2:12" ht="12.75" customHeight="1">
      <c r="B123" s="1670" t="s">
        <v>257</v>
      </c>
      <c r="C123" s="1669"/>
      <c r="D123" s="1669"/>
      <c r="E123" s="1669"/>
      <c r="F123" s="1669"/>
      <c r="G123" s="1669"/>
      <c r="H123" s="1669"/>
      <c r="I123" s="1669"/>
      <c r="J123" s="1669"/>
      <c r="K123" s="1669"/>
      <c r="L123" s="1669"/>
    </row>
    <row r="124" spans="2:12" ht="12.75" customHeight="1">
      <c r="B124" s="1144"/>
      <c r="C124" s="1144"/>
      <c r="D124" s="1144"/>
      <c r="E124" s="1144"/>
      <c r="F124" s="1144"/>
      <c r="G124" s="1144"/>
      <c r="H124" s="1144"/>
      <c r="I124" s="1144"/>
      <c r="J124" s="1144"/>
      <c r="K124" s="1144"/>
      <c r="L124" s="1144"/>
    </row>
    <row r="125" spans="2:12" ht="12.75" customHeight="1">
      <c r="B125" s="1991" t="s">
        <v>258</v>
      </c>
      <c r="C125" s="1100"/>
      <c r="D125" s="1671" t="s">
        <v>259</v>
      </c>
      <c r="E125" s="1671"/>
      <c r="F125" s="1671"/>
      <c r="G125" s="1100"/>
      <c r="H125" s="1667" t="s">
        <v>260</v>
      </c>
      <c r="I125" s="1667"/>
      <c r="J125" s="1667"/>
      <c r="K125" s="1092"/>
      <c r="L125" s="1663" t="s">
        <v>261</v>
      </c>
    </row>
    <row r="126" spans="2:12" ht="12.75" customHeight="1">
      <c r="B126" s="1991"/>
      <c r="C126" s="1100"/>
      <c r="D126" s="1098" t="s">
        <v>262</v>
      </c>
      <c r="E126" s="1100"/>
      <c r="F126" s="1097" t="s">
        <v>263</v>
      </c>
      <c r="G126" s="1100"/>
      <c r="H126" s="1667"/>
      <c r="I126" s="1667"/>
      <c r="J126" s="1667"/>
      <c r="K126" s="1092"/>
      <c r="L126" s="1663"/>
    </row>
    <row r="127" spans="2:12" ht="12.75" customHeight="1">
      <c r="B127" s="1100"/>
      <c r="C127" s="1100"/>
      <c r="D127" s="1098"/>
      <c r="E127" s="1100"/>
      <c r="F127" s="1097"/>
      <c r="G127" s="1100"/>
      <c r="H127" s="1145"/>
      <c r="I127" s="1145"/>
      <c r="J127" s="1145"/>
      <c r="K127" s="1092"/>
      <c r="L127" s="1097"/>
    </row>
    <row r="128" spans="2:12" ht="12.75" customHeight="1">
      <c r="B128" s="1208"/>
      <c r="C128" s="1100"/>
      <c r="D128" s="1208"/>
      <c r="E128" s="1100"/>
      <c r="F128" s="1216"/>
      <c r="G128" s="1100"/>
      <c r="H128" s="1216"/>
      <c r="I128" s="1216"/>
      <c r="J128" s="1217"/>
      <c r="K128" s="1092"/>
      <c r="L128" s="1217"/>
    </row>
    <row r="129" spans="2:12" ht="12.75" customHeight="1">
      <c r="B129" s="1990"/>
      <c r="C129" s="1100"/>
      <c r="D129" s="1990"/>
      <c r="E129" s="1100"/>
      <c r="F129" s="1992"/>
      <c r="G129" s="1100"/>
      <c r="H129" s="1992"/>
      <c r="I129" s="1216"/>
      <c r="J129" s="1993"/>
      <c r="K129" s="1092"/>
      <c r="L129" s="1993"/>
    </row>
    <row r="130" spans="2:12" ht="12.75" customHeight="1">
      <c r="B130" s="1990"/>
      <c r="C130" s="1100"/>
      <c r="D130" s="1990"/>
      <c r="E130" s="1100"/>
      <c r="F130" s="1992"/>
      <c r="G130" s="1100"/>
      <c r="H130" s="1992"/>
      <c r="I130" s="1216"/>
      <c r="J130" s="1993"/>
      <c r="K130" s="1092"/>
      <c r="L130" s="1993"/>
    </row>
    <row r="131" spans="2:12" ht="12.75" customHeight="1">
      <c r="B131" s="1990"/>
      <c r="C131" s="1100"/>
      <c r="D131" s="1990"/>
      <c r="E131" s="1100"/>
      <c r="F131" s="1992"/>
      <c r="G131" s="1100"/>
      <c r="H131" s="1992"/>
      <c r="I131" s="1216"/>
      <c r="J131" s="1993"/>
      <c r="K131" s="1092"/>
      <c r="L131" s="1993"/>
    </row>
    <row r="132" spans="2:12" ht="12.75" customHeight="1">
      <c r="B132" s="1990"/>
      <c r="C132" s="1100"/>
      <c r="D132" s="1990"/>
      <c r="E132" s="1100"/>
      <c r="F132" s="1992"/>
      <c r="G132" s="1100"/>
      <c r="H132" s="1992"/>
      <c r="I132" s="1216"/>
      <c r="J132" s="1993"/>
      <c r="K132" s="1092"/>
      <c r="L132" s="1993"/>
    </row>
    <row r="133" spans="2:12" ht="12.75" customHeight="1">
      <c r="B133" s="1092"/>
      <c r="C133" s="1092"/>
      <c r="D133" s="1092"/>
      <c r="E133" s="1100"/>
      <c r="F133" s="1102"/>
      <c r="G133" s="1100"/>
      <c r="H133" s="1102"/>
      <c r="I133" s="1100"/>
      <c r="J133" s="1103"/>
      <c r="K133" s="1092"/>
      <c r="L133" s="1087"/>
    </row>
    <row r="134" spans="2:12" ht="12.75" customHeight="1">
      <c r="B134" s="908" t="s">
        <v>264</v>
      </c>
      <c r="C134" s="1092"/>
      <c r="D134" s="1092"/>
      <c r="E134" s="1100"/>
      <c r="F134" s="1102"/>
      <c r="G134" s="1100"/>
      <c r="H134" s="1102"/>
      <c r="I134" s="1100"/>
      <c r="J134" s="1102"/>
      <c r="K134" s="1092"/>
      <c r="L134" s="1087"/>
    </row>
    <row r="135" spans="2:12" ht="12.75" customHeight="1">
      <c r="B135" s="1087"/>
      <c r="C135" s="1087"/>
      <c r="D135" s="1087"/>
      <c r="E135" s="1087"/>
      <c r="F135" s="1104"/>
      <c r="G135" s="1087"/>
      <c r="H135" s="1104"/>
      <c r="I135" s="1087"/>
      <c r="J135" s="1105"/>
      <c r="K135" s="1087"/>
      <c r="L135" s="1087"/>
    </row>
    <row r="136" spans="2:12" ht="12.75" customHeight="1">
      <c r="B136" s="1087"/>
      <c r="C136" s="1087"/>
      <c r="D136" s="1087"/>
      <c r="E136" s="1087"/>
      <c r="F136" s="1104"/>
      <c r="G136" s="1087"/>
      <c r="H136" s="1104"/>
      <c r="I136" s="1087"/>
      <c r="J136" s="1087"/>
      <c r="K136" s="1087"/>
      <c r="L136" s="1087"/>
    </row>
    <row r="137" spans="2:12" ht="12.75" customHeight="1">
      <c r="B137" s="1106" t="s">
        <v>265</v>
      </c>
      <c r="C137" s="1087"/>
      <c r="D137" s="1087"/>
      <c r="E137" s="1087"/>
      <c r="F137" s="1104"/>
      <c r="G137" s="1087"/>
      <c r="H137" s="1087"/>
      <c r="I137" s="1087"/>
      <c r="J137" s="1087"/>
      <c r="K137" s="1087"/>
      <c r="L137" s="1087"/>
    </row>
    <row r="138" spans="2:12" ht="12.75" customHeight="1">
      <c r="B138" s="1107" t="s">
        <v>266</v>
      </c>
      <c r="C138" s="1087"/>
      <c r="D138" s="1087"/>
      <c r="E138" s="1087"/>
      <c r="F138" s="1087"/>
      <c r="G138" s="1087"/>
      <c r="H138" s="1108"/>
      <c r="I138" s="1087"/>
      <c r="J138" s="1087"/>
      <c r="K138" s="1087"/>
      <c r="L138" s="1087"/>
    </row>
    <row r="139" spans="2:12" ht="12.75" customHeight="1">
      <c r="B139" s="1107" t="s">
        <v>267</v>
      </c>
      <c r="C139" s="1087"/>
      <c r="D139" s="1087"/>
      <c r="E139" s="1087"/>
      <c r="F139" s="1087"/>
      <c r="G139" s="1087"/>
      <c r="H139" s="1087"/>
      <c r="I139" s="1087"/>
      <c r="J139" s="1087"/>
      <c r="K139" s="1087"/>
      <c r="L139" s="1087"/>
    </row>
    <row r="140" spans="2:12" ht="12.75" customHeight="1">
      <c r="B140" s="1107" t="s">
        <v>268</v>
      </c>
      <c r="C140" s="1087"/>
      <c r="D140" s="1087"/>
      <c r="E140" s="1087"/>
      <c r="F140" s="1087"/>
      <c r="G140" s="1087"/>
      <c r="H140" s="1087"/>
      <c r="I140" s="1087"/>
      <c r="J140" s="1087"/>
      <c r="K140" s="1087"/>
      <c r="L140" s="1087"/>
    </row>
    <row r="141" spans="2:12" s="1087" customFormat="1" ht="12.75" customHeight="1">
      <c r="B141" s="1119" t="s">
        <v>269</v>
      </c>
    </row>
  </sheetData>
  <mergeCells count="20">
    <mergeCell ref="B117:K117"/>
    <mergeCell ref="B110:K110"/>
    <mergeCell ref="B123:L123"/>
    <mergeCell ref="B125:B126"/>
    <mergeCell ref="H125:J126"/>
    <mergeCell ref="L125:L126"/>
    <mergeCell ref="D125:F125"/>
    <mergeCell ref="J70:L70"/>
    <mergeCell ref="D108:H108"/>
    <mergeCell ref="J90:L90"/>
    <mergeCell ref="J99:L99"/>
    <mergeCell ref="B2:L2"/>
    <mergeCell ref="B5:L5"/>
    <mergeCell ref="D26:D28"/>
    <mergeCell ref="F26:F28"/>
    <mergeCell ref="H26:H28"/>
    <mergeCell ref="J26:L27"/>
    <mergeCell ref="B3:L3"/>
    <mergeCell ref="J81:L81"/>
    <mergeCell ref="J108:L108"/>
  </mergeCells>
  <dataValidations count="1">
    <dataValidation type="list" allowBlank="1" showInputMessage="1" showErrorMessage="1" sqref="H33:H46 H30:H31 H48:H52 H54:H65" xr:uid="{91406225-EB9D-466E-AD01-CB1D2CB99486}">
      <formula1>"Male , Female"</formula1>
    </dataValidation>
  </dataValidations>
  <pageMargins left="1" right="0.5" top="0.5" bottom="0.5" header="0.2" footer="0.2"/>
  <pageSetup paperSize="14" scale="49" orientation="portrait" r:id="rId1"/>
  <headerFooter>
    <oddFooter>&amp;R&amp;"Times New Roman,Bold"&amp;12Page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5838-0AE6-4516-A01F-E1199136E514}">
  <sheetPr>
    <tabColor theme="8" tint="-0.499984740745262"/>
    <pageSetUpPr fitToPage="1"/>
  </sheetPr>
  <dimension ref="A1:M2229"/>
  <sheetViews>
    <sheetView workbookViewId="0">
      <pane ySplit="4" topLeftCell="A23" activePane="bottomLeft" state="frozen"/>
      <selection pane="bottomLeft" activeCell="M1" sqref="M1"/>
    </sheetView>
  </sheetViews>
  <sheetFormatPr defaultColWidth="0" defaultRowHeight="15" zeroHeight="1"/>
  <cols>
    <col min="1" max="2" width="8.85546875" style="1081" customWidth="1"/>
    <col min="3" max="3" width="11.7109375" style="1081" bestFit="1" customWidth="1"/>
    <col min="4" max="4" width="13.28515625" style="1081" customWidth="1"/>
    <col min="5" max="13" width="16" style="1081" customWidth="1"/>
    <col min="14" max="16384" width="8.85546875" hidden="1"/>
  </cols>
  <sheetData>
    <row r="1" spans="1:13" ht="15.75">
      <c r="A1" s="1100" t="s">
        <v>270</v>
      </c>
      <c r="B1" s="1100"/>
      <c r="C1" s="1100"/>
      <c r="D1" s="1100"/>
      <c r="E1" s="1100"/>
      <c r="F1" s="1116"/>
      <c r="G1" s="1092"/>
      <c r="H1" s="1092"/>
      <c r="I1" s="1092"/>
      <c r="J1" s="1092"/>
      <c r="K1" s="1092"/>
      <c r="L1" s="1092"/>
      <c r="M1" s="1305" t="s">
        <v>271</v>
      </c>
    </row>
    <row r="2" spans="1:13">
      <c r="A2" s="1092"/>
      <c r="B2" s="1092"/>
      <c r="C2" s="1092"/>
      <c r="D2" s="1092"/>
      <c r="E2" s="1092"/>
      <c r="F2" s="1117"/>
      <c r="G2" s="1092"/>
      <c r="H2" s="1092"/>
      <c r="I2" s="1092"/>
      <c r="J2" s="1092"/>
      <c r="K2" s="1092"/>
      <c r="L2" s="1092"/>
      <c r="M2" s="1092"/>
    </row>
    <row r="3" spans="1:13">
      <c r="A3" s="1994" t="s">
        <v>272</v>
      </c>
      <c r="B3" s="1995"/>
      <c r="C3" s="1996"/>
      <c r="D3" s="1997" t="s">
        <v>273</v>
      </c>
      <c r="E3" s="1997" t="s">
        <v>273</v>
      </c>
      <c r="F3" s="1998" t="s">
        <v>274</v>
      </c>
      <c r="G3" s="1998"/>
      <c r="H3" s="1998"/>
      <c r="I3" s="1998"/>
      <c r="J3" s="1998"/>
      <c r="K3" s="1998"/>
      <c r="L3" s="1998"/>
      <c r="M3" s="1999"/>
    </row>
    <row r="4" spans="1:13" ht="38.25">
      <c r="A4" s="2000" t="s">
        <v>275</v>
      </c>
      <c r="B4" s="2001" t="s">
        <v>276</v>
      </c>
      <c r="C4" s="2001" t="s">
        <v>277</v>
      </c>
      <c r="D4" s="2001" t="s">
        <v>275</v>
      </c>
      <c r="E4" s="2001" t="s">
        <v>278</v>
      </c>
      <c r="F4" s="2001" t="s">
        <v>279</v>
      </c>
      <c r="G4" s="2001" t="s">
        <v>280</v>
      </c>
      <c r="H4" s="2002" t="s">
        <v>281</v>
      </c>
      <c r="I4" s="2002" t="s">
        <v>282</v>
      </c>
      <c r="J4" s="2002" t="s">
        <v>283</v>
      </c>
      <c r="K4" s="2002" t="s">
        <v>284</v>
      </c>
      <c r="L4" s="2002" t="s">
        <v>285</v>
      </c>
      <c r="M4" s="2002" t="s">
        <v>286</v>
      </c>
    </row>
    <row r="5" spans="1:13">
      <c r="A5" s="2003" t="s">
        <v>273</v>
      </c>
      <c r="B5" s="2004" t="s">
        <v>273</v>
      </c>
      <c r="C5" s="2004" t="s">
        <v>273</v>
      </c>
      <c r="D5" s="2004" t="s">
        <v>273</v>
      </c>
      <c r="E5" s="2004" t="s">
        <v>273</v>
      </c>
      <c r="F5" s="2004" t="s">
        <v>273</v>
      </c>
      <c r="G5" s="2004" t="s">
        <v>273</v>
      </c>
      <c r="H5" s="2004" t="s">
        <v>273</v>
      </c>
      <c r="I5" s="2004" t="s">
        <v>273</v>
      </c>
      <c r="J5" s="2004" t="s">
        <v>273</v>
      </c>
      <c r="K5" s="2004" t="s">
        <v>273</v>
      </c>
      <c r="L5" s="2004" t="s">
        <v>273</v>
      </c>
      <c r="M5" s="2004" t="s">
        <v>273</v>
      </c>
    </row>
    <row r="6" spans="1:13" s="843" customFormat="1">
      <c r="A6" s="2005" t="s">
        <v>287</v>
      </c>
      <c r="B6" s="2006" t="s">
        <v>273</v>
      </c>
      <c r="C6" s="2006" t="s">
        <v>273</v>
      </c>
      <c r="D6" s="2006" t="s">
        <v>273</v>
      </c>
      <c r="E6" s="2006" t="s">
        <v>273</v>
      </c>
      <c r="F6" s="2007" t="s">
        <v>273</v>
      </c>
      <c r="G6" s="2007" t="s">
        <v>273</v>
      </c>
      <c r="H6" s="2007" t="s">
        <v>273</v>
      </c>
      <c r="I6" s="2007" t="s">
        <v>273</v>
      </c>
      <c r="J6" s="2007" t="s">
        <v>273</v>
      </c>
      <c r="K6" s="2007" t="s">
        <v>273</v>
      </c>
      <c r="L6" s="2007" t="s">
        <v>273</v>
      </c>
      <c r="M6" s="2007" t="s">
        <v>273</v>
      </c>
    </row>
    <row r="7" spans="1:13">
      <c r="A7" s="2003">
        <v>13</v>
      </c>
      <c r="B7" s="2004" t="s">
        <v>273</v>
      </c>
      <c r="C7" s="2004" t="s">
        <v>273</v>
      </c>
      <c r="D7" s="2004" t="s">
        <v>288</v>
      </c>
      <c r="E7" s="2004" t="s">
        <v>273</v>
      </c>
      <c r="F7" s="2008">
        <f t="shared" ref="F7:F23" si="0">SUMIF($A$27:$A$148,A7,$F$27:$F$148)</f>
        <v>0</v>
      </c>
      <c r="G7" s="2008">
        <f t="shared" ref="G7:G23" si="1">SUMIF($A$27:$A$148,A7,$G$27:$G$148)</f>
        <v>0</v>
      </c>
      <c r="H7" s="2008">
        <f t="shared" ref="H7:H23" si="2">SUMIF($A$27:$A$148,A7,$H$27:$H$148)</f>
        <v>0</v>
      </c>
      <c r="I7" s="2008">
        <f t="shared" ref="I7:I23" si="3">SUMIF($A$27:$A$148,A7,$I$27:$I$148)</f>
        <v>0</v>
      </c>
      <c r="J7" s="2008">
        <f t="shared" ref="J7:J23" si="4">SUMIF($A$27:$A$148,A7,$J$27:$J$148)</f>
        <v>0</v>
      </c>
      <c r="K7" s="2008">
        <f t="shared" ref="K7:K23" si="5">SUMIF($A$27:$A$148,A7,$K$27:$K$148)</f>
        <v>0</v>
      </c>
      <c r="L7" s="2008">
        <f>SUMIF($A$27:$A$148,A7,$L$27:$L$148)</f>
        <v>0</v>
      </c>
      <c r="M7" s="2008">
        <f t="shared" ref="M7:M23" si="6">SUMIF($A$27:$A$148,A7,$M$27:$M$148)</f>
        <v>0</v>
      </c>
    </row>
    <row r="8" spans="1:13">
      <c r="A8" s="2003">
        <v>14</v>
      </c>
      <c r="B8" s="2004" t="s">
        <v>273</v>
      </c>
      <c r="C8" s="2004" t="s">
        <v>273</v>
      </c>
      <c r="D8" s="2004" t="s">
        <v>289</v>
      </c>
      <c r="E8" s="2004" t="s">
        <v>273</v>
      </c>
      <c r="F8" s="2008">
        <f t="shared" si="0"/>
        <v>0</v>
      </c>
      <c r="G8" s="2008">
        <f t="shared" si="1"/>
        <v>0</v>
      </c>
      <c r="H8" s="2008">
        <f t="shared" si="2"/>
        <v>0</v>
      </c>
      <c r="I8" s="2008">
        <f t="shared" si="3"/>
        <v>0</v>
      </c>
      <c r="J8" s="2008">
        <f t="shared" si="4"/>
        <v>0</v>
      </c>
      <c r="K8" s="2008">
        <f t="shared" si="5"/>
        <v>0</v>
      </c>
      <c r="L8" s="2008">
        <f t="shared" ref="L8:L23" si="7">SUMIF($A$27:$A$148,A8,$L$28:$L$149)</f>
        <v>0</v>
      </c>
      <c r="M8" s="2008">
        <f t="shared" si="6"/>
        <v>0</v>
      </c>
    </row>
    <row r="9" spans="1:13">
      <c r="A9" s="2003">
        <v>1</v>
      </c>
      <c r="B9" s="2004" t="s">
        <v>273</v>
      </c>
      <c r="C9" s="2004" t="s">
        <v>273</v>
      </c>
      <c r="D9" s="2004" t="s">
        <v>290</v>
      </c>
      <c r="E9" s="2004" t="s">
        <v>273</v>
      </c>
      <c r="F9" s="2008">
        <f t="shared" si="0"/>
        <v>0</v>
      </c>
      <c r="G9" s="2008">
        <f t="shared" si="1"/>
        <v>0</v>
      </c>
      <c r="H9" s="2008">
        <f t="shared" si="2"/>
        <v>0</v>
      </c>
      <c r="I9" s="2008">
        <f t="shared" si="3"/>
        <v>0</v>
      </c>
      <c r="J9" s="2008">
        <f t="shared" si="4"/>
        <v>0</v>
      </c>
      <c r="K9" s="2008">
        <f t="shared" si="5"/>
        <v>0</v>
      </c>
      <c r="L9" s="2008">
        <f t="shared" si="7"/>
        <v>0</v>
      </c>
      <c r="M9" s="2008">
        <f t="shared" si="6"/>
        <v>0</v>
      </c>
    </row>
    <row r="10" spans="1:13">
      <c r="A10" s="2003">
        <v>2</v>
      </c>
      <c r="B10" s="2004" t="s">
        <v>273</v>
      </c>
      <c r="C10" s="2004" t="s">
        <v>273</v>
      </c>
      <c r="D10" s="2004" t="s">
        <v>291</v>
      </c>
      <c r="E10" s="2004" t="s">
        <v>273</v>
      </c>
      <c r="F10" s="2008">
        <f t="shared" si="0"/>
        <v>0</v>
      </c>
      <c r="G10" s="2008">
        <f t="shared" si="1"/>
        <v>0</v>
      </c>
      <c r="H10" s="2008">
        <f t="shared" si="2"/>
        <v>0</v>
      </c>
      <c r="I10" s="2008">
        <f t="shared" si="3"/>
        <v>0</v>
      </c>
      <c r="J10" s="2008">
        <f t="shared" si="4"/>
        <v>0</v>
      </c>
      <c r="K10" s="2008">
        <f t="shared" si="5"/>
        <v>0</v>
      </c>
      <c r="L10" s="2008">
        <f t="shared" si="7"/>
        <v>0</v>
      </c>
      <c r="M10" s="2008">
        <f t="shared" si="6"/>
        <v>0</v>
      </c>
    </row>
    <row r="11" spans="1:13">
      <c r="A11" s="2003">
        <v>3</v>
      </c>
      <c r="B11" s="2004" t="s">
        <v>273</v>
      </c>
      <c r="C11" s="2004" t="s">
        <v>273</v>
      </c>
      <c r="D11" s="2004" t="s">
        <v>292</v>
      </c>
      <c r="E11" s="2004" t="s">
        <v>273</v>
      </c>
      <c r="F11" s="2008">
        <f t="shared" si="0"/>
        <v>0</v>
      </c>
      <c r="G11" s="2008">
        <f t="shared" si="1"/>
        <v>0</v>
      </c>
      <c r="H11" s="2008">
        <f t="shared" si="2"/>
        <v>0</v>
      </c>
      <c r="I11" s="2008">
        <f t="shared" si="3"/>
        <v>0</v>
      </c>
      <c r="J11" s="2008">
        <f t="shared" si="4"/>
        <v>0</v>
      </c>
      <c r="K11" s="2008">
        <f t="shared" si="5"/>
        <v>0</v>
      </c>
      <c r="L11" s="2008">
        <f t="shared" si="7"/>
        <v>0</v>
      </c>
      <c r="M11" s="2008">
        <f t="shared" si="6"/>
        <v>0</v>
      </c>
    </row>
    <row r="12" spans="1:13">
      <c r="A12" s="2003">
        <v>4</v>
      </c>
      <c r="B12" s="2004" t="s">
        <v>273</v>
      </c>
      <c r="C12" s="2004" t="s">
        <v>273</v>
      </c>
      <c r="D12" s="2004" t="s">
        <v>293</v>
      </c>
      <c r="E12" s="2004" t="s">
        <v>273</v>
      </c>
      <c r="F12" s="2008">
        <f t="shared" si="0"/>
        <v>0</v>
      </c>
      <c r="G12" s="2008">
        <f t="shared" si="1"/>
        <v>0</v>
      </c>
      <c r="H12" s="2008">
        <f t="shared" si="2"/>
        <v>0</v>
      </c>
      <c r="I12" s="2008">
        <f t="shared" si="3"/>
        <v>0</v>
      </c>
      <c r="J12" s="2008">
        <f t="shared" si="4"/>
        <v>0</v>
      </c>
      <c r="K12" s="2008">
        <f t="shared" si="5"/>
        <v>0</v>
      </c>
      <c r="L12" s="2008">
        <f t="shared" si="7"/>
        <v>0</v>
      </c>
      <c r="M12" s="2008">
        <f t="shared" si="6"/>
        <v>0</v>
      </c>
    </row>
    <row r="13" spans="1:13">
      <c r="A13" s="2003">
        <v>17</v>
      </c>
      <c r="B13" s="2004" t="s">
        <v>273</v>
      </c>
      <c r="C13" s="2004" t="s">
        <v>273</v>
      </c>
      <c r="D13" s="2004" t="s">
        <v>294</v>
      </c>
      <c r="E13" s="2004" t="s">
        <v>273</v>
      </c>
      <c r="F13" s="2008">
        <f t="shared" si="0"/>
        <v>0</v>
      </c>
      <c r="G13" s="2008">
        <f t="shared" si="1"/>
        <v>0</v>
      </c>
      <c r="H13" s="2008">
        <f t="shared" si="2"/>
        <v>0</v>
      </c>
      <c r="I13" s="2008">
        <f t="shared" si="3"/>
        <v>0</v>
      </c>
      <c r="J13" s="2008">
        <f t="shared" si="4"/>
        <v>0</v>
      </c>
      <c r="K13" s="2008">
        <f t="shared" si="5"/>
        <v>0</v>
      </c>
      <c r="L13" s="2008">
        <f t="shared" si="7"/>
        <v>0</v>
      </c>
      <c r="M13" s="2008">
        <f t="shared" si="6"/>
        <v>0</v>
      </c>
    </row>
    <row r="14" spans="1:13">
      <c r="A14" s="2003">
        <v>5</v>
      </c>
      <c r="B14" s="2004" t="s">
        <v>273</v>
      </c>
      <c r="C14" s="2004" t="s">
        <v>273</v>
      </c>
      <c r="D14" s="2004" t="s">
        <v>295</v>
      </c>
      <c r="E14" s="2004" t="s">
        <v>273</v>
      </c>
      <c r="F14" s="2008">
        <f t="shared" si="0"/>
        <v>0</v>
      </c>
      <c r="G14" s="2008">
        <f t="shared" si="1"/>
        <v>0</v>
      </c>
      <c r="H14" s="2008">
        <f t="shared" si="2"/>
        <v>0</v>
      </c>
      <c r="I14" s="2008">
        <f t="shared" si="3"/>
        <v>0</v>
      </c>
      <c r="J14" s="2008">
        <f t="shared" si="4"/>
        <v>0</v>
      </c>
      <c r="K14" s="2008">
        <f t="shared" si="5"/>
        <v>0</v>
      </c>
      <c r="L14" s="2008">
        <f t="shared" si="7"/>
        <v>0</v>
      </c>
      <c r="M14" s="2008">
        <f t="shared" si="6"/>
        <v>0</v>
      </c>
    </row>
    <row r="15" spans="1:13">
      <c r="A15" s="2003">
        <v>6</v>
      </c>
      <c r="B15" s="2004" t="s">
        <v>273</v>
      </c>
      <c r="C15" s="2004" t="s">
        <v>273</v>
      </c>
      <c r="D15" s="2004" t="s">
        <v>296</v>
      </c>
      <c r="E15" s="2004" t="s">
        <v>273</v>
      </c>
      <c r="F15" s="2008">
        <f t="shared" si="0"/>
        <v>0</v>
      </c>
      <c r="G15" s="2008">
        <f t="shared" si="1"/>
        <v>0</v>
      </c>
      <c r="H15" s="2008">
        <f t="shared" si="2"/>
        <v>0</v>
      </c>
      <c r="I15" s="2008">
        <f t="shared" si="3"/>
        <v>0</v>
      </c>
      <c r="J15" s="2008">
        <f t="shared" si="4"/>
        <v>0</v>
      </c>
      <c r="K15" s="2008">
        <f t="shared" si="5"/>
        <v>0</v>
      </c>
      <c r="L15" s="2008">
        <f t="shared" si="7"/>
        <v>0</v>
      </c>
      <c r="M15" s="2008">
        <f t="shared" si="6"/>
        <v>0</v>
      </c>
    </row>
    <row r="16" spans="1:13">
      <c r="A16" s="2003">
        <v>7</v>
      </c>
      <c r="B16" s="2004" t="s">
        <v>273</v>
      </c>
      <c r="C16" s="2004" t="s">
        <v>273</v>
      </c>
      <c r="D16" s="2004" t="s">
        <v>297</v>
      </c>
      <c r="E16" s="2004" t="s">
        <v>273</v>
      </c>
      <c r="F16" s="2008">
        <f t="shared" si="0"/>
        <v>0</v>
      </c>
      <c r="G16" s="2008">
        <f t="shared" si="1"/>
        <v>0</v>
      </c>
      <c r="H16" s="2008">
        <f t="shared" si="2"/>
        <v>0</v>
      </c>
      <c r="I16" s="2008">
        <f t="shared" si="3"/>
        <v>0</v>
      </c>
      <c r="J16" s="2008">
        <f t="shared" si="4"/>
        <v>0</v>
      </c>
      <c r="K16" s="2008">
        <f t="shared" si="5"/>
        <v>0</v>
      </c>
      <c r="L16" s="2008">
        <f t="shared" si="7"/>
        <v>0</v>
      </c>
      <c r="M16" s="2008">
        <f t="shared" si="6"/>
        <v>0</v>
      </c>
    </row>
    <row r="17" spans="1:13">
      <c r="A17" s="2003">
        <v>8</v>
      </c>
      <c r="B17" s="2004" t="s">
        <v>273</v>
      </c>
      <c r="C17" s="2004" t="s">
        <v>273</v>
      </c>
      <c r="D17" s="2004" t="s">
        <v>298</v>
      </c>
      <c r="E17" s="2004" t="s">
        <v>273</v>
      </c>
      <c r="F17" s="2008">
        <f t="shared" si="0"/>
        <v>0</v>
      </c>
      <c r="G17" s="2008">
        <f t="shared" si="1"/>
        <v>0</v>
      </c>
      <c r="H17" s="2008">
        <f t="shared" si="2"/>
        <v>0</v>
      </c>
      <c r="I17" s="2008">
        <f t="shared" si="3"/>
        <v>0</v>
      </c>
      <c r="J17" s="2008">
        <f t="shared" si="4"/>
        <v>0</v>
      </c>
      <c r="K17" s="2008">
        <f t="shared" si="5"/>
        <v>0</v>
      </c>
      <c r="L17" s="2008">
        <f t="shared" si="7"/>
        <v>0</v>
      </c>
      <c r="M17" s="2008">
        <f t="shared" si="6"/>
        <v>0</v>
      </c>
    </row>
    <row r="18" spans="1:13">
      <c r="A18" s="2003">
        <v>9</v>
      </c>
      <c r="B18" s="2004" t="s">
        <v>273</v>
      </c>
      <c r="C18" s="2004" t="s">
        <v>273</v>
      </c>
      <c r="D18" s="2004" t="s">
        <v>299</v>
      </c>
      <c r="E18" s="2004" t="s">
        <v>273</v>
      </c>
      <c r="F18" s="2008">
        <f t="shared" si="0"/>
        <v>0</v>
      </c>
      <c r="G18" s="2008">
        <f t="shared" si="1"/>
        <v>0</v>
      </c>
      <c r="H18" s="2008">
        <f t="shared" si="2"/>
        <v>0</v>
      </c>
      <c r="I18" s="2008">
        <f t="shared" si="3"/>
        <v>0</v>
      </c>
      <c r="J18" s="2008">
        <f t="shared" si="4"/>
        <v>0</v>
      </c>
      <c r="K18" s="2008">
        <f t="shared" si="5"/>
        <v>0</v>
      </c>
      <c r="L18" s="2008">
        <f t="shared" si="7"/>
        <v>0</v>
      </c>
      <c r="M18" s="2008">
        <f t="shared" si="6"/>
        <v>0</v>
      </c>
    </row>
    <row r="19" spans="1:13">
      <c r="A19" s="2003">
        <v>10</v>
      </c>
      <c r="B19" s="2004" t="s">
        <v>273</v>
      </c>
      <c r="C19" s="2004" t="s">
        <v>273</v>
      </c>
      <c r="D19" s="2004" t="s">
        <v>300</v>
      </c>
      <c r="E19" s="2004" t="s">
        <v>273</v>
      </c>
      <c r="F19" s="2008">
        <f t="shared" si="0"/>
        <v>0</v>
      </c>
      <c r="G19" s="2008">
        <f t="shared" si="1"/>
        <v>0</v>
      </c>
      <c r="H19" s="2008">
        <f t="shared" si="2"/>
        <v>0</v>
      </c>
      <c r="I19" s="2008">
        <f t="shared" si="3"/>
        <v>0</v>
      </c>
      <c r="J19" s="2008">
        <f t="shared" si="4"/>
        <v>0</v>
      </c>
      <c r="K19" s="2008">
        <f t="shared" si="5"/>
        <v>0</v>
      </c>
      <c r="L19" s="2008">
        <f t="shared" si="7"/>
        <v>0</v>
      </c>
      <c r="M19" s="2008">
        <f t="shared" si="6"/>
        <v>0</v>
      </c>
    </row>
    <row r="20" spans="1:13">
      <c r="A20" s="2003">
        <v>11</v>
      </c>
      <c r="B20" s="2004" t="s">
        <v>273</v>
      </c>
      <c r="C20" s="2004" t="s">
        <v>273</v>
      </c>
      <c r="D20" s="2004" t="s">
        <v>301</v>
      </c>
      <c r="E20" s="2004" t="s">
        <v>273</v>
      </c>
      <c r="F20" s="2008">
        <f t="shared" si="0"/>
        <v>0</v>
      </c>
      <c r="G20" s="2008">
        <f t="shared" si="1"/>
        <v>0</v>
      </c>
      <c r="H20" s="2008">
        <f t="shared" si="2"/>
        <v>0</v>
      </c>
      <c r="I20" s="2008">
        <f t="shared" si="3"/>
        <v>0</v>
      </c>
      <c r="J20" s="2008">
        <f t="shared" si="4"/>
        <v>0</v>
      </c>
      <c r="K20" s="2008">
        <f t="shared" si="5"/>
        <v>0</v>
      </c>
      <c r="L20" s="2008">
        <f t="shared" si="7"/>
        <v>0</v>
      </c>
      <c r="M20" s="2008">
        <f t="shared" si="6"/>
        <v>0</v>
      </c>
    </row>
    <row r="21" spans="1:13">
      <c r="A21" s="2003">
        <v>12</v>
      </c>
      <c r="B21" s="2004" t="s">
        <v>273</v>
      </c>
      <c r="C21" s="2004" t="s">
        <v>273</v>
      </c>
      <c r="D21" s="2004" t="s">
        <v>302</v>
      </c>
      <c r="E21" s="2004" t="s">
        <v>273</v>
      </c>
      <c r="F21" s="2008">
        <f t="shared" si="0"/>
        <v>0</v>
      </c>
      <c r="G21" s="2008">
        <f t="shared" si="1"/>
        <v>0</v>
      </c>
      <c r="H21" s="2008">
        <f t="shared" si="2"/>
        <v>0</v>
      </c>
      <c r="I21" s="2008">
        <f t="shared" si="3"/>
        <v>0</v>
      </c>
      <c r="J21" s="2008">
        <f t="shared" si="4"/>
        <v>0</v>
      </c>
      <c r="K21" s="2008">
        <f t="shared" si="5"/>
        <v>0</v>
      </c>
      <c r="L21" s="2008">
        <f t="shared" si="7"/>
        <v>0</v>
      </c>
      <c r="M21" s="2008">
        <f t="shared" si="6"/>
        <v>0</v>
      </c>
    </row>
    <row r="22" spans="1:13">
      <c r="A22" s="2003">
        <v>16</v>
      </c>
      <c r="B22" s="2004" t="s">
        <v>273</v>
      </c>
      <c r="C22" s="2004" t="s">
        <v>273</v>
      </c>
      <c r="D22" s="2004" t="s">
        <v>303</v>
      </c>
      <c r="E22" s="2004" t="s">
        <v>273</v>
      </c>
      <c r="F22" s="2008">
        <f t="shared" si="0"/>
        <v>0</v>
      </c>
      <c r="G22" s="2008">
        <f t="shared" si="1"/>
        <v>0</v>
      </c>
      <c r="H22" s="2008">
        <f t="shared" si="2"/>
        <v>0</v>
      </c>
      <c r="I22" s="2008">
        <f t="shared" si="3"/>
        <v>0</v>
      </c>
      <c r="J22" s="2008">
        <f t="shared" si="4"/>
        <v>0</v>
      </c>
      <c r="K22" s="2008">
        <f t="shared" si="5"/>
        <v>0</v>
      </c>
      <c r="L22" s="2008">
        <f t="shared" si="7"/>
        <v>0</v>
      </c>
      <c r="M22" s="2008">
        <f t="shared" si="6"/>
        <v>0</v>
      </c>
    </row>
    <row r="23" spans="1:13">
      <c r="A23" s="2003">
        <v>19</v>
      </c>
      <c r="B23" s="2004" t="s">
        <v>273</v>
      </c>
      <c r="C23" s="2004" t="s">
        <v>273</v>
      </c>
      <c r="D23" s="2004" t="s">
        <v>304</v>
      </c>
      <c r="E23" s="2004" t="s">
        <v>273</v>
      </c>
      <c r="F23" s="2008">
        <f t="shared" si="0"/>
        <v>0</v>
      </c>
      <c r="G23" s="2008">
        <f t="shared" si="1"/>
        <v>0</v>
      </c>
      <c r="H23" s="2008">
        <f t="shared" si="2"/>
        <v>0</v>
      </c>
      <c r="I23" s="2008">
        <f t="shared" si="3"/>
        <v>0</v>
      </c>
      <c r="J23" s="2008">
        <f t="shared" si="4"/>
        <v>0</v>
      </c>
      <c r="K23" s="2008">
        <f t="shared" si="5"/>
        <v>0</v>
      </c>
      <c r="L23" s="2008">
        <f t="shared" si="7"/>
        <v>0</v>
      </c>
      <c r="M23" s="2008">
        <f t="shared" si="6"/>
        <v>0</v>
      </c>
    </row>
    <row r="24" spans="1:13">
      <c r="A24" s="2003" t="s">
        <v>273</v>
      </c>
      <c r="B24" s="2004" t="s">
        <v>273</v>
      </c>
      <c r="C24" s="2004" t="s">
        <v>273</v>
      </c>
      <c r="D24" s="2009" t="s">
        <v>305</v>
      </c>
      <c r="E24" s="2009" t="s">
        <v>273</v>
      </c>
      <c r="F24" s="2009">
        <f t="shared" ref="F24:M24" si="8">SUM(F7:F23)</f>
        <v>0</v>
      </c>
      <c r="G24" s="2009">
        <f t="shared" si="8"/>
        <v>0</v>
      </c>
      <c r="H24" s="2009">
        <f t="shared" si="8"/>
        <v>0</v>
      </c>
      <c r="I24" s="2009">
        <f t="shared" si="8"/>
        <v>0</v>
      </c>
      <c r="J24" s="2009">
        <f t="shared" si="8"/>
        <v>0</v>
      </c>
      <c r="K24" s="2009">
        <f t="shared" si="8"/>
        <v>0</v>
      </c>
      <c r="L24" s="2009">
        <f t="shared" si="8"/>
        <v>0</v>
      </c>
      <c r="M24" s="2009">
        <f t="shared" si="8"/>
        <v>0</v>
      </c>
    </row>
    <row r="25" spans="1:13">
      <c r="A25" s="2003" t="s">
        <v>273</v>
      </c>
      <c r="B25" s="2004" t="s">
        <v>273</v>
      </c>
      <c r="C25" s="2004" t="s">
        <v>273</v>
      </c>
      <c r="D25" s="2004" t="s">
        <v>273</v>
      </c>
      <c r="E25" s="2004" t="s">
        <v>273</v>
      </c>
      <c r="F25" s="2004" t="s">
        <v>273</v>
      </c>
      <c r="G25" s="2004" t="s">
        <v>273</v>
      </c>
      <c r="H25" s="2004" t="s">
        <v>273</v>
      </c>
      <c r="I25" s="2004" t="s">
        <v>273</v>
      </c>
      <c r="J25" s="2004" t="s">
        <v>273</v>
      </c>
      <c r="K25" s="2004" t="s">
        <v>273</v>
      </c>
      <c r="L25" s="2004" t="s">
        <v>273</v>
      </c>
      <c r="M25" s="2004" t="s">
        <v>273</v>
      </c>
    </row>
    <row r="26" spans="1:13" s="843" customFormat="1">
      <c r="A26" s="2005" t="s">
        <v>306</v>
      </c>
      <c r="B26" s="2007" t="s">
        <v>273</v>
      </c>
      <c r="C26" s="2007" t="s">
        <v>273</v>
      </c>
      <c r="D26" s="2007" t="s">
        <v>273</v>
      </c>
      <c r="E26" s="2007" t="s">
        <v>273</v>
      </c>
      <c r="F26" s="2006" t="s">
        <v>273</v>
      </c>
      <c r="G26" s="2006" t="s">
        <v>273</v>
      </c>
      <c r="H26" s="2006" t="s">
        <v>273</v>
      </c>
      <c r="I26" s="2006" t="s">
        <v>273</v>
      </c>
      <c r="J26" s="2006" t="s">
        <v>273</v>
      </c>
      <c r="K26" s="2006" t="s">
        <v>273</v>
      </c>
      <c r="L26" s="2006" t="s">
        <v>273</v>
      </c>
      <c r="M26" s="2006" t="s">
        <v>273</v>
      </c>
    </row>
    <row r="27" spans="1:13">
      <c r="A27" s="2003">
        <v>13</v>
      </c>
      <c r="B27" s="2004">
        <v>80</v>
      </c>
      <c r="C27" s="2004">
        <v>60</v>
      </c>
      <c r="D27" s="2004" t="s">
        <v>288</v>
      </c>
      <c r="E27" s="2004" t="s">
        <v>307</v>
      </c>
      <c r="F27" s="2010" t="s">
        <v>273</v>
      </c>
      <c r="G27" s="2010" t="s">
        <v>273</v>
      </c>
      <c r="H27" s="2010" t="s">
        <v>273</v>
      </c>
      <c r="I27" s="2010" t="s">
        <v>273</v>
      </c>
      <c r="J27" s="2010" t="s">
        <v>273</v>
      </c>
      <c r="K27" s="2010" t="s">
        <v>273</v>
      </c>
      <c r="L27" s="2010" t="s">
        <v>273</v>
      </c>
      <c r="M27" s="2010" t="s">
        <v>273</v>
      </c>
    </row>
    <row r="28" spans="1:13">
      <c r="A28" s="2003">
        <v>13</v>
      </c>
      <c r="B28" s="2004">
        <v>80</v>
      </c>
      <c r="C28" s="2004">
        <v>50</v>
      </c>
      <c r="D28" s="2004" t="s">
        <v>288</v>
      </c>
      <c r="E28" s="2004" t="s">
        <v>308</v>
      </c>
      <c r="F28" s="2010" t="s">
        <v>273</v>
      </c>
      <c r="G28" s="2010" t="s">
        <v>273</v>
      </c>
      <c r="H28" s="2010" t="s">
        <v>273</v>
      </c>
      <c r="I28" s="2010" t="s">
        <v>273</v>
      </c>
      <c r="J28" s="2010" t="s">
        <v>273</v>
      </c>
      <c r="K28" s="2010" t="s">
        <v>273</v>
      </c>
      <c r="L28" s="2010" t="s">
        <v>273</v>
      </c>
      <c r="M28" s="2010" t="s">
        <v>273</v>
      </c>
    </row>
    <row r="29" spans="1:13">
      <c r="A29" s="2003">
        <v>13</v>
      </c>
      <c r="B29" s="2004">
        <v>80</v>
      </c>
      <c r="C29" s="2004">
        <v>70</v>
      </c>
      <c r="D29" s="2004" t="s">
        <v>288</v>
      </c>
      <c r="E29" s="2004" t="s">
        <v>309</v>
      </c>
      <c r="F29" s="2010" t="s">
        <v>273</v>
      </c>
      <c r="G29" s="2010" t="s">
        <v>273</v>
      </c>
      <c r="H29" s="2010" t="s">
        <v>273</v>
      </c>
      <c r="I29" s="2010" t="s">
        <v>273</v>
      </c>
      <c r="J29" s="2010" t="s">
        <v>273</v>
      </c>
      <c r="K29" s="2010" t="s">
        <v>273</v>
      </c>
      <c r="L29" s="2010" t="s">
        <v>273</v>
      </c>
      <c r="M29" s="2010" t="s">
        <v>273</v>
      </c>
    </row>
    <row r="30" spans="1:13">
      <c r="A30" s="2003">
        <v>13</v>
      </c>
      <c r="B30" s="2004">
        <v>81</v>
      </c>
      <c r="C30" s="2004">
        <v>20</v>
      </c>
      <c r="D30" s="2004" t="s">
        <v>288</v>
      </c>
      <c r="E30" s="2004" t="s">
        <v>310</v>
      </c>
      <c r="F30" s="2010" t="s">
        <v>273</v>
      </c>
      <c r="G30" s="2010" t="s">
        <v>273</v>
      </c>
      <c r="H30" s="2010" t="s">
        <v>273</v>
      </c>
      <c r="I30" s="2010" t="s">
        <v>273</v>
      </c>
      <c r="J30" s="2010" t="s">
        <v>273</v>
      </c>
      <c r="K30" s="2010" t="s">
        <v>273</v>
      </c>
      <c r="L30" s="2010" t="s">
        <v>273</v>
      </c>
      <c r="M30" s="2010" t="s">
        <v>273</v>
      </c>
    </row>
    <row r="31" spans="1:13">
      <c r="A31" s="2003">
        <v>13</v>
      </c>
      <c r="B31" s="2004">
        <v>81</v>
      </c>
      <c r="C31" s="2004">
        <v>30</v>
      </c>
      <c r="D31" s="2004" t="s">
        <v>288</v>
      </c>
      <c r="E31" s="2004" t="s">
        <v>311</v>
      </c>
      <c r="F31" s="2010" t="s">
        <v>273</v>
      </c>
      <c r="G31" s="2010" t="s">
        <v>273</v>
      </c>
      <c r="H31" s="2010" t="s">
        <v>273</v>
      </c>
      <c r="I31" s="2010" t="s">
        <v>273</v>
      </c>
      <c r="J31" s="2010" t="s">
        <v>273</v>
      </c>
      <c r="K31" s="2010" t="s">
        <v>273</v>
      </c>
      <c r="L31" s="2010" t="s">
        <v>273</v>
      </c>
      <c r="M31" s="2010" t="s">
        <v>273</v>
      </c>
    </row>
    <row r="32" spans="1:13">
      <c r="A32" s="2003">
        <v>13</v>
      </c>
      <c r="B32" s="2004">
        <v>81</v>
      </c>
      <c r="C32" s="2004">
        <v>40</v>
      </c>
      <c r="D32" s="2004" t="s">
        <v>288</v>
      </c>
      <c r="E32" s="2004" t="s">
        <v>312</v>
      </c>
      <c r="F32" s="2010" t="s">
        <v>273</v>
      </c>
      <c r="G32" s="2010" t="s">
        <v>273</v>
      </c>
      <c r="H32" s="2010" t="s">
        <v>273</v>
      </c>
      <c r="I32" s="2010" t="s">
        <v>273</v>
      </c>
      <c r="J32" s="2010" t="s">
        <v>273</v>
      </c>
      <c r="K32" s="2010" t="s">
        <v>273</v>
      </c>
      <c r="L32" s="2010" t="s">
        <v>273</v>
      </c>
      <c r="M32" s="2010" t="s">
        <v>273</v>
      </c>
    </row>
    <row r="33" spans="1:13">
      <c r="A33" s="2003">
        <v>13</v>
      </c>
      <c r="B33" s="2004">
        <v>80</v>
      </c>
      <c r="C33" s="2004">
        <v>10</v>
      </c>
      <c r="D33" s="2004" t="s">
        <v>288</v>
      </c>
      <c r="E33" s="2004" t="s">
        <v>313</v>
      </c>
      <c r="F33" s="2010" t="s">
        <v>273</v>
      </c>
      <c r="G33" s="2010" t="s">
        <v>273</v>
      </c>
      <c r="H33" s="2010" t="s">
        <v>273</v>
      </c>
      <c r="I33" s="2010" t="s">
        <v>273</v>
      </c>
      <c r="J33" s="2010" t="s">
        <v>273</v>
      </c>
      <c r="K33" s="2010" t="s">
        <v>273</v>
      </c>
      <c r="L33" s="2010" t="s">
        <v>273</v>
      </c>
      <c r="M33" s="2010" t="s">
        <v>273</v>
      </c>
    </row>
    <row r="34" spans="1:13">
      <c r="A34" s="2003">
        <v>13</v>
      </c>
      <c r="B34" s="2004">
        <v>80</v>
      </c>
      <c r="C34" s="2004">
        <v>40</v>
      </c>
      <c r="D34" s="2004" t="s">
        <v>288</v>
      </c>
      <c r="E34" s="2004" t="s">
        <v>314</v>
      </c>
      <c r="F34" s="2010" t="s">
        <v>273</v>
      </c>
      <c r="G34" s="2010" t="s">
        <v>273</v>
      </c>
      <c r="H34" s="2010" t="s">
        <v>273</v>
      </c>
      <c r="I34" s="2010" t="s">
        <v>273</v>
      </c>
      <c r="J34" s="2010" t="s">
        <v>273</v>
      </c>
      <c r="K34" s="2010" t="s">
        <v>273</v>
      </c>
      <c r="L34" s="2010" t="s">
        <v>273</v>
      </c>
      <c r="M34" s="2010" t="s">
        <v>273</v>
      </c>
    </row>
    <row r="35" spans="1:13">
      <c r="A35" s="2003">
        <v>13</v>
      </c>
      <c r="B35" s="2004">
        <v>80</v>
      </c>
      <c r="C35" s="2004">
        <v>90</v>
      </c>
      <c r="D35" s="2004" t="s">
        <v>288</v>
      </c>
      <c r="E35" s="2004" t="s">
        <v>315</v>
      </c>
      <c r="F35" s="2011" t="s">
        <v>273</v>
      </c>
      <c r="G35" s="2011" t="s">
        <v>273</v>
      </c>
      <c r="H35" s="2011" t="s">
        <v>273</v>
      </c>
      <c r="I35" s="2011" t="s">
        <v>273</v>
      </c>
      <c r="J35" s="2011" t="s">
        <v>273</v>
      </c>
      <c r="K35" s="2011" t="s">
        <v>273</v>
      </c>
      <c r="L35" s="2011" t="s">
        <v>273</v>
      </c>
      <c r="M35" s="2011" t="s">
        <v>273</v>
      </c>
    </row>
    <row r="36" spans="1:13">
      <c r="A36" s="2003">
        <v>13</v>
      </c>
      <c r="B36" s="2004">
        <v>81</v>
      </c>
      <c r="C36" s="2004">
        <v>60</v>
      </c>
      <c r="D36" s="2004" t="s">
        <v>288</v>
      </c>
      <c r="E36" s="2004" t="s">
        <v>316</v>
      </c>
      <c r="F36" s="2010" t="s">
        <v>273</v>
      </c>
      <c r="G36" s="2010" t="s">
        <v>273</v>
      </c>
      <c r="H36" s="2010" t="s">
        <v>273</v>
      </c>
      <c r="I36" s="2010" t="s">
        <v>273</v>
      </c>
      <c r="J36" s="2010" t="s">
        <v>273</v>
      </c>
      <c r="K36" s="2010" t="s">
        <v>273</v>
      </c>
      <c r="L36" s="2010" t="s">
        <v>273</v>
      </c>
      <c r="M36" s="2010" t="s">
        <v>273</v>
      </c>
    </row>
    <row r="37" spans="1:13">
      <c r="A37" s="2003">
        <v>13</v>
      </c>
      <c r="B37" s="2004">
        <v>80</v>
      </c>
      <c r="C37" s="2004">
        <v>20</v>
      </c>
      <c r="D37" s="2004" t="s">
        <v>288</v>
      </c>
      <c r="E37" s="2004" t="s">
        <v>317</v>
      </c>
      <c r="F37" s="2010" t="s">
        <v>273</v>
      </c>
      <c r="G37" s="2010" t="s">
        <v>273</v>
      </c>
      <c r="H37" s="2010" t="s">
        <v>273</v>
      </c>
      <c r="I37" s="2010" t="s">
        <v>273</v>
      </c>
      <c r="J37" s="2010" t="s">
        <v>273</v>
      </c>
      <c r="K37" s="2010" t="s">
        <v>273</v>
      </c>
      <c r="L37" s="2010" t="s">
        <v>273</v>
      </c>
      <c r="M37" s="2010" t="s">
        <v>273</v>
      </c>
    </row>
    <row r="38" spans="1:13">
      <c r="A38" s="2003">
        <v>13</v>
      </c>
      <c r="B38" s="2004">
        <v>80</v>
      </c>
      <c r="C38" s="2004">
        <v>30</v>
      </c>
      <c r="D38" s="2004" t="s">
        <v>288</v>
      </c>
      <c r="E38" s="2004" t="s">
        <v>318</v>
      </c>
      <c r="F38" s="2010" t="s">
        <v>273</v>
      </c>
      <c r="G38" s="2010" t="s">
        <v>273</v>
      </c>
      <c r="H38" s="2010" t="s">
        <v>273</v>
      </c>
      <c r="I38" s="2010" t="s">
        <v>273</v>
      </c>
      <c r="J38" s="2010" t="s">
        <v>273</v>
      </c>
      <c r="K38" s="2010" t="s">
        <v>273</v>
      </c>
      <c r="L38" s="2010" t="s">
        <v>273</v>
      </c>
      <c r="M38" s="2010" t="s">
        <v>273</v>
      </c>
    </row>
    <row r="39" spans="1:13">
      <c r="A39" s="2003">
        <v>13</v>
      </c>
      <c r="B39" s="2004">
        <v>80</v>
      </c>
      <c r="C39" s="2004">
        <v>80</v>
      </c>
      <c r="D39" s="2004" t="s">
        <v>288</v>
      </c>
      <c r="E39" s="2004" t="s">
        <v>319</v>
      </c>
      <c r="F39" s="2010" t="s">
        <v>273</v>
      </c>
      <c r="G39" s="2010" t="s">
        <v>273</v>
      </c>
      <c r="H39" s="2010" t="s">
        <v>273</v>
      </c>
      <c r="I39" s="2010" t="s">
        <v>273</v>
      </c>
      <c r="J39" s="2010" t="s">
        <v>273</v>
      </c>
      <c r="K39" s="2010" t="s">
        <v>273</v>
      </c>
      <c r="L39" s="2010" t="s">
        <v>273</v>
      </c>
      <c r="M39" s="2010" t="s">
        <v>273</v>
      </c>
    </row>
    <row r="40" spans="1:13">
      <c r="A40" s="2003">
        <v>13</v>
      </c>
      <c r="B40" s="2004">
        <v>81</v>
      </c>
      <c r="C40" s="2004">
        <v>0</v>
      </c>
      <c r="D40" s="2004" t="s">
        <v>288</v>
      </c>
      <c r="E40" s="2004" t="s">
        <v>320</v>
      </c>
      <c r="F40" s="2010" t="s">
        <v>273</v>
      </c>
      <c r="G40" s="2010" t="s">
        <v>273</v>
      </c>
      <c r="H40" s="2010" t="s">
        <v>273</v>
      </c>
      <c r="I40" s="2010" t="s">
        <v>273</v>
      </c>
      <c r="J40" s="2010" t="s">
        <v>273</v>
      </c>
      <c r="K40" s="2010" t="s">
        <v>273</v>
      </c>
      <c r="L40" s="2010" t="s">
        <v>273</v>
      </c>
      <c r="M40" s="2010" t="s">
        <v>273</v>
      </c>
    </row>
    <row r="41" spans="1:13">
      <c r="A41" s="2003">
        <v>13</v>
      </c>
      <c r="B41" s="2004">
        <v>81</v>
      </c>
      <c r="C41" s="2004">
        <v>10</v>
      </c>
      <c r="D41" s="2004" t="s">
        <v>288</v>
      </c>
      <c r="E41" s="2004" t="s">
        <v>321</v>
      </c>
      <c r="F41" s="2011" t="s">
        <v>273</v>
      </c>
      <c r="G41" s="2011" t="s">
        <v>273</v>
      </c>
      <c r="H41" s="2011" t="s">
        <v>273</v>
      </c>
      <c r="I41" s="2011" t="s">
        <v>273</v>
      </c>
      <c r="J41" s="2011" t="s">
        <v>273</v>
      </c>
      <c r="K41" s="2011" t="s">
        <v>273</v>
      </c>
      <c r="L41" s="2011" t="s">
        <v>273</v>
      </c>
      <c r="M41" s="2011" t="s">
        <v>273</v>
      </c>
    </row>
    <row r="42" spans="1:13">
      <c r="A42" s="2003">
        <v>13</v>
      </c>
      <c r="B42" s="2004">
        <v>81</v>
      </c>
      <c r="C42" s="2004">
        <v>50</v>
      </c>
      <c r="D42" s="2004" t="s">
        <v>288</v>
      </c>
      <c r="E42" s="2004" t="s">
        <v>322</v>
      </c>
      <c r="F42" s="2010" t="s">
        <v>273</v>
      </c>
      <c r="G42" s="2010" t="s">
        <v>273</v>
      </c>
      <c r="H42" s="2010" t="s">
        <v>273</v>
      </c>
      <c r="I42" s="2010" t="s">
        <v>273</v>
      </c>
      <c r="J42" s="2010" t="s">
        <v>273</v>
      </c>
      <c r="K42" s="2010" t="s">
        <v>273</v>
      </c>
      <c r="L42" s="2010" t="s">
        <v>273</v>
      </c>
      <c r="M42" s="2010" t="s">
        <v>273</v>
      </c>
    </row>
    <row r="43" spans="1:13">
      <c r="A43" s="2003">
        <v>13</v>
      </c>
      <c r="B43" s="2004">
        <v>81</v>
      </c>
      <c r="C43" s="2004">
        <v>70</v>
      </c>
      <c r="D43" s="2004" t="s">
        <v>288</v>
      </c>
      <c r="E43" s="2004" t="s">
        <v>323</v>
      </c>
      <c r="F43" s="2010" t="s">
        <v>273</v>
      </c>
      <c r="G43" s="2010" t="s">
        <v>273</v>
      </c>
      <c r="H43" s="2010" t="s">
        <v>273</v>
      </c>
      <c r="I43" s="2010" t="s">
        <v>273</v>
      </c>
      <c r="J43" s="2010" t="s">
        <v>273</v>
      </c>
      <c r="K43" s="2010" t="s">
        <v>273</v>
      </c>
      <c r="L43" s="2010" t="s">
        <v>273</v>
      </c>
      <c r="M43" s="2010" t="s">
        <v>273</v>
      </c>
    </row>
    <row r="44" spans="1:13">
      <c r="A44" s="2003">
        <v>14</v>
      </c>
      <c r="B44" s="2004">
        <v>0</v>
      </c>
      <c r="C44" s="2004">
        <v>10</v>
      </c>
      <c r="D44" s="2004" t="s">
        <v>289</v>
      </c>
      <c r="E44" s="2004" t="s">
        <v>324</v>
      </c>
      <c r="F44" s="2010" t="s">
        <v>273</v>
      </c>
      <c r="G44" s="2010" t="s">
        <v>273</v>
      </c>
      <c r="H44" s="2010" t="s">
        <v>273</v>
      </c>
      <c r="I44" s="2010" t="s">
        <v>273</v>
      </c>
      <c r="J44" s="2010" t="s">
        <v>273</v>
      </c>
      <c r="K44" s="2010" t="s">
        <v>273</v>
      </c>
      <c r="L44" s="2010" t="s">
        <v>273</v>
      </c>
      <c r="M44" s="2010" t="s">
        <v>273</v>
      </c>
    </row>
    <row r="45" spans="1:13">
      <c r="A45" s="2003">
        <v>14</v>
      </c>
      <c r="B45" s="2004">
        <v>8</v>
      </c>
      <c r="C45" s="2004">
        <v>10</v>
      </c>
      <c r="D45" s="2004" t="s">
        <v>289</v>
      </c>
      <c r="E45" s="2004" t="s">
        <v>325</v>
      </c>
      <c r="F45" s="2010" t="s">
        <v>273</v>
      </c>
      <c r="G45" s="2010" t="s">
        <v>273</v>
      </c>
      <c r="H45" s="2010" t="s">
        <v>273</v>
      </c>
      <c r="I45" s="2010" t="s">
        <v>273</v>
      </c>
      <c r="J45" s="2010" t="s">
        <v>273</v>
      </c>
      <c r="K45" s="2010" t="s">
        <v>273</v>
      </c>
      <c r="L45" s="2010" t="s">
        <v>273</v>
      </c>
      <c r="M45" s="2010" t="s">
        <v>273</v>
      </c>
    </row>
    <row r="46" spans="1:13">
      <c r="A46" s="2003">
        <v>14</v>
      </c>
      <c r="B46" s="2004">
        <v>1</v>
      </c>
      <c r="C46" s="2004">
        <v>10</v>
      </c>
      <c r="D46" s="2004" t="s">
        <v>289</v>
      </c>
      <c r="E46" s="2004" t="s">
        <v>326</v>
      </c>
      <c r="F46" s="2010" t="s">
        <v>273</v>
      </c>
      <c r="G46" s="2010" t="s">
        <v>273</v>
      </c>
      <c r="H46" s="2010" t="s">
        <v>273</v>
      </c>
      <c r="I46" s="2010" t="s">
        <v>273</v>
      </c>
      <c r="J46" s="2010" t="s">
        <v>273</v>
      </c>
      <c r="K46" s="2010" t="s">
        <v>273</v>
      </c>
      <c r="L46" s="2010" t="s">
        <v>273</v>
      </c>
      <c r="M46" s="2010" t="s">
        <v>273</v>
      </c>
    </row>
    <row r="47" spans="1:13">
      <c r="A47" s="2003">
        <v>14</v>
      </c>
      <c r="B47" s="2004">
        <v>2</v>
      </c>
      <c r="C47" s="2004">
        <v>70</v>
      </c>
      <c r="D47" s="2004" t="s">
        <v>289</v>
      </c>
      <c r="E47" s="2004" t="s">
        <v>327</v>
      </c>
      <c r="F47" s="2010" t="s">
        <v>273</v>
      </c>
      <c r="G47" s="2010" t="s">
        <v>273</v>
      </c>
      <c r="H47" s="2010" t="s">
        <v>273</v>
      </c>
      <c r="I47" s="2010" t="s">
        <v>273</v>
      </c>
      <c r="J47" s="2010" t="s">
        <v>273</v>
      </c>
      <c r="K47" s="2010" t="s">
        <v>273</v>
      </c>
      <c r="L47" s="2010" t="s">
        <v>273</v>
      </c>
      <c r="M47" s="2010" t="s">
        <v>273</v>
      </c>
    </row>
    <row r="48" spans="1:13">
      <c r="A48" s="2003">
        <v>14</v>
      </c>
      <c r="B48" s="2004">
        <v>3</v>
      </c>
      <c r="C48" s="2004">
        <v>20</v>
      </c>
      <c r="D48" s="2004" t="s">
        <v>289</v>
      </c>
      <c r="E48" s="2004" t="s">
        <v>328</v>
      </c>
      <c r="F48" s="2011" t="s">
        <v>273</v>
      </c>
      <c r="G48" s="2011" t="s">
        <v>273</v>
      </c>
      <c r="H48" s="2011" t="s">
        <v>273</v>
      </c>
      <c r="I48" s="2011" t="s">
        <v>273</v>
      </c>
      <c r="J48" s="2011" t="s">
        <v>273</v>
      </c>
      <c r="K48" s="2011" t="s">
        <v>273</v>
      </c>
      <c r="L48" s="2011" t="s">
        <v>273</v>
      </c>
      <c r="M48" s="2011" t="s">
        <v>273</v>
      </c>
    </row>
    <row r="49" spans="1:13">
      <c r="A49" s="2003">
        <v>14</v>
      </c>
      <c r="B49" s="2004">
        <v>4</v>
      </c>
      <c r="C49" s="2004">
        <v>40</v>
      </c>
      <c r="D49" s="2004" t="s">
        <v>289</v>
      </c>
      <c r="E49" s="2004" t="s">
        <v>329</v>
      </c>
      <c r="F49" s="2010" t="s">
        <v>273</v>
      </c>
      <c r="G49" s="2010" t="s">
        <v>273</v>
      </c>
      <c r="H49" s="2010" t="s">
        <v>273</v>
      </c>
      <c r="I49" s="2010" t="s">
        <v>273</v>
      </c>
      <c r="J49" s="2010" t="s">
        <v>273</v>
      </c>
      <c r="K49" s="2010" t="s">
        <v>273</v>
      </c>
      <c r="L49" s="2010" t="s">
        <v>273</v>
      </c>
      <c r="M49" s="2010" t="s">
        <v>273</v>
      </c>
    </row>
    <row r="50" spans="1:13">
      <c r="A50" s="2003">
        <v>14</v>
      </c>
      <c r="B50" s="2004">
        <v>30</v>
      </c>
      <c r="C50" s="2004">
        <v>30</v>
      </c>
      <c r="D50" s="2004" t="s">
        <v>289</v>
      </c>
      <c r="E50" s="2004" t="s">
        <v>330</v>
      </c>
      <c r="F50" s="2010" t="s">
        <v>273</v>
      </c>
      <c r="G50" s="2010" t="s">
        <v>273</v>
      </c>
      <c r="H50" s="2010" t="s">
        <v>273</v>
      </c>
      <c r="I50" s="2010" t="s">
        <v>273</v>
      </c>
      <c r="J50" s="2010" t="s">
        <v>273</v>
      </c>
      <c r="K50" s="2010" t="s">
        <v>273</v>
      </c>
      <c r="L50" s="2010" t="s">
        <v>273</v>
      </c>
      <c r="M50" s="2010" t="s">
        <v>273</v>
      </c>
    </row>
    <row r="51" spans="1:13">
      <c r="A51" s="2003">
        <v>1</v>
      </c>
      <c r="B51" s="2004">
        <v>2</v>
      </c>
      <c r="C51" s="2004">
        <v>80</v>
      </c>
      <c r="D51" s="2004" t="s">
        <v>290</v>
      </c>
      <c r="E51" s="2004" t="s">
        <v>331</v>
      </c>
      <c r="F51" s="2010" t="s">
        <v>273</v>
      </c>
      <c r="G51" s="2010" t="s">
        <v>273</v>
      </c>
      <c r="H51" s="2010" t="s">
        <v>273</v>
      </c>
      <c r="I51" s="2010" t="s">
        <v>273</v>
      </c>
      <c r="J51" s="2010" t="s">
        <v>273</v>
      </c>
      <c r="K51" s="2010" t="s">
        <v>273</v>
      </c>
      <c r="L51" s="2010" t="s">
        <v>273</v>
      </c>
      <c r="M51" s="2010" t="s">
        <v>273</v>
      </c>
    </row>
    <row r="52" spans="1:13">
      <c r="A52" s="2003">
        <v>1</v>
      </c>
      <c r="B52" s="2004">
        <v>2</v>
      </c>
      <c r="C52" s="2004">
        <v>90</v>
      </c>
      <c r="D52" s="2004" t="s">
        <v>290</v>
      </c>
      <c r="E52" s="2004" t="s">
        <v>332</v>
      </c>
      <c r="F52" s="2010" t="s">
        <v>273</v>
      </c>
      <c r="G52" s="2010" t="s">
        <v>273</v>
      </c>
      <c r="H52" s="2010" t="s">
        <v>273</v>
      </c>
      <c r="I52" s="2010" t="s">
        <v>273</v>
      </c>
      <c r="J52" s="2010" t="s">
        <v>273</v>
      </c>
      <c r="K52" s="2010" t="s">
        <v>273</v>
      </c>
      <c r="L52" s="2010" t="s">
        <v>273</v>
      </c>
      <c r="M52" s="2010" t="s">
        <v>273</v>
      </c>
    </row>
    <row r="53" spans="1:13">
      <c r="A53" s="2003">
        <v>1</v>
      </c>
      <c r="B53" s="2004">
        <v>3</v>
      </c>
      <c r="C53" s="2004">
        <v>30</v>
      </c>
      <c r="D53" s="2004" t="s">
        <v>290</v>
      </c>
      <c r="E53" s="2004" t="s">
        <v>333</v>
      </c>
      <c r="F53" s="2010" t="s">
        <v>273</v>
      </c>
      <c r="G53" s="2010" t="s">
        <v>273</v>
      </c>
      <c r="H53" s="2010" t="s">
        <v>273</v>
      </c>
      <c r="I53" s="2010" t="s">
        <v>273</v>
      </c>
      <c r="J53" s="2010" t="s">
        <v>273</v>
      </c>
      <c r="K53" s="2010" t="s">
        <v>273</v>
      </c>
      <c r="L53" s="2010" t="s">
        <v>273</v>
      </c>
      <c r="M53" s="2010" t="s">
        <v>273</v>
      </c>
    </row>
    <row r="54" spans="1:13">
      <c r="A54" s="2003">
        <v>1</v>
      </c>
      <c r="B54" s="2004">
        <v>5</v>
      </c>
      <c r="C54" s="2004">
        <v>50</v>
      </c>
      <c r="D54" s="2004" t="s">
        <v>290</v>
      </c>
      <c r="E54" s="2004" t="s">
        <v>334</v>
      </c>
      <c r="F54" s="2010" t="s">
        <v>273</v>
      </c>
      <c r="G54" s="2010" t="s">
        <v>273</v>
      </c>
      <c r="H54" s="2010" t="s">
        <v>273</v>
      </c>
      <c r="I54" s="2010" t="s">
        <v>273</v>
      </c>
      <c r="J54" s="2010" t="s">
        <v>273</v>
      </c>
      <c r="K54" s="2010" t="s">
        <v>273</v>
      </c>
      <c r="L54" s="2010" t="s">
        <v>273</v>
      </c>
      <c r="M54" s="2010" t="s">
        <v>273</v>
      </c>
    </row>
    <row r="55" spans="1:13">
      <c r="A55" s="2003">
        <v>1</v>
      </c>
      <c r="B55" s="2004">
        <v>5</v>
      </c>
      <c r="C55" s="2004">
        <v>51</v>
      </c>
      <c r="D55" s="2004" t="s">
        <v>290</v>
      </c>
      <c r="E55" s="2004" t="s">
        <v>335</v>
      </c>
      <c r="F55" s="2010" t="s">
        <v>273</v>
      </c>
      <c r="G55" s="2010" t="s">
        <v>273</v>
      </c>
      <c r="H55" s="2010" t="s">
        <v>273</v>
      </c>
      <c r="I55" s="2010" t="s">
        <v>273</v>
      </c>
      <c r="J55" s="2010" t="s">
        <v>273</v>
      </c>
      <c r="K55" s="2010" t="s">
        <v>273</v>
      </c>
      <c r="L55" s="2010" t="s">
        <v>273</v>
      </c>
      <c r="M55" s="2010" t="s">
        <v>273</v>
      </c>
    </row>
    <row r="56" spans="1:13">
      <c r="A56" s="2003">
        <v>2</v>
      </c>
      <c r="B56" s="2004">
        <v>0</v>
      </c>
      <c r="C56" s="2004">
        <v>90</v>
      </c>
      <c r="D56" s="2004" t="s">
        <v>291</v>
      </c>
      <c r="E56" s="2004" t="s">
        <v>336</v>
      </c>
      <c r="F56" s="2010" t="s">
        <v>273</v>
      </c>
      <c r="G56" s="2010" t="s">
        <v>273</v>
      </c>
      <c r="H56" s="2010" t="s">
        <v>273</v>
      </c>
      <c r="I56" s="2010" t="s">
        <v>273</v>
      </c>
      <c r="J56" s="2010" t="s">
        <v>273</v>
      </c>
      <c r="K56" s="2010" t="s">
        <v>273</v>
      </c>
      <c r="L56" s="2010" t="s">
        <v>273</v>
      </c>
      <c r="M56" s="2010" t="s">
        <v>273</v>
      </c>
    </row>
    <row r="57" spans="1:13">
      <c r="A57" s="2003">
        <v>2</v>
      </c>
      <c r="B57" s="2004">
        <v>1</v>
      </c>
      <c r="C57" s="2004">
        <v>50</v>
      </c>
      <c r="D57" s="2004" t="s">
        <v>291</v>
      </c>
      <c r="E57" s="2004" t="s">
        <v>337</v>
      </c>
      <c r="F57" s="2010" t="s">
        <v>273</v>
      </c>
      <c r="G57" s="2010" t="s">
        <v>273</v>
      </c>
      <c r="H57" s="2010" t="s">
        <v>273</v>
      </c>
      <c r="I57" s="2010" t="s">
        <v>273</v>
      </c>
      <c r="J57" s="2010" t="s">
        <v>273</v>
      </c>
      <c r="K57" s="2010" t="s">
        <v>273</v>
      </c>
      <c r="L57" s="2010" t="s">
        <v>273</v>
      </c>
      <c r="M57" s="2010" t="s">
        <v>273</v>
      </c>
    </row>
    <row r="58" spans="1:13">
      <c r="A58" s="2003">
        <v>2</v>
      </c>
      <c r="B58" s="2004">
        <v>3</v>
      </c>
      <c r="C58" s="2004">
        <v>10</v>
      </c>
      <c r="D58" s="2004" t="s">
        <v>291</v>
      </c>
      <c r="E58" s="2004" t="s">
        <v>338</v>
      </c>
      <c r="F58" s="2010" t="s">
        <v>273</v>
      </c>
      <c r="G58" s="2010" t="s">
        <v>273</v>
      </c>
      <c r="H58" s="2010" t="s">
        <v>273</v>
      </c>
      <c r="I58" s="2010" t="s">
        <v>273</v>
      </c>
      <c r="J58" s="2010" t="s">
        <v>273</v>
      </c>
      <c r="K58" s="2010" t="s">
        <v>273</v>
      </c>
      <c r="L58" s="2010" t="s">
        <v>273</v>
      </c>
      <c r="M58" s="2010" t="s">
        <v>273</v>
      </c>
    </row>
    <row r="59" spans="1:13">
      <c r="A59" s="2003">
        <v>2</v>
      </c>
      <c r="B59" s="2004">
        <v>5</v>
      </c>
      <c r="C59" s="2004">
        <v>0</v>
      </c>
      <c r="D59" s="2004" t="s">
        <v>291</v>
      </c>
      <c r="E59" s="2004" t="s">
        <v>339</v>
      </c>
      <c r="F59" s="2011" t="s">
        <v>273</v>
      </c>
      <c r="G59" s="2011" t="s">
        <v>273</v>
      </c>
      <c r="H59" s="2011" t="s">
        <v>273</v>
      </c>
      <c r="I59" s="2011" t="s">
        <v>273</v>
      </c>
      <c r="J59" s="2011" t="s">
        <v>273</v>
      </c>
      <c r="K59" s="2011" t="s">
        <v>273</v>
      </c>
      <c r="L59" s="2011" t="s">
        <v>273</v>
      </c>
      <c r="M59" s="2011" t="s">
        <v>273</v>
      </c>
    </row>
    <row r="60" spans="1:13">
      <c r="A60" s="2003">
        <v>2</v>
      </c>
      <c r="B60" s="2004">
        <v>5</v>
      </c>
      <c r="C60" s="2004">
        <v>70</v>
      </c>
      <c r="D60" s="2004" t="s">
        <v>291</v>
      </c>
      <c r="E60" s="2004" t="s">
        <v>340</v>
      </c>
      <c r="F60" s="2010" t="s">
        <v>273</v>
      </c>
      <c r="G60" s="2010" t="s">
        <v>273</v>
      </c>
      <c r="H60" s="2010" t="s">
        <v>273</v>
      </c>
      <c r="I60" s="2010" t="s">
        <v>273</v>
      </c>
      <c r="J60" s="2010" t="s">
        <v>273</v>
      </c>
      <c r="K60" s="2010" t="s">
        <v>273</v>
      </c>
      <c r="L60" s="2010" t="s">
        <v>273</v>
      </c>
      <c r="M60" s="2010" t="s">
        <v>273</v>
      </c>
    </row>
    <row r="61" spans="1:13">
      <c r="A61" s="2003">
        <v>2</v>
      </c>
      <c r="B61" s="2004">
        <v>3</v>
      </c>
      <c r="C61" s="2004">
        <v>13</v>
      </c>
      <c r="D61" s="2004" t="s">
        <v>291</v>
      </c>
      <c r="E61" s="2004" t="s">
        <v>341</v>
      </c>
      <c r="F61" s="2010" t="s">
        <v>273</v>
      </c>
      <c r="G61" s="2010" t="s">
        <v>273</v>
      </c>
      <c r="H61" s="2010" t="s">
        <v>273</v>
      </c>
      <c r="I61" s="2010" t="s">
        <v>273</v>
      </c>
      <c r="J61" s="2010" t="s">
        <v>273</v>
      </c>
      <c r="K61" s="2010" t="s">
        <v>273</v>
      </c>
      <c r="L61" s="2010" t="s">
        <v>273</v>
      </c>
      <c r="M61" s="2010" t="s">
        <v>273</v>
      </c>
    </row>
    <row r="62" spans="1:13">
      <c r="A62" s="2003">
        <v>3</v>
      </c>
      <c r="B62" s="2004">
        <v>7</v>
      </c>
      <c r="C62" s="2004">
        <v>70</v>
      </c>
      <c r="D62" s="2004" t="s">
        <v>292</v>
      </c>
      <c r="E62" s="2004" t="s">
        <v>342</v>
      </c>
      <c r="F62" s="2010" t="s">
        <v>273</v>
      </c>
      <c r="G62" s="2010" t="s">
        <v>273</v>
      </c>
      <c r="H62" s="2010" t="s">
        <v>273</v>
      </c>
      <c r="I62" s="2010" t="s">
        <v>273</v>
      </c>
      <c r="J62" s="2010" t="s">
        <v>273</v>
      </c>
      <c r="K62" s="2010" t="s">
        <v>273</v>
      </c>
      <c r="L62" s="2010" t="s">
        <v>273</v>
      </c>
      <c r="M62" s="2010" t="s">
        <v>273</v>
      </c>
    </row>
    <row r="63" spans="1:13">
      <c r="A63" s="2003">
        <v>3</v>
      </c>
      <c r="B63" s="2004">
        <v>0</v>
      </c>
      <c r="C63" s="2004">
        <v>80</v>
      </c>
      <c r="D63" s="2004" t="s">
        <v>292</v>
      </c>
      <c r="E63" s="2004" t="s">
        <v>343</v>
      </c>
      <c r="F63" s="2010" t="s">
        <v>273</v>
      </c>
      <c r="G63" s="2010" t="s">
        <v>273</v>
      </c>
      <c r="H63" s="2010" t="s">
        <v>273</v>
      </c>
      <c r="I63" s="2010" t="s">
        <v>273</v>
      </c>
      <c r="J63" s="2010" t="s">
        <v>273</v>
      </c>
      <c r="K63" s="2010" t="s">
        <v>273</v>
      </c>
      <c r="L63" s="2010" t="s">
        <v>273</v>
      </c>
      <c r="M63" s="2010" t="s">
        <v>273</v>
      </c>
    </row>
    <row r="64" spans="1:13">
      <c r="A64" s="2003">
        <v>3</v>
      </c>
      <c r="B64" s="2004">
        <v>1</v>
      </c>
      <c r="C64" s="2004">
        <v>40</v>
      </c>
      <c r="D64" s="2004" t="s">
        <v>292</v>
      </c>
      <c r="E64" s="2004" t="s">
        <v>344</v>
      </c>
      <c r="F64" s="2010" t="s">
        <v>273</v>
      </c>
      <c r="G64" s="2010" t="s">
        <v>273</v>
      </c>
      <c r="H64" s="2010" t="s">
        <v>273</v>
      </c>
      <c r="I64" s="2010" t="s">
        <v>273</v>
      </c>
      <c r="J64" s="2010" t="s">
        <v>273</v>
      </c>
      <c r="K64" s="2010" t="s">
        <v>273</v>
      </c>
      <c r="L64" s="2010" t="s">
        <v>273</v>
      </c>
      <c r="M64" s="2010" t="s">
        <v>273</v>
      </c>
    </row>
    <row r="65" spans="1:13">
      <c r="A65" s="2003">
        <v>3</v>
      </c>
      <c r="B65" s="2004">
        <v>4</v>
      </c>
      <c r="C65" s="2004">
        <v>90</v>
      </c>
      <c r="D65" s="2004" t="s">
        <v>292</v>
      </c>
      <c r="E65" s="2004" t="s">
        <v>345</v>
      </c>
      <c r="F65" s="2010" t="s">
        <v>273</v>
      </c>
      <c r="G65" s="2010" t="s">
        <v>273</v>
      </c>
      <c r="H65" s="2010" t="s">
        <v>273</v>
      </c>
      <c r="I65" s="2010" t="s">
        <v>273</v>
      </c>
      <c r="J65" s="2010" t="s">
        <v>273</v>
      </c>
      <c r="K65" s="2010" t="s">
        <v>273</v>
      </c>
      <c r="L65" s="2010" t="s">
        <v>273</v>
      </c>
      <c r="M65" s="2010" t="s">
        <v>273</v>
      </c>
    </row>
    <row r="66" spans="1:13">
      <c r="A66" s="2003">
        <v>3</v>
      </c>
      <c r="B66" s="2004">
        <v>5</v>
      </c>
      <c r="C66" s="2004">
        <v>40</v>
      </c>
      <c r="D66" s="2004" t="s">
        <v>292</v>
      </c>
      <c r="E66" s="2004" t="s">
        <v>346</v>
      </c>
      <c r="F66" s="2010" t="s">
        <v>273</v>
      </c>
      <c r="G66" s="2010" t="s">
        <v>273</v>
      </c>
      <c r="H66" s="2010" t="s">
        <v>273</v>
      </c>
      <c r="I66" s="2010" t="s">
        <v>273</v>
      </c>
      <c r="J66" s="2010" t="s">
        <v>273</v>
      </c>
      <c r="K66" s="2010" t="s">
        <v>273</v>
      </c>
      <c r="L66" s="2010" t="s">
        <v>273</v>
      </c>
      <c r="M66" s="2010" t="s">
        <v>273</v>
      </c>
    </row>
    <row r="67" spans="1:13">
      <c r="A67" s="2003">
        <v>3</v>
      </c>
      <c r="B67" s="2004">
        <v>6</v>
      </c>
      <c r="C67" s="2004">
        <v>90</v>
      </c>
      <c r="D67" s="2004" t="s">
        <v>292</v>
      </c>
      <c r="E67" s="2004" t="s">
        <v>347</v>
      </c>
      <c r="F67" s="2011" t="s">
        <v>273</v>
      </c>
      <c r="G67" s="2011" t="s">
        <v>273</v>
      </c>
      <c r="H67" s="2011" t="s">
        <v>273</v>
      </c>
      <c r="I67" s="2011" t="s">
        <v>273</v>
      </c>
      <c r="J67" s="2011" t="s">
        <v>273</v>
      </c>
      <c r="K67" s="2011" t="s">
        <v>273</v>
      </c>
      <c r="L67" s="2011" t="s">
        <v>273</v>
      </c>
      <c r="M67" s="2011" t="s">
        <v>273</v>
      </c>
    </row>
    <row r="68" spans="1:13">
      <c r="A68" s="2003">
        <v>3</v>
      </c>
      <c r="B68" s="2004">
        <v>7</v>
      </c>
      <c r="C68" s="2004">
        <v>10</v>
      </c>
      <c r="D68" s="2004" t="s">
        <v>292</v>
      </c>
      <c r="E68" s="2004" t="s">
        <v>348</v>
      </c>
      <c r="F68" s="2010" t="s">
        <v>273</v>
      </c>
      <c r="G68" s="2010" t="s">
        <v>273</v>
      </c>
      <c r="H68" s="2010" t="s">
        <v>273</v>
      </c>
      <c r="I68" s="2010" t="s">
        <v>273</v>
      </c>
      <c r="J68" s="2010" t="s">
        <v>273</v>
      </c>
      <c r="K68" s="2010" t="s">
        <v>273</v>
      </c>
      <c r="L68" s="2010" t="s">
        <v>273</v>
      </c>
      <c r="M68" s="2010" t="s">
        <v>273</v>
      </c>
    </row>
    <row r="69" spans="1:13">
      <c r="A69" s="2003">
        <v>3</v>
      </c>
      <c r="B69" s="2004">
        <v>30</v>
      </c>
      <c r="C69" s="2004">
        <v>10</v>
      </c>
      <c r="D69" s="2004" t="s">
        <v>292</v>
      </c>
      <c r="E69" s="2004" t="s">
        <v>349</v>
      </c>
      <c r="F69" s="2010" t="s">
        <v>273</v>
      </c>
      <c r="G69" s="2010" t="s">
        <v>273</v>
      </c>
      <c r="H69" s="2010" t="s">
        <v>273</v>
      </c>
      <c r="I69" s="2010" t="s">
        <v>273</v>
      </c>
      <c r="J69" s="2010" t="s">
        <v>273</v>
      </c>
      <c r="K69" s="2010" t="s">
        <v>273</v>
      </c>
      <c r="L69" s="2010" t="s">
        <v>273</v>
      </c>
      <c r="M69" s="2010" t="s">
        <v>273</v>
      </c>
    </row>
    <row r="70" spans="1:13">
      <c r="A70" s="2003">
        <v>3</v>
      </c>
      <c r="B70" s="2004">
        <v>31</v>
      </c>
      <c r="C70" s="2004">
        <v>40</v>
      </c>
      <c r="D70" s="2004" t="s">
        <v>292</v>
      </c>
      <c r="E70" s="2004" t="s">
        <v>350</v>
      </c>
      <c r="F70" s="2010" t="s">
        <v>273</v>
      </c>
      <c r="G70" s="2010" t="s">
        <v>273</v>
      </c>
      <c r="H70" s="2010" t="s">
        <v>273</v>
      </c>
      <c r="I70" s="2010" t="s">
        <v>273</v>
      </c>
      <c r="J70" s="2010" t="s">
        <v>273</v>
      </c>
      <c r="K70" s="2010" t="s">
        <v>273</v>
      </c>
      <c r="L70" s="2010" t="s">
        <v>273</v>
      </c>
      <c r="M70" s="2010" t="s">
        <v>273</v>
      </c>
    </row>
    <row r="71" spans="1:13">
      <c r="A71" s="2003">
        <v>4</v>
      </c>
      <c r="B71" s="2004">
        <v>1</v>
      </c>
      <c r="C71" s="2004">
        <v>0</v>
      </c>
      <c r="D71" s="2004" t="s">
        <v>293</v>
      </c>
      <c r="E71" s="2004" t="s">
        <v>351</v>
      </c>
      <c r="F71" s="2010" t="s">
        <v>273</v>
      </c>
      <c r="G71" s="2010" t="s">
        <v>273</v>
      </c>
      <c r="H71" s="2010" t="s">
        <v>273</v>
      </c>
      <c r="I71" s="2010" t="s">
        <v>273</v>
      </c>
      <c r="J71" s="2010" t="s">
        <v>273</v>
      </c>
      <c r="K71" s="2010" t="s">
        <v>273</v>
      </c>
      <c r="L71" s="2010" t="s">
        <v>273</v>
      </c>
      <c r="M71" s="2010" t="s">
        <v>273</v>
      </c>
    </row>
    <row r="72" spans="1:13">
      <c r="A72" s="2003">
        <v>4</v>
      </c>
      <c r="B72" s="2004">
        <v>2</v>
      </c>
      <c r="C72" s="2004">
        <v>10</v>
      </c>
      <c r="D72" s="2004" t="s">
        <v>293</v>
      </c>
      <c r="E72" s="2004" t="s">
        <v>352</v>
      </c>
      <c r="F72" s="2010" t="s">
        <v>273</v>
      </c>
      <c r="G72" s="2010" t="s">
        <v>273</v>
      </c>
      <c r="H72" s="2010" t="s">
        <v>273</v>
      </c>
      <c r="I72" s="2010" t="s">
        <v>273</v>
      </c>
      <c r="J72" s="2010" t="s">
        <v>273</v>
      </c>
      <c r="K72" s="2010" t="s">
        <v>273</v>
      </c>
      <c r="L72" s="2010" t="s">
        <v>273</v>
      </c>
      <c r="M72" s="2010" t="s">
        <v>273</v>
      </c>
    </row>
    <row r="73" spans="1:13">
      <c r="A73" s="2003">
        <v>4</v>
      </c>
      <c r="B73" s="2004">
        <v>3</v>
      </c>
      <c r="C73" s="2004">
        <v>40</v>
      </c>
      <c r="D73" s="2004" t="s">
        <v>293</v>
      </c>
      <c r="E73" s="2004" t="s">
        <v>353</v>
      </c>
      <c r="F73" s="2010" t="s">
        <v>273</v>
      </c>
      <c r="G73" s="2010" t="s">
        <v>273</v>
      </c>
      <c r="H73" s="2010" t="s">
        <v>273</v>
      </c>
      <c r="I73" s="2010" t="s">
        <v>273</v>
      </c>
      <c r="J73" s="2010" t="s">
        <v>273</v>
      </c>
      <c r="K73" s="2010" t="s">
        <v>273</v>
      </c>
      <c r="L73" s="2010" t="s">
        <v>273</v>
      </c>
      <c r="M73" s="2010" t="s">
        <v>273</v>
      </c>
    </row>
    <row r="74" spans="1:13">
      <c r="A74" s="2003">
        <v>4</v>
      </c>
      <c r="B74" s="2004">
        <v>5</v>
      </c>
      <c r="C74" s="2004">
        <v>60</v>
      </c>
      <c r="D74" s="2004" t="s">
        <v>293</v>
      </c>
      <c r="E74" s="2004" t="s">
        <v>354</v>
      </c>
      <c r="F74" s="2010" t="s">
        <v>273</v>
      </c>
      <c r="G74" s="2010" t="s">
        <v>273</v>
      </c>
      <c r="H74" s="2010" t="s">
        <v>273</v>
      </c>
      <c r="I74" s="2010" t="s">
        <v>273</v>
      </c>
      <c r="J74" s="2010" t="s">
        <v>273</v>
      </c>
      <c r="K74" s="2010" t="s">
        <v>273</v>
      </c>
      <c r="L74" s="2010" t="s">
        <v>273</v>
      </c>
      <c r="M74" s="2010" t="s">
        <v>273</v>
      </c>
    </row>
    <row r="75" spans="1:13">
      <c r="A75" s="2003">
        <v>4</v>
      </c>
      <c r="B75" s="2004">
        <v>5</v>
      </c>
      <c r="C75" s="2004">
        <v>80</v>
      </c>
      <c r="D75" s="2004" t="s">
        <v>293</v>
      </c>
      <c r="E75" s="2004" t="s">
        <v>355</v>
      </c>
      <c r="F75" s="2011" t="s">
        <v>273</v>
      </c>
      <c r="G75" s="2011" t="s">
        <v>273</v>
      </c>
      <c r="H75" s="2011" t="s">
        <v>273</v>
      </c>
      <c r="I75" s="2011" t="s">
        <v>273</v>
      </c>
      <c r="J75" s="2011" t="s">
        <v>273</v>
      </c>
      <c r="K75" s="2011" t="s">
        <v>273</v>
      </c>
      <c r="L75" s="2011" t="s">
        <v>273</v>
      </c>
      <c r="M75" s="2011" t="s">
        <v>273</v>
      </c>
    </row>
    <row r="76" spans="1:13">
      <c r="A76" s="2003">
        <v>4</v>
      </c>
      <c r="B76" s="2004">
        <v>31</v>
      </c>
      <c r="C76" s="2004">
        <v>20</v>
      </c>
      <c r="D76" s="2004" t="s">
        <v>293</v>
      </c>
      <c r="E76" s="2004" t="s">
        <v>356</v>
      </c>
      <c r="F76" s="2010" t="s">
        <v>273</v>
      </c>
      <c r="G76" s="2010" t="s">
        <v>273</v>
      </c>
      <c r="H76" s="2010" t="s">
        <v>273</v>
      </c>
      <c r="I76" s="2010" t="s">
        <v>273</v>
      </c>
      <c r="J76" s="2010" t="s">
        <v>273</v>
      </c>
      <c r="K76" s="2010" t="s">
        <v>273</v>
      </c>
      <c r="L76" s="2010" t="s">
        <v>273</v>
      </c>
      <c r="M76" s="2010" t="s">
        <v>273</v>
      </c>
    </row>
    <row r="77" spans="1:13">
      <c r="A77" s="2003">
        <v>17</v>
      </c>
      <c r="B77" s="2004">
        <v>4</v>
      </c>
      <c r="C77" s="2004">
        <v>0</v>
      </c>
      <c r="D77" s="2004" t="s">
        <v>294</v>
      </c>
      <c r="E77" s="2004" t="s">
        <v>357</v>
      </c>
      <c r="F77" s="2010" t="s">
        <v>273</v>
      </c>
      <c r="G77" s="2010" t="s">
        <v>273</v>
      </c>
      <c r="H77" s="2010" t="s">
        <v>273</v>
      </c>
      <c r="I77" s="2010" t="s">
        <v>273</v>
      </c>
      <c r="J77" s="2010" t="s">
        <v>273</v>
      </c>
      <c r="K77" s="2010" t="s">
        <v>273</v>
      </c>
      <c r="L77" s="2010" t="s">
        <v>273</v>
      </c>
      <c r="M77" s="2010" t="s">
        <v>273</v>
      </c>
    </row>
    <row r="78" spans="1:13">
      <c r="A78" s="2003">
        <v>17</v>
      </c>
      <c r="B78" s="2004">
        <v>5</v>
      </c>
      <c r="C78" s="2004">
        <v>10</v>
      </c>
      <c r="D78" s="2004" t="s">
        <v>294</v>
      </c>
      <c r="E78" s="2004" t="s">
        <v>358</v>
      </c>
      <c r="F78" s="2010" t="s">
        <v>273</v>
      </c>
      <c r="G78" s="2010" t="s">
        <v>273</v>
      </c>
      <c r="H78" s="2010" t="s">
        <v>273</v>
      </c>
      <c r="I78" s="2010" t="s">
        <v>273</v>
      </c>
      <c r="J78" s="2010" t="s">
        <v>273</v>
      </c>
      <c r="K78" s="2010" t="s">
        <v>273</v>
      </c>
      <c r="L78" s="2010" t="s">
        <v>273</v>
      </c>
      <c r="M78" s="2010" t="s">
        <v>273</v>
      </c>
    </row>
    <row r="79" spans="1:13">
      <c r="A79" s="2003">
        <v>17</v>
      </c>
      <c r="B79" s="2004">
        <v>5</v>
      </c>
      <c r="C79" s="2004">
        <v>20</v>
      </c>
      <c r="D79" s="2004" t="s">
        <v>294</v>
      </c>
      <c r="E79" s="2004" t="s">
        <v>359</v>
      </c>
      <c r="F79" s="2010" t="s">
        <v>273</v>
      </c>
      <c r="G79" s="2010" t="s">
        <v>273</v>
      </c>
      <c r="H79" s="2010" t="s">
        <v>273</v>
      </c>
      <c r="I79" s="2010" t="s">
        <v>273</v>
      </c>
      <c r="J79" s="2010" t="s">
        <v>273</v>
      </c>
      <c r="K79" s="2010" t="s">
        <v>273</v>
      </c>
      <c r="L79" s="2010" t="s">
        <v>273</v>
      </c>
      <c r="M79" s="2010" t="s">
        <v>273</v>
      </c>
    </row>
    <row r="80" spans="1:13">
      <c r="A80" s="2003">
        <v>17</v>
      </c>
      <c r="B80" s="2004">
        <v>5</v>
      </c>
      <c r="C80" s="2004">
        <v>30</v>
      </c>
      <c r="D80" s="2004" t="s">
        <v>294</v>
      </c>
      <c r="E80" s="2004" t="s">
        <v>360</v>
      </c>
      <c r="F80" s="2010" t="s">
        <v>273</v>
      </c>
      <c r="G80" s="2010" t="s">
        <v>273</v>
      </c>
      <c r="H80" s="2010" t="s">
        <v>273</v>
      </c>
      <c r="I80" s="2010" t="s">
        <v>273</v>
      </c>
      <c r="J80" s="2010" t="s">
        <v>273</v>
      </c>
      <c r="K80" s="2010" t="s">
        <v>273</v>
      </c>
      <c r="L80" s="2010" t="s">
        <v>273</v>
      </c>
      <c r="M80" s="2010" t="s">
        <v>273</v>
      </c>
    </row>
    <row r="81" spans="1:13">
      <c r="A81" s="2003">
        <v>17</v>
      </c>
      <c r="B81" s="2004">
        <v>5</v>
      </c>
      <c r="C81" s="2004">
        <v>90</v>
      </c>
      <c r="D81" s="2004" t="s">
        <v>294</v>
      </c>
      <c r="E81" s="2004" t="s">
        <v>361</v>
      </c>
      <c r="F81" s="2010" t="s">
        <v>273</v>
      </c>
      <c r="G81" s="2010" t="s">
        <v>273</v>
      </c>
      <c r="H81" s="2010" t="s">
        <v>273</v>
      </c>
      <c r="I81" s="2010" t="s">
        <v>273</v>
      </c>
      <c r="J81" s="2010" t="s">
        <v>273</v>
      </c>
      <c r="K81" s="2010" t="s">
        <v>273</v>
      </c>
      <c r="L81" s="2010" t="s">
        <v>273</v>
      </c>
      <c r="M81" s="2010" t="s">
        <v>273</v>
      </c>
    </row>
    <row r="82" spans="1:13">
      <c r="A82" s="2003">
        <v>17</v>
      </c>
      <c r="B82" s="2004">
        <v>31</v>
      </c>
      <c r="C82" s="2004">
        <v>50</v>
      </c>
      <c r="D82" s="2004" t="s">
        <v>294</v>
      </c>
      <c r="E82" s="2004" t="s">
        <v>362</v>
      </c>
      <c r="F82" s="2010" t="s">
        <v>273</v>
      </c>
      <c r="G82" s="2010" t="s">
        <v>273</v>
      </c>
      <c r="H82" s="2010" t="s">
        <v>273</v>
      </c>
      <c r="I82" s="2010" t="s">
        <v>273</v>
      </c>
      <c r="J82" s="2010" t="s">
        <v>273</v>
      </c>
      <c r="K82" s="2010" t="s">
        <v>273</v>
      </c>
      <c r="L82" s="2010" t="s">
        <v>273</v>
      </c>
      <c r="M82" s="2010" t="s">
        <v>273</v>
      </c>
    </row>
    <row r="83" spans="1:13">
      <c r="A83" s="2003">
        <v>5</v>
      </c>
      <c r="B83" s="2004">
        <v>0</v>
      </c>
      <c r="C83" s="2004">
        <v>50</v>
      </c>
      <c r="D83" s="2004" t="s">
        <v>295</v>
      </c>
      <c r="E83" s="2004" t="s">
        <v>363</v>
      </c>
      <c r="F83" s="2011" t="s">
        <v>273</v>
      </c>
      <c r="G83" s="2011" t="s">
        <v>273</v>
      </c>
      <c r="H83" s="2011" t="s">
        <v>273</v>
      </c>
      <c r="I83" s="2011" t="s">
        <v>273</v>
      </c>
      <c r="J83" s="2011" t="s">
        <v>273</v>
      </c>
      <c r="K83" s="2011" t="s">
        <v>273</v>
      </c>
      <c r="L83" s="2011" t="s">
        <v>273</v>
      </c>
      <c r="M83" s="2011" t="s">
        <v>273</v>
      </c>
    </row>
    <row r="84" spans="1:13">
      <c r="A84" s="2003">
        <v>5</v>
      </c>
      <c r="B84" s="2004">
        <v>1</v>
      </c>
      <c r="C84" s="2004">
        <v>60</v>
      </c>
      <c r="D84" s="2004" t="s">
        <v>295</v>
      </c>
      <c r="E84" s="2004" t="s">
        <v>364</v>
      </c>
      <c r="F84" s="2010" t="s">
        <v>273</v>
      </c>
      <c r="G84" s="2010" t="s">
        <v>273</v>
      </c>
      <c r="H84" s="2010" t="s">
        <v>273</v>
      </c>
      <c r="I84" s="2010" t="s">
        <v>273</v>
      </c>
      <c r="J84" s="2010" t="s">
        <v>273</v>
      </c>
      <c r="K84" s="2010" t="s">
        <v>273</v>
      </c>
      <c r="L84" s="2010" t="s">
        <v>273</v>
      </c>
      <c r="M84" s="2010" t="s">
        <v>273</v>
      </c>
    </row>
    <row r="85" spans="1:13">
      <c r="A85" s="2003">
        <v>5</v>
      </c>
      <c r="B85" s="2004">
        <v>1</v>
      </c>
      <c r="C85" s="2004">
        <v>70</v>
      </c>
      <c r="D85" s="2004" t="s">
        <v>295</v>
      </c>
      <c r="E85" s="2004" t="s">
        <v>365</v>
      </c>
      <c r="F85" s="2010" t="s">
        <v>273</v>
      </c>
      <c r="G85" s="2010" t="s">
        <v>273</v>
      </c>
      <c r="H85" s="2010" t="s">
        <v>273</v>
      </c>
      <c r="I85" s="2010" t="s">
        <v>273</v>
      </c>
      <c r="J85" s="2010" t="s">
        <v>273</v>
      </c>
      <c r="K85" s="2010" t="s">
        <v>273</v>
      </c>
      <c r="L85" s="2010" t="s">
        <v>273</v>
      </c>
      <c r="M85" s="2010" t="s">
        <v>273</v>
      </c>
    </row>
    <row r="86" spans="1:13">
      <c r="A86" s="2003">
        <v>5</v>
      </c>
      <c r="B86" s="2004">
        <v>2</v>
      </c>
      <c r="C86" s="2004">
        <v>0</v>
      </c>
      <c r="D86" s="2004" t="s">
        <v>295</v>
      </c>
      <c r="E86" s="2004" t="s">
        <v>366</v>
      </c>
      <c r="F86" s="2010" t="s">
        <v>273</v>
      </c>
      <c r="G86" s="2010" t="s">
        <v>273</v>
      </c>
      <c r="H86" s="2010" t="s">
        <v>273</v>
      </c>
      <c r="I86" s="2010" t="s">
        <v>273</v>
      </c>
      <c r="J86" s="2010" t="s">
        <v>273</v>
      </c>
      <c r="K86" s="2010" t="s">
        <v>273</v>
      </c>
      <c r="L86" s="2010" t="s">
        <v>273</v>
      </c>
      <c r="M86" s="2010" t="s">
        <v>273</v>
      </c>
    </row>
    <row r="87" spans="1:13">
      <c r="A87" s="2003">
        <v>5</v>
      </c>
      <c r="B87" s="2004">
        <v>4</v>
      </c>
      <c r="C87" s="2004">
        <v>10</v>
      </c>
      <c r="D87" s="2004" t="s">
        <v>295</v>
      </c>
      <c r="E87" s="2004" t="s">
        <v>367</v>
      </c>
      <c r="F87" s="2010" t="s">
        <v>273</v>
      </c>
      <c r="G87" s="2010" t="s">
        <v>273</v>
      </c>
      <c r="H87" s="2010" t="s">
        <v>273</v>
      </c>
      <c r="I87" s="2010" t="s">
        <v>273</v>
      </c>
      <c r="J87" s="2010" t="s">
        <v>273</v>
      </c>
      <c r="K87" s="2010" t="s">
        <v>273</v>
      </c>
      <c r="L87" s="2010" t="s">
        <v>273</v>
      </c>
      <c r="M87" s="2010" t="s">
        <v>273</v>
      </c>
    </row>
    <row r="88" spans="1:13">
      <c r="A88" s="2003">
        <v>5</v>
      </c>
      <c r="B88" s="2004">
        <v>6</v>
      </c>
      <c r="C88" s="2004">
        <v>20</v>
      </c>
      <c r="D88" s="2004" t="s">
        <v>295</v>
      </c>
      <c r="E88" s="2004" t="s">
        <v>368</v>
      </c>
      <c r="F88" s="2010" t="s">
        <v>273</v>
      </c>
      <c r="G88" s="2010" t="s">
        <v>273</v>
      </c>
      <c r="H88" s="2010" t="s">
        <v>273</v>
      </c>
      <c r="I88" s="2010" t="s">
        <v>273</v>
      </c>
      <c r="J88" s="2010" t="s">
        <v>273</v>
      </c>
      <c r="K88" s="2010" t="s">
        <v>273</v>
      </c>
      <c r="L88" s="2010" t="s">
        <v>273</v>
      </c>
      <c r="M88" s="2010" t="s">
        <v>273</v>
      </c>
    </row>
    <row r="89" spans="1:13">
      <c r="A89" s="2003">
        <v>5</v>
      </c>
      <c r="B89" s="2004">
        <v>1</v>
      </c>
      <c r="C89" s="2004">
        <v>72</v>
      </c>
      <c r="D89" s="2004" t="s">
        <v>295</v>
      </c>
      <c r="E89" s="2004" t="s">
        <v>369</v>
      </c>
      <c r="F89" s="2011" t="s">
        <v>273</v>
      </c>
      <c r="G89" s="2011" t="s">
        <v>273</v>
      </c>
      <c r="H89" s="2011" t="s">
        <v>273</v>
      </c>
      <c r="I89" s="2011" t="s">
        <v>273</v>
      </c>
      <c r="J89" s="2011" t="s">
        <v>273</v>
      </c>
      <c r="K89" s="2011" t="s">
        <v>273</v>
      </c>
      <c r="L89" s="2011" t="s">
        <v>273</v>
      </c>
      <c r="M89" s="2011" t="s">
        <v>273</v>
      </c>
    </row>
    <row r="90" spans="1:13">
      <c r="A90" s="2003">
        <v>6</v>
      </c>
      <c r="B90" s="2004">
        <v>0</v>
      </c>
      <c r="C90" s="2004">
        <v>40</v>
      </c>
      <c r="D90" s="2004" t="s">
        <v>296</v>
      </c>
      <c r="E90" s="2004" t="s">
        <v>370</v>
      </c>
      <c r="F90" s="2010" t="s">
        <v>273</v>
      </c>
      <c r="G90" s="2010" t="s">
        <v>273</v>
      </c>
      <c r="H90" s="2010" t="s">
        <v>273</v>
      </c>
      <c r="I90" s="2010" t="s">
        <v>273</v>
      </c>
      <c r="J90" s="2010" t="s">
        <v>273</v>
      </c>
      <c r="K90" s="2010" t="s">
        <v>273</v>
      </c>
      <c r="L90" s="2010" t="s">
        <v>273</v>
      </c>
      <c r="M90" s="2010" t="s">
        <v>273</v>
      </c>
    </row>
    <row r="91" spans="1:13">
      <c r="A91" s="2003">
        <v>6</v>
      </c>
      <c r="B91" s="2004">
        <v>0</v>
      </c>
      <c r="C91" s="2004">
        <v>60</v>
      </c>
      <c r="D91" s="2004" t="s">
        <v>296</v>
      </c>
      <c r="E91" s="2004" t="s">
        <v>371</v>
      </c>
      <c r="F91" s="2010" t="s">
        <v>273</v>
      </c>
      <c r="G91" s="2010" t="s">
        <v>273</v>
      </c>
      <c r="H91" s="2010" t="s">
        <v>273</v>
      </c>
      <c r="I91" s="2010" t="s">
        <v>273</v>
      </c>
      <c r="J91" s="2010" t="s">
        <v>273</v>
      </c>
      <c r="K91" s="2010" t="s">
        <v>273</v>
      </c>
      <c r="L91" s="2010" t="s">
        <v>273</v>
      </c>
      <c r="M91" s="2010" t="s">
        <v>273</v>
      </c>
    </row>
    <row r="92" spans="1:13">
      <c r="A92" s="2003">
        <v>6</v>
      </c>
      <c r="B92" s="2004">
        <v>1</v>
      </c>
      <c r="C92" s="2004">
        <v>90</v>
      </c>
      <c r="D92" s="2004" t="s">
        <v>296</v>
      </c>
      <c r="E92" s="2004" t="s">
        <v>372</v>
      </c>
      <c r="F92" s="2010" t="s">
        <v>273</v>
      </c>
      <c r="G92" s="2010" t="s">
        <v>273</v>
      </c>
      <c r="H92" s="2010" t="s">
        <v>273</v>
      </c>
      <c r="I92" s="2010" t="s">
        <v>273</v>
      </c>
      <c r="J92" s="2010" t="s">
        <v>273</v>
      </c>
      <c r="K92" s="2010" t="s">
        <v>273</v>
      </c>
      <c r="L92" s="2010" t="s">
        <v>273</v>
      </c>
      <c r="M92" s="2010" t="s">
        <v>273</v>
      </c>
    </row>
    <row r="93" spans="1:13">
      <c r="A93" s="2003">
        <v>6</v>
      </c>
      <c r="B93" s="2004">
        <v>7</v>
      </c>
      <c r="C93" s="2004">
        <v>90</v>
      </c>
      <c r="D93" s="2004" t="s">
        <v>296</v>
      </c>
      <c r="E93" s="2004" t="s">
        <v>373</v>
      </c>
      <c r="F93" s="2010" t="s">
        <v>273</v>
      </c>
      <c r="G93" s="2010" t="s">
        <v>273</v>
      </c>
      <c r="H93" s="2010" t="s">
        <v>273</v>
      </c>
      <c r="I93" s="2010" t="s">
        <v>273</v>
      </c>
      <c r="J93" s="2010" t="s">
        <v>273</v>
      </c>
      <c r="K93" s="2010" t="s">
        <v>273</v>
      </c>
      <c r="L93" s="2010" t="s">
        <v>273</v>
      </c>
      <c r="M93" s="2010" t="s">
        <v>273</v>
      </c>
    </row>
    <row r="94" spans="1:13">
      <c r="A94" s="2003">
        <v>6</v>
      </c>
      <c r="B94" s="2004">
        <v>3</v>
      </c>
      <c r="C94" s="2004">
        <v>0</v>
      </c>
      <c r="D94" s="2004" t="s">
        <v>296</v>
      </c>
      <c r="E94" s="2004" t="s">
        <v>374</v>
      </c>
      <c r="F94" s="2010" t="s">
        <v>273</v>
      </c>
      <c r="G94" s="2010" t="s">
        <v>273</v>
      </c>
      <c r="H94" s="2010" t="s">
        <v>273</v>
      </c>
      <c r="I94" s="2010" t="s">
        <v>273</v>
      </c>
      <c r="J94" s="2010" t="s">
        <v>273</v>
      </c>
      <c r="K94" s="2010" t="s">
        <v>273</v>
      </c>
      <c r="L94" s="2010" t="s">
        <v>273</v>
      </c>
      <c r="M94" s="2010" t="s">
        <v>273</v>
      </c>
    </row>
    <row r="95" spans="1:13">
      <c r="A95" s="2003">
        <v>6</v>
      </c>
      <c r="B95" s="2004">
        <v>4</v>
      </c>
      <c r="C95" s="2004">
        <v>50</v>
      </c>
      <c r="D95" s="2004" t="s">
        <v>296</v>
      </c>
      <c r="E95" s="2004" t="s">
        <v>375</v>
      </c>
      <c r="F95" s="2010" t="s">
        <v>273</v>
      </c>
      <c r="G95" s="2010" t="s">
        <v>273</v>
      </c>
      <c r="H95" s="2010" t="s">
        <v>273</v>
      </c>
      <c r="I95" s="2010" t="s">
        <v>273</v>
      </c>
      <c r="J95" s="2010" t="s">
        <v>273</v>
      </c>
      <c r="K95" s="2010" t="s">
        <v>273</v>
      </c>
      <c r="L95" s="2010" t="s">
        <v>273</v>
      </c>
      <c r="M95" s="2010" t="s">
        <v>273</v>
      </c>
    </row>
    <row r="96" spans="1:13">
      <c r="A96" s="2003">
        <v>6</v>
      </c>
      <c r="B96" s="2004">
        <v>30</v>
      </c>
      <c r="C96" s="2004">
        <v>20</v>
      </c>
      <c r="D96" s="2004" t="s">
        <v>296</v>
      </c>
      <c r="E96" s="2004" t="s">
        <v>376</v>
      </c>
      <c r="F96" s="2010" t="s">
        <v>273</v>
      </c>
      <c r="G96" s="2010" t="s">
        <v>273</v>
      </c>
      <c r="H96" s="2010" t="s">
        <v>273</v>
      </c>
      <c r="I96" s="2010" t="s">
        <v>273</v>
      </c>
      <c r="J96" s="2010" t="s">
        <v>273</v>
      </c>
      <c r="K96" s="2010" t="s">
        <v>273</v>
      </c>
      <c r="L96" s="2010" t="s">
        <v>273</v>
      </c>
      <c r="M96" s="2010" t="s">
        <v>273</v>
      </c>
    </row>
    <row r="97" spans="1:13">
      <c r="A97" s="2003">
        <v>6</v>
      </c>
      <c r="B97" s="2004">
        <v>31</v>
      </c>
      <c r="C97" s="2004">
        <v>0</v>
      </c>
      <c r="D97" s="2004" t="s">
        <v>296</v>
      </c>
      <c r="E97" s="2004" t="s">
        <v>377</v>
      </c>
      <c r="F97" s="2011" t="s">
        <v>273</v>
      </c>
      <c r="G97" s="2011" t="s">
        <v>273</v>
      </c>
      <c r="H97" s="2011" t="s">
        <v>273</v>
      </c>
      <c r="I97" s="2011" t="s">
        <v>273</v>
      </c>
      <c r="J97" s="2011" t="s">
        <v>273</v>
      </c>
      <c r="K97" s="2011" t="s">
        <v>273</v>
      </c>
      <c r="L97" s="2011" t="s">
        <v>273</v>
      </c>
      <c r="M97" s="2011" t="s">
        <v>273</v>
      </c>
    </row>
    <row r="98" spans="1:13">
      <c r="A98" s="2003">
        <v>7</v>
      </c>
      <c r="B98" s="2004">
        <v>1</v>
      </c>
      <c r="C98" s="2004">
        <v>20</v>
      </c>
      <c r="D98" s="2004" t="s">
        <v>297</v>
      </c>
      <c r="E98" s="2004" t="s">
        <v>378</v>
      </c>
      <c r="F98" s="2010" t="s">
        <v>273</v>
      </c>
      <c r="G98" s="2010" t="s">
        <v>273</v>
      </c>
      <c r="H98" s="2010" t="s">
        <v>273</v>
      </c>
      <c r="I98" s="2010" t="s">
        <v>273</v>
      </c>
      <c r="J98" s="2010" t="s">
        <v>273</v>
      </c>
      <c r="K98" s="2010" t="s">
        <v>273</v>
      </c>
      <c r="L98" s="2010" t="s">
        <v>273</v>
      </c>
      <c r="M98" s="2010" t="s">
        <v>273</v>
      </c>
    </row>
    <row r="99" spans="1:13">
      <c r="A99" s="2003">
        <v>7</v>
      </c>
      <c r="B99" s="2004">
        <v>2</v>
      </c>
      <c r="C99" s="2004">
        <v>20</v>
      </c>
      <c r="D99" s="2004" t="s">
        <v>297</v>
      </c>
      <c r="E99" s="2004" t="s">
        <v>379</v>
      </c>
      <c r="F99" s="2010" t="s">
        <v>273</v>
      </c>
      <c r="G99" s="2010" t="s">
        <v>273</v>
      </c>
      <c r="H99" s="2010" t="s">
        <v>273</v>
      </c>
      <c r="I99" s="2010" t="s">
        <v>273</v>
      </c>
      <c r="J99" s="2010" t="s">
        <v>273</v>
      </c>
      <c r="K99" s="2010" t="s">
        <v>273</v>
      </c>
      <c r="L99" s="2010" t="s">
        <v>273</v>
      </c>
      <c r="M99" s="2010" t="s">
        <v>273</v>
      </c>
    </row>
    <row r="100" spans="1:13">
      <c r="A100" s="2003">
        <v>7</v>
      </c>
      <c r="B100" s="2004">
        <v>4</v>
      </c>
      <c r="C100" s="2004">
        <v>60</v>
      </c>
      <c r="D100" s="2004" t="s">
        <v>297</v>
      </c>
      <c r="E100" s="2004" t="s">
        <v>380</v>
      </c>
      <c r="F100" s="2010" t="s">
        <v>273</v>
      </c>
      <c r="G100" s="2010" t="s">
        <v>273</v>
      </c>
      <c r="H100" s="2010" t="s">
        <v>273</v>
      </c>
      <c r="I100" s="2010" t="s">
        <v>273</v>
      </c>
      <c r="J100" s="2010" t="s">
        <v>273</v>
      </c>
      <c r="K100" s="2010" t="s">
        <v>273</v>
      </c>
      <c r="L100" s="2010" t="s">
        <v>273</v>
      </c>
      <c r="M100" s="2010" t="s">
        <v>273</v>
      </c>
    </row>
    <row r="101" spans="1:13">
      <c r="A101" s="2003">
        <v>7</v>
      </c>
      <c r="B101" s="2004">
        <v>6</v>
      </c>
      <c r="C101" s="2004">
        <v>10</v>
      </c>
      <c r="D101" s="2004" t="s">
        <v>297</v>
      </c>
      <c r="E101" s="2004" t="s">
        <v>381</v>
      </c>
      <c r="F101" s="2010" t="s">
        <v>273</v>
      </c>
      <c r="G101" s="2010" t="s">
        <v>273</v>
      </c>
      <c r="H101" s="2010" t="s">
        <v>273</v>
      </c>
      <c r="I101" s="2010" t="s">
        <v>273</v>
      </c>
      <c r="J101" s="2010" t="s">
        <v>273</v>
      </c>
      <c r="K101" s="2010" t="s">
        <v>273</v>
      </c>
      <c r="L101" s="2010" t="s">
        <v>273</v>
      </c>
      <c r="M101" s="2010" t="s">
        <v>273</v>
      </c>
    </row>
    <row r="102" spans="1:13">
      <c r="A102" s="2003">
        <v>7</v>
      </c>
      <c r="B102" s="2004">
        <v>30</v>
      </c>
      <c r="C102" s="2004">
        <v>60</v>
      </c>
      <c r="D102" s="2004" t="s">
        <v>297</v>
      </c>
      <c r="E102" s="2004" t="s">
        <v>382</v>
      </c>
      <c r="F102" s="2010" t="s">
        <v>273</v>
      </c>
      <c r="G102" s="2010" t="s">
        <v>273</v>
      </c>
      <c r="H102" s="2010" t="s">
        <v>273</v>
      </c>
      <c r="I102" s="2010" t="s">
        <v>273</v>
      </c>
      <c r="J102" s="2010" t="s">
        <v>273</v>
      </c>
      <c r="K102" s="2010" t="s">
        <v>273</v>
      </c>
      <c r="L102" s="2010" t="s">
        <v>273</v>
      </c>
      <c r="M102" s="2010" t="s">
        <v>273</v>
      </c>
    </row>
    <row r="103" spans="1:13">
      <c r="A103" s="2003">
        <v>7</v>
      </c>
      <c r="B103" s="2004">
        <v>31</v>
      </c>
      <c r="C103" s="2004">
        <v>10</v>
      </c>
      <c r="D103" s="2004" t="s">
        <v>297</v>
      </c>
      <c r="E103" s="2004" t="s">
        <v>383</v>
      </c>
      <c r="F103" s="2011" t="s">
        <v>273</v>
      </c>
      <c r="G103" s="2011" t="s">
        <v>273</v>
      </c>
      <c r="H103" s="2011" t="s">
        <v>273</v>
      </c>
      <c r="I103" s="2011" t="s">
        <v>273</v>
      </c>
      <c r="J103" s="2011" t="s">
        <v>273</v>
      </c>
      <c r="K103" s="2011" t="s">
        <v>273</v>
      </c>
      <c r="L103" s="2011" t="s">
        <v>273</v>
      </c>
      <c r="M103" s="2011" t="s">
        <v>273</v>
      </c>
    </row>
    <row r="104" spans="1:13">
      <c r="A104" s="2003">
        <v>7</v>
      </c>
      <c r="B104" s="2004">
        <v>31</v>
      </c>
      <c r="C104" s="2004">
        <v>30</v>
      </c>
      <c r="D104" s="2004" t="s">
        <v>297</v>
      </c>
      <c r="E104" s="2004" t="s">
        <v>384</v>
      </c>
      <c r="F104" s="2010" t="s">
        <v>273</v>
      </c>
      <c r="G104" s="2010" t="s">
        <v>273</v>
      </c>
      <c r="H104" s="2010" t="s">
        <v>273</v>
      </c>
      <c r="I104" s="2010" t="s">
        <v>273</v>
      </c>
      <c r="J104" s="2010" t="s">
        <v>273</v>
      </c>
      <c r="K104" s="2010" t="s">
        <v>273</v>
      </c>
      <c r="L104" s="2010" t="s">
        <v>273</v>
      </c>
      <c r="M104" s="2010" t="s">
        <v>273</v>
      </c>
    </row>
    <row r="105" spans="1:13">
      <c r="A105" s="2003">
        <v>8</v>
      </c>
      <c r="B105" s="2004">
        <v>7</v>
      </c>
      <c r="C105" s="2004">
        <v>80</v>
      </c>
      <c r="D105" s="2004" t="s">
        <v>298</v>
      </c>
      <c r="E105" s="2004" t="s">
        <v>385</v>
      </c>
      <c r="F105" s="2010" t="s">
        <v>273</v>
      </c>
      <c r="G105" s="2010" t="s">
        <v>273</v>
      </c>
      <c r="H105" s="2010" t="s">
        <v>273</v>
      </c>
      <c r="I105" s="2010" t="s">
        <v>273</v>
      </c>
      <c r="J105" s="2010" t="s">
        <v>273</v>
      </c>
      <c r="K105" s="2010" t="s">
        <v>273</v>
      </c>
      <c r="L105" s="2010" t="s">
        <v>273</v>
      </c>
      <c r="M105" s="2010" t="s">
        <v>273</v>
      </c>
    </row>
    <row r="106" spans="1:13">
      <c r="A106" s="2003">
        <v>8</v>
      </c>
      <c r="B106" s="2004">
        <v>2</v>
      </c>
      <c r="C106" s="2004">
        <v>60</v>
      </c>
      <c r="D106" s="2004" t="s">
        <v>298</v>
      </c>
      <c r="E106" s="2004" t="s">
        <v>386</v>
      </c>
      <c r="F106" s="2010" t="s">
        <v>273</v>
      </c>
      <c r="G106" s="2010" t="s">
        <v>273</v>
      </c>
      <c r="H106" s="2010" t="s">
        <v>273</v>
      </c>
      <c r="I106" s="2010" t="s">
        <v>273</v>
      </c>
      <c r="J106" s="2010" t="s">
        <v>273</v>
      </c>
      <c r="K106" s="2010" t="s">
        <v>273</v>
      </c>
      <c r="L106" s="2010" t="s">
        <v>273</v>
      </c>
      <c r="M106" s="2010" t="s">
        <v>273</v>
      </c>
    </row>
    <row r="107" spans="1:13">
      <c r="A107" s="2003">
        <v>8</v>
      </c>
      <c r="B107" s="2004">
        <v>3</v>
      </c>
      <c r="C107" s="2004">
        <v>70</v>
      </c>
      <c r="D107" s="2004" t="s">
        <v>298</v>
      </c>
      <c r="E107" s="2004" t="s">
        <v>387</v>
      </c>
      <c r="F107" s="2010" t="s">
        <v>273</v>
      </c>
      <c r="G107" s="2010" t="s">
        <v>273</v>
      </c>
      <c r="H107" s="2010" t="s">
        <v>273</v>
      </c>
      <c r="I107" s="2010" t="s">
        <v>273</v>
      </c>
      <c r="J107" s="2010" t="s">
        <v>273</v>
      </c>
      <c r="K107" s="2010" t="s">
        <v>273</v>
      </c>
      <c r="L107" s="2010" t="s">
        <v>273</v>
      </c>
      <c r="M107" s="2010" t="s">
        <v>273</v>
      </c>
    </row>
    <row r="108" spans="1:13">
      <c r="A108" s="2003">
        <v>8</v>
      </c>
      <c r="B108" s="2004">
        <v>4</v>
      </c>
      <c r="C108" s="2004">
        <v>80</v>
      </c>
      <c r="D108" s="2004" t="s">
        <v>298</v>
      </c>
      <c r="E108" s="2004" t="s">
        <v>388</v>
      </c>
      <c r="F108" s="2010" t="s">
        <v>273</v>
      </c>
      <c r="G108" s="2010" t="s">
        <v>273</v>
      </c>
      <c r="H108" s="2010" t="s">
        <v>273</v>
      </c>
      <c r="I108" s="2010" t="s">
        <v>273</v>
      </c>
      <c r="J108" s="2010" t="s">
        <v>273</v>
      </c>
      <c r="K108" s="2010" t="s">
        <v>273</v>
      </c>
      <c r="L108" s="2010" t="s">
        <v>273</v>
      </c>
      <c r="M108" s="2010" t="s">
        <v>273</v>
      </c>
    </row>
    <row r="109" spans="1:13">
      <c r="A109" s="2003">
        <v>8</v>
      </c>
      <c r="B109" s="2004">
        <v>6</v>
      </c>
      <c r="C109" s="2004">
        <v>0</v>
      </c>
      <c r="D109" s="2004" t="s">
        <v>298</v>
      </c>
      <c r="E109" s="2004" t="s">
        <v>389</v>
      </c>
      <c r="F109" s="2010" t="s">
        <v>273</v>
      </c>
      <c r="G109" s="2010" t="s">
        <v>273</v>
      </c>
      <c r="H109" s="2010" t="s">
        <v>273</v>
      </c>
      <c r="I109" s="2010" t="s">
        <v>273</v>
      </c>
      <c r="J109" s="2010" t="s">
        <v>273</v>
      </c>
      <c r="K109" s="2010" t="s">
        <v>273</v>
      </c>
      <c r="L109" s="2010" t="s">
        <v>273</v>
      </c>
      <c r="M109" s="2010" t="s">
        <v>273</v>
      </c>
    </row>
    <row r="110" spans="1:13">
      <c r="A110" s="2003">
        <v>8</v>
      </c>
      <c r="B110" s="2004">
        <v>6</v>
      </c>
      <c r="C110" s="2004">
        <v>40</v>
      </c>
      <c r="D110" s="2004" t="s">
        <v>298</v>
      </c>
      <c r="E110" s="2004" t="s">
        <v>390</v>
      </c>
      <c r="F110" s="2010" t="s">
        <v>273</v>
      </c>
      <c r="G110" s="2010" t="s">
        <v>273</v>
      </c>
      <c r="H110" s="2010" t="s">
        <v>273</v>
      </c>
      <c r="I110" s="2010" t="s">
        <v>273</v>
      </c>
      <c r="J110" s="2010" t="s">
        <v>273</v>
      </c>
      <c r="K110" s="2010" t="s">
        <v>273</v>
      </c>
      <c r="L110" s="2010" t="s">
        <v>273</v>
      </c>
      <c r="M110" s="2010" t="s">
        <v>273</v>
      </c>
    </row>
    <row r="111" spans="1:13">
      <c r="A111" s="2003">
        <v>8</v>
      </c>
      <c r="B111" s="2004">
        <v>31</v>
      </c>
      <c r="C111" s="2004">
        <v>60</v>
      </c>
      <c r="D111" s="2004" t="s">
        <v>298</v>
      </c>
      <c r="E111" s="2004" t="s">
        <v>391</v>
      </c>
      <c r="F111" s="2011" t="s">
        <v>273</v>
      </c>
      <c r="G111" s="2011" t="s">
        <v>273</v>
      </c>
      <c r="H111" s="2011" t="s">
        <v>273</v>
      </c>
      <c r="I111" s="2011" t="s">
        <v>273</v>
      </c>
      <c r="J111" s="2011" t="s">
        <v>273</v>
      </c>
      <c r="K111" s="2011" t="s">
        <v>273</v>
      </c>
      <c r="L111" s="2011" t="s">
        <v>273</v>
      </c>
      <c r="M111" s="2011" t="s">
        <v>273</v>
      </c>
    </row>
    <row r="112" spans="1:13">
      <c r="A112" s="2003">
        <v>8</v>
      </c>
      <c r="B112" s="2004">
        <v>3</v>
      </c>
      <c r="C112" s="2004">
        <v>73</v>
      </c>
      <c r="D112" s="2004" t="s">
        <v>298</v>
      </c>
      <c r="E112" s="2004" t="s">
        <v>392</v>
      </c>
      <c r="F112" s="2010" t="s">
        <v>273</v>
      </c>
      <c r="G112" s="2010" t="s">
        <v>273</v>
      </c>
      <c r="H112" s="2010" t="s">
        <v>273</v>
      </c>
      <c r="I112" s="2010" t="s">
        <v>273</v>
      </c>
      <c r="J112" s="2010" t="s">
        <v>273</v>
      </c>
      <c r="K112" s="2010" t="s">
        <v>273</v>
      </c>
      <c r="L112" s="2010" t="s">
        <v>273</v>
      </c>
      <c r="M112" s="2010" t="s">
        <v>273</v>
      </c>
    </row>
    <row r="113" spans="1:13">
      <c r="A113" s="2003">
        <v>9</v>
      </c>
      <c r="B113" s="2004">
        <v>7</v>
      </c>
      <c r="C113" s="2004">
        <v>20</v>
      </c>
      <c r="D113" s="2004" t="s">
        <v>299</v>
      </c>
      <c r="E113" s="2004" t="s">
        <v>393</v>
      </c>
      <c r="F113" s="2010" t="s">
        <v>273</v>
      </c>
      <c r="G113" s="2010" t="s">
        <v>273</v>
      </c>
      <c r="H113" s="2010" t="s">
        <v>273</v>
      </c>
      <c r="I113" s="2010" t="s">
        <v>273</v>
      </c>
      <c r="J113" s="2010" t="s">
        <v>273</v>
      </c>
      <c r="K113" s="2010" t="s">
        <v>273</v>
      </c>
      <c r="L113" s="2010" t="s">
        <v>273</v>
      </c>
      <c r="M113" s="2010" t="s">
        <v>273</v>
      </c>
    </row>
    <row r="114" spans="1:13">
      <c r="A114" s="2003">
        <v>9</v>
      </c>
      <c r="B114" s="2004">
        <v>7</v>
      </c>
      <c r="C114" s="2004">
        <v>30</v>
      </c>
      <c r="D114" s="2004" t="s">
        <v>299</v>
      </c>
      <c r="E114" s="2004" t="s">
        <v>394</v>
      </c>
      <c r="F114" s="2010" t="s">
        <v>273</v>
      </c>
      <c r="G114" s="2010" t="s">
        <v>273</v>
      </c>
      <c r="H114" s="2010" t="s">
        <v>273</v>
      </c>
      <c r="I114" s="2010" t="s">
        <v>273</v>
      </c>
      <c r="J114" s="2010" t="s">
        <v>273</v>
      </c>
      <c r="K114" s="2010" t="s">
        <v>273</v>
      </c>
      <c r="L114" s="2010" t="s">
        <v>273</v>
      </c>
      <c r="M114" s="2010" t="s">
        <v>273</v>
      </c>
    </row>
    <row r="115" spans="1:13">
      <c r="A115" s="2003">
        <v>9</v>
      </c>
      <c r="B115" s="2004">
        <v>8</v>
      </c>
      <c r="C115" s="2004">
        <v>30</v>
      </c>
      <c r="D115" s="2004" t="s">
        <v>299</v>
      </c>
      <c r="E115" s="2004" t="s">
        <v>395</v>
      </c>
      <c r="F115" s="2010" t="s">
        <v>273</v>
      </c>
      <c r="G115" s="2010" t="s">
        <v>273</v>
      </c>
      <c r="H115" s="2010" t="s">
        <v>273</v>
      </c>
      <c r="I115" s="2010" t="s">
        <v>273</v>
      </c>
      <c r="J115" s="2010" t="s">
        <v>273</v>
      </c>
      <c r="K115" s="2010" t="s">
        <v>273</v>
      </c>
      <c r="L115" s="2010" t="s">
        <v>273</v>
      </c>
      <c r="M115" s="2010" t="s">
        <v>273</v>
      </c>
    </row>
    <row r="116" spans="1:13">
      <c r="A116" s="2003">
        <v>9</v>
      </c>
      <c r="B116" s="2004">
        <v>90</v>
      </c>
      <c r="C116" s="2004">
        <v>10</v>
      </c>
      <c r="D116" s="2004" t="s">
        <v>299</v>
      </c>
      <c r="E116" s="2004" t="s">
        <v>396</v>
      </c>
      <c r="F116" s="2010" t="s">
        <v>273</v>
      </c>
      <c r="G116" s="2010" t="s">
        <v>273</v>
      </c>
      <c r="H116" s="2010" t="s">
        <v>273</v>
      </c>
      <c r="I116" s="2010" t="s">
        <v>273</v>
      </c>
      <c r="J116" s="2010" t="s">
        <v>273</v>
      </c>
      <c r="K116" s="2010" t="s">
        <v>273</v>
      </c>
      <c r="L116" s="2010" t="s">
        <v>273</v>
      </c>
      <c r="M116" s="2010" t="s">
        <v>273</v>
      </c>
    </row>
    <row r="117" spans="1:13">
      <c r="A117" s="2003">
        <v>9</v>
      </c>
      <c r="B117" s="2004">
        <v>31</v>
      </c>
      <c r="C117" s="2004">
        <v>70</v>
      </c>
      <c r="D117" s="2004" t="s">
        <v>299</v>
      </c>
      <c r="E117" s="2004" t="s">
        <v>397</v>
      </c>
      <c r="F117" s="2011" t="s">
        <v>273</v>
      </c>
      <c r="G117" s="2011" t="s">
        <v>273</v>
      </c>
      <c r="H117" s="2011" t="s">
        <v>273</v>
      </c>
      <c r="I117" s="2011" t="s">
        <v>273</v>
      </c>
      <c r="J117" s="2011" t="s">
        <v>273</v>
      </c>
      <c r="K117" s="2011" t="s">
        <v>273</v>
      </c>
      <c r="L117" s="2011" t="s">
        <v>273</v>
      </c>
      <c r="M117" s="2011" t="s">
        <v>273</v>
      </c>
    </row>
    <row r="118" spans="1:13">
      <c r="A118" s="2003">
        <v>10</v>
      </c>
      <c r="B118" s="2004">
        <v>1</v>
      </c>
      <c r="C118" s="2004">
        <v>30</v>
      </c>
      <c r="D118" s="2004" t="s">
        <v>300</v>
      </c>
      <c r="E118" s="2004" t="s">
        <v>398</v>
      </c>
      <c r="F118" s="2010" t="s">
        <v>273</v>
      </c>
      <c r="G118" s="2010" t="s">
        <v>273</v>
      </c>
      <c r="H118" s="2010" t="s">
        <v>273</v>
      </c>
      <c r="I118" s="2010" t="s">
        <v>273</v>
      </c>
      <c r="J118" s="2010" t="s">
        <v>273</v>
      </c>
      <c r="K118" s="2010" t="s">
        <v>273</v>
      </c>
      <c r="L118" s="2010" t="s">
        <v>273</v>
      </c>
      <c r="M118" s="2010" t="s">
        <v>273</v>
      </c>
    </row>
    <row r="119" spans="1:13">
      <c r="A119" s="2003">
        <v>10</v>
      </c>
      <c r="B119" s="2004">
        <v>1</v>
      </c>
      <c r="C119" s="2004">
        <v>80</v>
      </c>
      <c r="D119" s="2004" t="s">
        <v>300</v>
      </c>
      <c r="E119" s="2004" t="s">
        <v>399</v>
      </c>
      <c r="F119" s="2010" t="s">
        <v>273</v>
      </c>
      <c r="G119" s="2010" t="s">
        <v>273</v>
      </c>
      <c r="H119" s="2010" t="s">
        <v>273</v>
      </c>
      <c r="I119" s="2010" t="s">
        <v>273</v>
      </c>
      <c r="J119" s="2010" t="s">
        <v>273</v>
      </c>
      <c r="K119" s="2010" t="s">
        <v>273</v>
      </c>
      <c r="L119" s="2010" t="s">
        <v>273</v>
      </c>
      <c r="M119" s="2010" t="s">
        <v>273</v>
      </c>
    </row>
    <row r="120" spans="1:13">
      <c r="A120" s="2003">
        <v>10</v>
      </c>
      <c r="B120" s="2004">
        <v>3</v>
      </c>
      <c r="C120" s="2004">
        <v>50</v>
      </c>
      <c r="D120" s="2004" t="s">
        <v>300</v>
      </c>
      <c r="E120" s="2004" t="s">
        <v>400</v>
      </c>
      <c r="F120" s="2010" t="s">
        <v>273</v>
      </c>
      <c r="G120" s="2010" t="s">
        <v>273</v>
      </c>
      <c r="H120" s="2010" t="s">
        <v>273</v>
      </c>
      <c r="I120" s="2010" t="s">
        <v>273</v>
      </c>
      <c r="J120" s="2010" t="s">
        <v>273</v>
      </c>
      <c r="K120" s="2010" t="s">
        <v>273</v>
      </c>
      <c r="L120" s="2010" t="s">
        <v>273</v>
      </c>
      <c r="M120" s="2010" t="s">
        <v>273</v>
      </c>
    </row>
    <row r="121" spans="1:13">
      <c r="A121" s="2003">
        <v>10</v>
      </c>
      <c r="B121" s="2004">
        <v>4</v>
      </c>
      <c r="C121" s="2004">
        <v>20</v>
      </c>
      <c r="D121" s="2004" t="s">
        <v>300</v>
      </c>
      <c r="E121" s="2004" t="s">
        <v>401</v>
      </c>
      <c r="F121" s="2010" t="s">
        <v>273</v>
      </c>
      <c r="G121" s="2010" t="s">
        <v>273</v>
      </c>
      <c r="H121" s="2010" t="s">
        <v>273</v>
      </c>
      <c r="I121" s="2010" t="s">
        <v>273</v>
      </c>
      <c r="J121" s="2010" t="s">
        <v>273</v>
      </c>
      <c r="K121" s="2010" t="s">
        <v>273</v>
      </c>
      <c r="L121" s="2010" t="s">
        <v>273</v>
      </c>
      <c r="M121" s="2010" t="s">
        <v>273</v>
      </c>
    </row>
    <row r="122" spans="1:13">
      <c r="A122" s="2003">
        <v>10</v>
      </c>
      <c r="B122" s="2004">
        <v>4</v>
      </c>
      <c r="C122" s="2004">
        <v>30</v>
      </c>
      <c r="D122" s="2004" t="s">
        <v>300</v>
      </c>
      <c r="E122" s="2004" t="s">
        <v>402</v>
      </c>
      <c r="F122" s="2010" t="s">
        <v>273</v>
      </c>
      <c r="G122" s="2010" t="s">
        <v>273</v>
      </c>
      <c r="H122" s="2010" t="s">
        <v>273</v>
      </c>
      <c r="I122" s="2010" t="s">
        <v>273</v>
      </c>
      <c r="J122" s="2010" t="s">
        <v>273</v>
      </c>
      <c r="K122" s="2010" t="s">
        <v>273</v>
      </c>
      <c r="L122" s="2010" t="s">
        <v>273</v>
      </c>
      <c r="M122" s="2010" t="s">
        <v>273</v>
      </c>
    </row>
    <row r="123" spans="1:13">
      <c r="A123" s="2003">
        <v>10</v>
      </c>
      <c r="B123" s="2004">
        <v>30</v>
      </c>
      <c r="C123" s="2004">
        <v>50</v>
      </c>
      <c r="D123" s="2004" t="s">
        <v>300</v>
      </c>
      <c r="E123" s="2004" t="s">
        <v>403</v>
      </c>
      <c r="F123" s="2010" t="s">
        <v>273</v>
      </c>
      <c r="G123" s="2010" t="s">
        <v>273</v>
      </c>
      <c r="H123" s="2010" t="s">
        <v>273</v>
      </c>
      <c r="I123" s="2010" t="s">
        <v>273</v>
      </c>
      <c r="J123" s="2010" t="s">
        <v>273</v>
      </c>
      <c r="K123" s="2010" t="s">
        <v>273</v>
      </c>
      <c r="L123" s="2010" t="s">
        <v>273</v>
      </c>
      <c r="M123" s="2010" t="s">
        <v>273</v>
      </c>
    </row>
    <row r="124" spans="1:13">
      <c r="A124" s="2003">
        <v>10</v>
      </c>
      <c r="B124" s="2004">
        <v>30</v>
      </c>
      <c r="C124" s="2004">
        <v>90</v>
      </c>
      <c r="D124" s="2004" t="s">
        <v>300</v>
      </c>
      <c r="E124" s="2004" t="s">
        <v>404</v>
      </c>
      <c r="F124" s="2010" t="s">
        <v>273</v>
      </c>
      <c r="G124" s="2010" t="s">
        <v>273</v>
      </c>
      <c r="H124" s="2010" t="s">
        <v>273</v>
      </c>
      <c r="I124" s="2010" t="s">
        <v>273</v>
      </c>
      <c r="J124" s="2010" t="s">
        <v>273</v>
      </c>
      <c r="K124" s="2010" t="s">
        <v>273</v>
      </c>
      <c r="L124" s="2010" t="s">
        <v>273</v>
      </c>
      <c r="M124" s="2010" t="s">
        <v>273</v>
      </c>
    </row>
    <row r="125" spans="1:13">
      <c r="A125" s="2003">
        <v>11</v>
      </c>
      <c r="B125" s="2004">
        <v>8</v>
      </c>
      <c r="C125" s="2004">
        <v>20</v>
      </c>
      <c r="D125" s="2004" t="s">
        <v>301</v>
      </c>
      <c r="E125" s="2004" t="s">
        <v>405</v>
      </c>
      <c r="F125" s="2011" t="s">
        <v>273</v>
      </c>
      <c r="G125" s="2011" t="s">
        <v>273</v>
      </c>
      <c r="H125" s="2011" t="s">
        <v>273</v>
      </c>
      <c r="I125" s="2011" t="s">
        <v>273</v>
      </c>
      <c r="J125" s="2011" t="s">
        <v>273</v>
      </c>
      <c r="K125" s="2011" t="s">
        <v>273</v>
      </c>
      <c r="L125" s="2011" t="s">
        <v>273</v>
      </c>
      <c r="M125" s="2011" t="s">
        <v>273</v>
      </c>
    </row>
    <row r="126" spans="1:13">
      <c r="A126" s="2003">
        <v>11</v>
      </c>
      <c r="B126" s="2004">
        <v>2</v>
      </c>
      <c r="C126" s="2004">
        <v>30</v>
      </c>
      <c r="D126" s="2004" t="s">
        <v>301</v>
      </c>
      <c r="E126" s="2004" t="s">
        <v>406</v>
      </c>
      <c r="F126" s="2010" t="s">
        <v>273</v>
      </c>
      <c r="G126" s="2010" t="s">
        <v>273</v>
      </c>
      <c r="H126" s="2010" t="s">
        <v>273</v>
      </c>
      <c r="I126" s="2010" t="s">
        <v>273</v>
      </c>
      <c r="J126" s="2010" t="s">
        <v>273</v>
      </c>
      <c r="K126" s="2010" t="s">
        <v>273</v>
      </c>
      <c r="L126" s="2010" t="s">
        <v>273</v>
      </c>
      <c r="M126" s="2010" t="s">
        <v>273</v>
      </c>
    </row>
    <row r="127" spans="1:13">
      <c r="A127" s="2003">
        <v>11</v>
      </c>
      <c r="B127" s="2004">
        <v>2</v>
      </c>
      <c r="C127" s="2004">
        <v>40</v>
      </c>
      <c r="D127" s="2004" t="s">
        <v>301</v>
      </c>
      <c r="E127" s="2004" t="s">
        <v>407</v>
      </c>
      <c r="F127" s="2010" t="s">
        <v>273</v>
      </c>
      <c r="G127" s="2010" t="s">
        <v>273</v>
      </c>
      <c r="H127" s="2010" t="s">
        <v>273</v>
      </c>
      <c r="I127" s="2010" t="s">
        <v>273</v>
      </c>
      <c r="J127" s="2010" t="s">
        <v>273</v>
      </c>
      <c r="K127" s="2010" t="s">
        <v>273</v>
      </c>
      <c r="L127" s="2010" t="s">
        <v>273</v>
      </c>
      <c r="M127" s="2010" t="s">
        <v>273</v>
      </c>
    </row>
    <row r="128" spans="1:13">
      <c r="A128" s="2003">
        <v>11</v>
      </c>
      <c r="B128" s="2004">
        <v>8</v>
      </c>
      <c r="C128" s="2004">
        <v>60</v>
      </c>
      <c r="D128" s="2004" t="s">
        <v>301</v>
      </c>
      <c r="E128" s="2004" t="s">
        <v>408</v>
      </c>
      <c r="F128" s="2010" t="s">
        <v>273</v>
      </c>
      <c r="G128" s="2010" t="s">
        <v>273</v>
      </c>
      <c r="H128" s="2010" t="s">
        <v>273</v>
      </c>
      <c r="I128" s="2010" t="s">
        <v>273</v>
      </c>
      <c r="J128" s="2010" t="s">
        <v>273</v>
      </c>
      <c r="K128" s="2010" t="s">
        <v>273</v>
      </c>
      <c r="L128" s="2010" t="s">
        <v>273</v>
      </c>
      <c r="M128" s="2010" t="s">
        <v>273</v>
      </c>
    </row>
    <row r="129" spans="1:13">
      <c r="A129" s="2003">
        <v>11</v>
      </c>
      <c r="B129" s="2004">
        <v>2</v>
      </c>
      <c r="C129" s="2004">
        <v>50</v>
      </c>
      <c r="D129" s="2004" t="s">
        <v>301</v>
      </c>
      <c r="E129" s="2004" t="s">
        <v>409</v>
      </c>
      <c r="F129" s="2010" t="s">
        <v>273</v>
      </c>
      <c r="G129" s="2010" t="s">
        <v>273</v>
      </c>
      <c r="H129" s="2010" t="s">
        <v>273</v>
      </c>
      <c r="I129" s="2010" t="s">
        <v>273</v>
      </c>
      <c r="J129" s="2010" t="s">
        <v>273</v>
      </c>
      <c r="K129" s="2010" t="s">
        <v>273</v>
      </c>
      <c r="L129" s="2010" t="s">
        <v>273</v>
      </c>
      <c r="M129" s="2010" t="s">
        <v>273</v>
      </c>
    </row>
    <row r="130" spans="1:13">
      <c r="A130" s="2003">
        <v>11</v>
      </c>
      <c r="B130" s="2004">
        <v>30</v>
      </c>
      <c r="C130" s="2004">
        <v>70</v>
      </c>
      <c r="D130" s="2004" t="s">
        <v>301</v>
      </c>
      <c r="E130" s="2004" t="s">
        <v>410</v>
      </c>
      <c r="F130" s="2010" t="s">
        <v>273</v>
      </c>
      <c r="G130" s="2010" t="s">
        <v>273</v>
      </c>
      <c r="H130" s="2010" t="s">
        <v>273</v>
      </c>
      <c r="I130" s="2010" t="s">
        <v>273</v>
      </c>
      <c r="J130" s="2010" t="s">
        <v>273</v>
      </c>
      <c r="K130" s="2010" t="s">
        <v>273</v>
      </c>
      <c r="L130" s="2010" t="s">
        <v>273</v>
      </c>
      <c r="M130" s="2010" t="s">
        <v>273</v>
      </c>
    </row>
    <row r="131" spans="1:13">
      <c r="A131" s="2003">
        <v>12</v>
      </c>
      <c r="B131" s="2004">
        <v>4</v>
      </c>
      <c r="C131" s="2004">
        <v>70</v>
      </c>
      <c r="D131" s="2004" t="s">
        <v>302</v>
      </c>
      <c r="E131" s="2004" t="s">
        <v>411</v>
      </c>
      <c r="F131" s="2011" t="s">
        <v>273</v>
      </c>
      <c r="G131" s="2011" t="s">
        <v>273</v>
      </c>
      <c r="H131" s="2011" t="s">
        <v>273</v>
      </c>
      <c r="I131" s="2011" t="s">
        <v>273</v>
      </c>
      <c r="J131" s="2011" t="s">
        <v>273</v>
      </c>
      <c r="K131" s="2011" t="s">
        <v>273</v>
      </c>
      <c r="L131" s="2011" t="s">
        <v>273</v>
      </c>
      <c r="M131" s="2011" t="s">
        <v>273</v>
      </c>
    </row>
    <row r="132" spans="1:13">
      <c r="A132" s="2003">
        <v>12</v>
      </c>
      <c r="B132" s="2004">
        <v>8</v>
      </c>
      <c r="C132" s="2004">
        <v>0</v>
      </c>
      <c r="D132" s="2004" t="s">
        <v>302</v>
      </c>
      <c r="E132" s="2004" t="s">
        <v>412</v>
      </c>
      <c r="F132" s="2010" t="s">
        <v>273</v>
      </c>
      <c r="G132" s="2010" t="s">
        <v>273</v>
      </c>
      <c r="H132" s="2010" t="s">
        <v>273</v>
      </c>
      <c r="I132" s="2010" t="s">
        <v>273</v>
      </c>
      <c r="J132" s="2010" t="s">
        <v>273</v>
      </c>
      <c r="K132" s="2010" t="s">
        <v>273</v>
      </c>
      <c r="L132" s="2010" t="s">
        <v>273</v>
      </c>
      <c r="M132" s="2010" t="s">
        <v>273</v>
      </c>
    </row>
    <row r="133" spans="1:13">
      <c r="A133" s="2003">
        <v>12</v>
      </c>
      <c r="B133" s="2004">
        <v>6</v>
      </c>
      <c r="C133" s="2004">
        <v>30</v>
      </c>
      <c r="D133" s="2004" t="s">
        <v>302</v>
      </c>
      <c r="E133" s="2004" t="s">
        <v>413</v>
      </c>
      <c r="F133" s="2010" t="s">
        <v>273</v>
      </c>
      <c r="G133" s="2010" t="s">
        <v>273</v>
      </c>
      <c r="H133" s="2010" t="s">
        <v>273</v>
      </c>
      <c r="I133" s="2010" t="s">
        <v>273</v>
      </c>
      <c r="J133" s="2010" t="s">
        <v>273</v>
      </c>
      <c r="K133" s="2010" t="s">
        <v>273</v>
      </c>
      <c r="L133" s="2010" t="s">
        <v>273</v>
      </c>
      <c r="M133" s="2010" t="s">
        <v>273</v>
      </c>
    </row>
    <row r="134" spans="1:13">
      <c r="A134" s="2003">
        <v>12</v>
      </c>
      <c r="B134" s="2004">
        <v>6</v>
      </c>
      <c r="C134" s="2004">
        <v>50</v>
      </c>
      <c r="D134" s="2004" t="s">
        <v>302</v>
      </c>
      <c r="E134" s="2004" t="s">
        <v>414</v>
      </c>
      <c r="F134" s="2010" t="s">
        <v>273</v>
      </c>
      <c r="G134" s="2010" t="s">
        <v>273</v>
      </c>
      <c r="H134" s="2010" t="s">
        <v>273</v>
      </c>
      <c r="I134" s="2010" t="s">
        <v>273</v>
      </c>
      <c r="J134" s="2010" t="s">
        <v>273</v>
      </c>
      <c r="K134" s="2010" t="s">
        <v>273</v>
      </c>
      <c r="L134" s="2010" t="s">
        <v>273</v>
      </c>
      <c r="M134" s="2010" t="s">
        <v>273</v>
      </c>
    </row>
    <row r="135" spans="1:13">
      <c r="A135" s="2003">
        <v>12</v>
      </c>
      <c r="B135" s="2004">
        <v>30</v>
      </c>
      <c r="C135" s="2004">
        <v>80</v>
      </c>
      <c r="D135" s="2004" t="s">
        <v>302</v>
      </c>
      <c r="E135" s="2004" t="s">
        <v>415</v>
      </c>
      <c r="F135" s="2010" t="s">
        <v>273</v>
      </c>
      <c r="G135" s="2010" t="s">
        <v>273</v>
      </c>
      <c r="H135" s="2010" t="s">
        <v>273</v>
      </c>
      <c r="I135" s="2010" t="s">
        <v>273</v>
      </c>
      <c r="J135" s="2010" t="s">
        <v>273</v>
      </c>
      <c r="K135" s="2010" t="s">
        <v>273</v>
      </c>
      <c r="L135" s="2010" t="s">
        <v>273</v>
      </c>
      <c r="M135" s="2010" t="s">
        <v>273</v>
      </c>
    </row>
    <row r="136" spans="1:13">
      <c r="A136" s="2003">
        <v>16</v>
      </c>
      <c r="B136" s="2004">
        <v>0</v>
      </c>
      <c r="C136" s="2004">
        <v>20</v>
      </c>
      <c r="D136" s="2004" t="s">
        <v>303</v>
      </c>
      <c r="E136" s="2004" t="s">
        <v>416</v>
      </c>
      <c r="F136" s="2010" t="s">
        <v>273</v>
      </c>
      <c r="G136" s="2010" t="s">
        <v>273</v>
      </c>
      <c r="H136" s="2010" t="s">
        <v>273</v>
      </c>
      <c r="I136" s="2010" t="s">
        <v>273</v>
      </c>
      <c r="J136" s="2010" t="s">
        <v>273</v>
      </c>
      <c r="K136" s="2010" t="s">
        <v>273</v>
      </c>
      <c r="L136" s="2010" t="s">
        <v>273</v>
      </c>
      <c r="M136" s="2010" t="s">
        <v>273</v>
      </c>
    </row>
    <row r="137" spans="1:13">
      <c r="A137" s="2003">
        <v>16</v>
      </c>
      <c r="B137" s="2004">
        <v>0</v>
      </c>
      <c r="C137" s="2004">
        <v>30</v>
      </c>
      <c r="D137" s="2004" t="s">
        <v>303</v>
      </c>
      <c r="E137" s="2004" t="s">
        <v>417</v>
      </c>
      <c r="F137" s="2010" t="s">
        <v>273</v>
      </c>
      <c r="G137" s="2010" t="s">
        <v>273</v>
      </c>
      <c r="H137" s="2010" t="s">
        <v>273</v>
      </c>
      <c r="I137" s="2010" t="s">
        <v>273</v>
      </c>
      <c r="J137" s="2010" t="s">
        <v>273</v>
      </c>
      <c r="K137" s="2010" t="s">
        <v>273</v>
      </c>
      <c r="L137" s="2010" t="s">
        <v>273</v>
      </c>
      <c r="M137" s="2010" t="s">
        <v>273</v>
      </c>
    </row>
    <row r="138" spans="1:13">
      <c r="A138" s="2003">
        <v>16</v>
      </c>
      <c r="B138" s="2004">
        <v>8</v>
      </c>
      <c r="C138" s="2004">
        <v>50</v>
      </c>
      <c r="D138" s="2004" t="s">
        <v>303</v>
      </c>
      <c r="E138" s="2004" t="s">
        <v>418</v>
      </c>
      <c r="F138" s="2011" t="s">
        <v>273</v>
      </c>
      <c r="G138" s="2011" t="s">
        <v>273</v>
      </c>
      <c r="H138" s="2011" t="s">
        <v>273</v>
      </c>
      <c r="I138" s="2011" t="s">
        <v>273</v>
      </c>
      <c r="J138" s="2011" t="s">
        <v>273</v>
      </c>
      <c r="K138" s="2011" t="s">
        <v>273</v>
      </c>
      <c r="L138" s="2011" t="s">
        <v>273</v>
      </c>
      <c r="M138" s="2011" t="s">
        <v>273</v>
      </c>
    </row>
    <row r="139" spans="1:13">
      <c r="A139" s="2003">
        <v>16</v>
      </c>
      <c r="B139" s="2004">
        <v>6</v>
      </c>
      <c r="C139" s="2004">
        <v>70</v>
      </c>
      <c r="D139" s="2004" t="s">
        <v>303</v>
      </c>
      <c r="E139" s="2004" t="s">
        <v>419</v>
      </c>
      <c r="F139" s="2010" t="s">
        <v>273</v>
      </c>
      <c r="G139" s="2010" t="s">
        <v>273</v>
      </c>
      <c r="H139" s="2010" t="s">
        <v>273</v>
      </c>
      <c r="I139" s="2010" t="s">
        <v>273</v>
      </c>
      <c r="J139" s="2010" t="s">
        <v>273</v>
      </c>
      <c r="K139" s="2010" t="s">
        <v>273</v>
      </c>
      <c r="L139" s="2010" t="s">
        <v>273</v>
      </c>
      <c r="M139" s="2010" t="s">
        <v>273</v>
      </c>
    </row>
    <row r="140" spans="1:13">
      <c r="A140" s="2003">
        <v>16</v>
      </c>
      <c r="B140" s="2004">
        <v>6</v>
      </c>
      <c r="C140" s="2004">
        <v>80</v>
      </c>
      <c r="D140" s="2004" t="s">
        <v>303</v>
      </c>
      <c r="E140" s="2004" t="s">
        <v>420</v>
      </c>
      <c r="F140" s="2010" t="s">
        <v>273</v>
      </c>
      <c r="G140" s="2010" t="s">
        <v>273</v>
      </c>
      <c r="H140" s="2010" t="s">
        <v>273</v>
      </c>
      <c r="I140" s="2010" t="s">
        <v>273</v>
      </c>
      <c r="J140" s="2010" t="s">
        <v>273</v>
      </c>
      <c r="K140" s="2010" t="s">
        <v>273</v>
      </c>
      <c r="L140" s="2010" t="s">
        <v>273</v>
      </c>
      <c r="M140" s="2010" t="s">
        <v>273</v>
      </c>
    </row>
    <row r="141" spans="1:13">
      <c r="A141" s="2003">
        <v>16</v>
      </c>
      <c r="B141" s="2004">
        <v>30</v>
      </c>
      <c r="C141" s="2004">
        <v>40</v>
      </c>
      <c r="D141" s="2004" t="s">
        <v>303</v>
      </c>
      <c r="E141" s="2004" t="s">
        <v>421</v>
      </c>
      <c r="F141" s="2010" t="s">
        <v>273</v>
      </c>
      <c r="G141" s="2010" t="s">
        <v>273</v>
      </c>
      <c r="H141" s="2010" t="s">
        <v>273</v>
      </c>
      <c r="I141" s="2010" t="s">
        <v>273</v>
      </c>
      <c r="J141" s="2010" t="s">
        <v>273</v>
      </c>
      <c r="K141" s="2010" t="s">
        <v>273</v>
      </c>
      <c r="L141" s="2010" t="s">
        <v>273</v>
      </c>
      <c r="M141" s="2010" t="s">
        <v>273</v>
      </c>
    </row>
    <row r="142" spans="1:13">
      <c r="A142" s="2003">
        <v>19</v>
      </c>
      <c r="B142" s="2004">
        <v>0</v>
      </c>
      <c r="C142" s="2004">
        <v>70</v>
      </c>
      <c r="D142" s="2004" t="s">
        <v>304</v>
      </c>
      <c r="E142" s="2004" t="s">
        <v>422</v>
      </c>
      <c r="F142" s="2010" t="s">
        <v>273</v>
      </c>
      <c r="G142" s="2010" t="s">
        <v>273</v>
      </c>
      <c r="H142" s="2010" t="s">
        <v>273</v>
      </c>
      <c r="I142" s="2010" t="s">
        <v>273</v>
      </c>
      <c r="J142" s="2010" t="s">
        <v>273</v>
      </c>
      <c r="K142" s="2010" t="s">
        <v>273</v>
      </c>
      <c r="L142" s="2010" t="s">
        <v>273</v>
      </c>
      <c r="M142" s="2010" t="s">
        <v>273</v>
      </c>
    </row>
    <row r="143" spans="1:13">
      <c r="A143" s="2003">
        <v>19</v>
      </c>
      <c r="B143" s="2004">
        <v>3</v>
      </c>
      <c r="C143" s="2004">
        <v>60</v>
      </c>
      <c r="D143" s="2004" t="s">
        <v>304</v>
      </c>
      <c r="E143" s="2004" t="s">
        <v>423</v>
      </c>
      <c r="F143" s="2010" t="s">
        <v>273</v>
      </c>
      <c r="G143" s="2010" t="s">
        <v>273</v>
      </c>
      <c r="H143" s="2010" t="s">
        <v>273</v>
      </c>
      <c r="I143" s="2010" t="s">
        <v>273</v>
      </c>
      <c r="J143" s="2010" t="s">
        <v>273</v>
      </c>
      <c r="K143" s="2010" t="s">
        <v>273</v>
      </c>
      <c r="L143" s="2010" t="s">
        <v>273</v>
      </c>
      <c r="M143" s="2010" t="s">
        <v>273</v>
      </c>
    </row>
    <row r="144" spans="1:13">
      <c r="A144" s="2003">
        <v>19</v>
      </c>
      <c r="B144" s="2004">
        <v>8</v>
      </c>
      <c r="C144" s="2004">
        <v>70</v>
      </c>
      <c r="D144" s="2004" t="s">
        <v>304</v>
      </c>
      <c r="E144" s="2004" t="s">
        <v>424</v>
      </c>
      <c r="F144" s="2011" t="s">
        <v>273</v>
      </c>
      <c r="G144" s="2011" t="s">
        <v>273</v>
      </c>
      <c r="H144" s="2011" t="s">
        <v>273</v>
      </c>
      <c r="I144" s="2011" t="s">
        <v>273</v>
      </c>
      <c r="J144" s="2011" t="s">
        <v>273</v>
      </c>
      <c r="K144" s="2011" t="s">
        <v>273</v>
      </c>
      <c r="L144" s="2011" t="s">
        <v>273</v>
      </c>
      <c r="M144" s="2011" t="s">
        <v>273</v>
      </c>
    </row>
    <row r="145" spans="1:13">
      <c r="A145" s="2003">
        <v>19</v>
      </c>
      <c r="B145" s="2004">
        <v>8</v>
      </c>
      <c r="C145" s="2004">
        <v>80</v>
      </c>
      <c r="D145" s="2004" t="s">
        <v>304</v>
      </c>
      <c r="E145" s="2004" t="s">
        <v>425</v>
      </c>
      <c r="F145" s="2010" t="s">
        <v>273</v>
      </c>
      <c r="G145" s="2010" t="s">
        <v>273</v>
      </c>
      <c r="H145" s="2010" t="s">
        <v>273</v>
      </c>
      <c r="I145" s="2010" t="s">
        <v>273</v>
      </c>
      <c r="J145" s="2010" t="s">
        <v>273</v>
      </c>
      <c r="K145" s="2010" t="s">
        <v>273</v>
      </c>
      <c r="L145" s="2010" t="s">
        <v>273</v>
      </c>
      <c r="M145" s="2010" t="s">
        <v>273</v>
      </c>
    </row>
    <row r="146" spans="1:13">
      <c r="A146" s="2003">
        <v>19</v>
      </c>
      <c r="B146" s="2004">
        <v>6</v>
      </c>
      <c r="C146" s="2004">
        <v>60</v>
      </c>
      <c r="D146" s="2004" t="s">
        <v>304</v>
      </c>
      <c r="E146" s="2004" t="s">
        <v>426</v>
      </c>
      <c r="F146" s="2010" t="s">
        <v>273</v>
      </c>
      <c r="G146" s="2010" t="s">
        <v>273</v>
      </c>
      <c r="H146" s="2010" t="s">
        <v>273</v>
      </c>
      <c r="I146" s="2010" t="s">
        <v>273</v>
      </c>
      <c r="J146" s="2010" t="s">
        <v>273</v>
      </c>
      <c r="K146" s="2010" t="s">
        <v>273</v>
      </c>
      <c r="L146" s="2010" t="s">
        <v>273</v>
      </c>
      <c r="M146" s="2010" t="s">
        <v>273</v>
      </c>
    </row>
    <row r="147" spans="1:13">
      <c r="A147" s="2003">
        <v>19</v>
      </c>
      <c r="B147" s="2004">
        <v>7</v>
      </c>
      <c r="C147" s="2004">
        <v>0</v>
      </c>
      <c r="D147" s="2004" t="s">
        <v>304</v>
      </c>
      <c r="E147" s="2004" t="s">
        <v>427</v>
      </c>
      <c r="F147" s="2010" t="s">
        <v>273</v>
      </c>
      <c r="G147" s="2010" t="s">
        <v>273</v>
      </c>
      <c r="H147" s="2010" t="s">
        <v>273</v>
      </c>
      <c r="I147" s="2010" t="s">
        <v>273</v>
      </c>
      <c r="J147" s="2010" t="s">
        <v>273</v>
      </c>
      <c r="K147" s="2010" t="s">
        <v>273</v>
      </c>
      <c r="L147" s="2010" t="s">
        <v>273</v>
      </c>
      <c r="M147" s="2010" t="s">
        <v>273</v>
      </c>
    </row>
    <row r="148" spans="1:13">
      <c r="A148" s="2003">
        <v>19</v>
      </c>
      <c r="B148" s="2004">
        <v>8</v>
      </c>
      <c r="C148" s="2004">
        <v>70</v>
      </c>
      <c r="D148" s="2004" t="s">
        <v>304</v>
      </c>
      <c r="E148" s="2004" t="s">
        <v>428</v>
      </c>
      <c r="F148" s="2010" t="s">
        <v>273</v>
      </c>
      <c r="G148" s="2010" t="s">
        <v>273</v>
      </c>
      <c r="H148" s="2010" t="s">
        <v>273</v>
      </c>
      <c r="I148" s="2010" t="s">
        <v>273</v>
      </c>
      <c r="J148" s="2010" t="s">
        <v>273</v>
      </c>
      <c r="K148" s="2010" t="s">
        <v>273</v>
      </c>
      <c r="L148" s="2010" t="s">
        <v>273</v>
      </c>
      <c r="M148" s="2010" t="s">
        <v>273</v>
      </c>
    </row>
    <row r="149" spans="1:13">
      <c r="A149" s="2003" t="s">
        <v>273</v>
      </c>
      <c r="B149" s="2004" t="s">
        <v>273</v>
      </c>
      <c r="C149" s="2004" t="s">
        <v>273</v>
      </c>
      <c r="D149" s="2009" t="s">
        <v>305</v>
      </c>
      <c r="E149" s="2009" t="s">
        <v>273</v>
      </c>
      <c r="F149" s="2009">
        <f t="shared" ref="F149:M149" si="9">SUM(F27:F148)</f>
        <v>0</v>
      </c>
      <c r="G149" s="2009">
        <f t="shared" si="9"/>
        <v>0</v>
      </c>
      <c r="H149" s="2009">
        <f t="shared" si="9"/>
        <v>0</v>
      </c>
      <c r="I149" s="2009">
        <f t="shared" si="9"/>
        <v>0</v>
      </c>
      <c r="J149" s="2009">
        <f t="shared" si="9"/>
        <v>0</v>
      </c>
      <c r="K149" s="2009">
        <f t="shared" si="9"/>
        <v>0</v>
      </c>
      <c r="L149" s="2009">
        <f t="shared" si="9"/>
        <v>0</v>
      </c>
      <c r="M149" s="2009">
        <f t="shared" si="9"/>
        <v>0</v>
      </c>
    </row>
    <row r="150" spans="1:13">
      <c r="A150" s="1118" t="s">
        <v>429</v>
      </c>
      <c r="B150" s="1092"/>
      <c r="C150" s="1092"/>
      <c r="D150" s="1092"/>
      <c r="E150" s="1092"/>
      <c r="F150" s="1092"/>
      <c r="G150" s="1092"/>
      <c r="H150" s="1092"/>
      <c r="I150" s="1092"/>
      <c r="J150" s="1092"/>
      <c r="K150" s="1092"/>
      <c r="L150" s="1092"/>
      <c r="M150" s="1092"/>
    </row>
    <row r="151" spans="1:13">
      <c r="A151" s="1119" t="s">
        <v>430</v>
      </c>
      <c r="B151" s="1100"/>
      <c r="C151" s="1100"/>
      <c r="D151" s="1100"/>
      <c r="E151" s="1100"/>
      <c r="F151" s="1120"/>
      <c r="G151" s="1120"/>
      <c r="H151" s="1120"/>
      <c r="I151" s="1120"/>
      <c r="J151" s="1120"/>
      <c r="K151" s="1120"/>
      <c r="L151" s="1120"/>
      <c r="M151" s="1120"/>
    </row>
    <row r="152" spans="1:13">
      <c r="A152" s="1119" t="s">
        <v>431</v>
      </c>
      <c r="B152" s="1092"/>
      <c r="C152" s="1092"/>
      <c r="D152" s="1092"/>
      <c r="E152" s="1092"/>
      <c r="F152" s="1092"/>
      <c r="G152" s="1092"/>
      <c r="H152" s="1092"/>
      <c r="I152" s="1092"/>
      <c r="J152" s="1092"/>
      <c r="K152" s="1092"/>
      <c r="L152" s="1092"/>
      <c r="M152" s="1092"/>
    </row>
    <row r="153" spans="1:13">
      <c r="A153" s="1119" t="s">
        <v>432</v>
      </c>
      <c r="B153" s="1092"/>
      <c r="C153" s="1092"/>
      <c r="D153" s="1092"/>
      <c r="E153" s="1092"/>
      <c r="F153" s="1092"/>
      <c r="G153" s="1092"/>
      <c r="H153" s="1092"/>
      <c r="I153" s="1092"/>
      <c r="J153" s="1092"/>
      <c r="K153" s="1092"/>
      <c r="L153" s="1092"/>
      <c r="M153" s="1092"/>
    </row>
    <row r="154" spans="1:13">
      <c r="A154" s="1119" t="s">
        <v>433</v>
      </c>
      <c r="B154" s="1092"/>
      <c r="C154" s="1092"/>
      <c r="D154" s="1092"/>
      <c r="E154" s="1092"/>
      <c r="F154" s="1092"/>
      <c r="G154" s="1092"/>
      <c r="H154" s="1092"/>
      <c r="I154" s="1092"/>
      <c r="J154" s="1092"/>
      <c r="K154" s="1092"/>
      <c r="L154" s="1092"/>
      <c r="M154" s="1092"/>
    </row>
    <row r="155" spans="1:13">
      <c r="A155" s="1119" t="s">
        <v>434</v>
      </c>
      <c r="B155" s="1092"/>
      <c r="C155" s="1092"/>
      <c r="D155" s="1092"/>
      <c r="E155" s="1092"/>
      <c r="F155" s="1092"/>
      <c r="G155" s="1092"/>
      <c r="H155" s="1092"/>
      <c r="I155" s="1092"/>
      <c r="J155" s="1092"/>
      <c r="K155" s="1092"/>
      <c r="L155" s="1092"/>
      <c r="M155" s="1092"/>
    </row>
    <row r="156" spans="1:13" hidden="1">
      <c r="B156" s="1092"/>
      <c r="C156" s="1092"/>
      <c r="D156" s="1092"/>
      <c r="E156" s="1092"/>
      <c r="F156" s="1092"/>
      <c r="G156" s="1092"/>
      <c r="H156" s="1092"/>
      <c r="I156" s="1092"/>
      <c r="J156" s="1092"/>
      <c r="K156" s="1092"/>
      <c r="L156" s="1092"/>
      <c r="M156" s="1092"/>
    </row>
    <row r="157" spans="1:13" hidden="1">
      <c r="A157" s="1100"/>
      <c r="B157" s="1100"/>
      <c r="C157" s="1100"/>
      <c r="D157" s="1100"/>
      <c r="E157" s="1100"/>
      <c r="F157" s="1092"/>
      <c r="G157" s="1092"/>
      <c r="H157" s="1092"/>
      <c r="I157" s="1092"/>
      <c r="J157" s="1092"/>
      <c r="K157" s="1092"/>
      <c r="L157" s="1092"/>
      <c r="M157" s="1092"/>
    </row>
    <row r="158" spans="1:13" hidden="1">
      <c r="A158" s="1100"/>
      <c r="B158" s="1100"/>
      <c r="C158" s="1100"/>
      <c r="D158" s="1100"/>
      <c r="E158" s="1100"/>
      <c r="F158" s="1121"/>
      <c r="G158" s="1121"/>
      <c r="H158" s="1121"/>
      <c r="I158" s="1121"/>
      <c r="J158" s="1121"/>
      <c r="K158" s="1121"/>
      <c r="L158" s="1121"/>
      <c r="M158" s="1121"/>
    </row>
    <row r="159" spans="1:13" hidden="1">
      <c r="A159" s="1092"/>
      <c r="B159" s="1092"/>
      <c r="C159" s="1092"/>
      <c r="D159" s="1092"/>
      <c r="E159" s="1092"/>
      <c r="F159" s="1092"/>
      <c r="G159" s="1092"/>
      <c r="H159" s="1092"/>
      <c r="I159" s="1092"/>
      <c r="J159" s="1092"/>
      <c r="K159" s="1092"/>
      <c r="L159" s="1092"/>
      <c r="M159" s="1092"/>
    </row>
    <row r="160" spans="1:13" hidden="1">
      <c r="A160" s="1092"/>
      <c r="B160" s="1092"/>
      <c r="C160" s="1092"/>
      <c r="D160" s="1092"/>
      <c r="E160" s="1092"/>
      <c r="F160" s="1122"/>
      <c r="G160" s="1122"/>
      <c r="H160" s="1122"/>
      <c r="I160" s="1122"/>
      <c r="J160" s="1122"/>
      <c r="K160" s="1122"/>
      <c r="L160" s="1122"/>
      <c r="M160" s="1122"/>
    </row>
    <row r="161" spans="1:13" hidden="1">
      <c r="A161" s="1092"/>
      <c r="B161" s="1092"/>
      <c r="C161" s="1092"/>
      <c r="D161" s="1092"/>
      <c r="E161" s="1092"/>
      <c r="F161" s="1122"/>
      <c r="G161" s="1122"/>
      <c r="H161" s="1122"/>
      <c r="I161" s="1122"/>
      <c r="J161" s="1122"/>
      <c r="K161" s="1122"/>
      <c r="L161" s="1122"/>
      <c r="M161" s="1122"/>
    </row>
    <row r="162" spans="1:13" hidden="1">
      <c r="A162" s="1092"/>
      <c r="B162" s="1092"/>
      <c r="C162" s="1092"/>
      <c r="D162" s="1092"/>
      <c r="E162" s="1092"/>
      <c r="F162" s="1122"/>
      <c r="G162" s="1122"/>
      <c r="H162" s="1122"/>
      <c r="I162" s="1122"/>
      <c r="J162" s="1122"/>
      <c r="K162" s="1122"/>
      <c r="L162" s="1122"/>
      <c r="M162" s="1122"/>
    </row>
    <row r="163" spans="1:13" hidden="1">
      <c r="A163" s="1092"/>
      <c r="B163" s="1092"/>
      <c r="C163" s="1092"/>
      <c r="D163" s="1092"/>
      <c r="E163" s="1092"/>
      <c r="F163" s="1122"/>
      <c r="G163" s="1122"/>
      <c r="H163" s="1122"/>
      <c r="I163" s="1122"/>
      <c r="J163" s="1122"/>
      <c r="K163" s="1122"/>
      <c r="L163" s="1122"/>
      <c r="M163" s="1122"/>
    </row>
    <row r="164" spans="1:13" hidden="1">
      <c r="A164" s="1092"/>
      <c r="B164" s="1092"/>
      <c r="C164" s="1092"/>
      <c r="D164" s="1092"/>
      <c r="E164" s="1092"/>
      <c r="F164" s="1122"/>
      <c r="G164" s="1122"/>
      <c r="H164" s="1122"/>
      <c r="I164" s="1122"/>
      <c r="J164" s="1122"/>
      <c r="K164" s="1122"/>
      <c r="L164" s="1122"/>
      <c r="M164" s="1122"/>
    </row>
    <row r="165" spans="1:13" hidden="1">
      <c r="A165" s="1092"/>
      <c r="B165" s="1092"/>
      <c r="C165" s="1092"/>
      <c r="D165" s="1092"/>
      <c r="E165" s="1092"/>
      <c r="F165" s="1122"/>
      <c r="G165" s="1122"/>
      <c r="H165" s="1122"/>
      <c r="I165" s="1122"/>
      <c r="J165" s="1122"/>
      <c r="K165" s="1122"/>
      <c r="L165" s="1122"/>
      <c r="M165" s="1122"/>
    </row>
    <row r="166" spans="1:13" hidden="1">
      <c r="A166" s="1092"/>
      <c r="B166" s="1092"/>
      <c r="C166" s="1092"/>
      <c r="D166" s="1092"/>
      <c r="E166" s="1092"/>
      <c r="F166" s="1122"/>
      <c r="G166" s="1122"/>
      <c r="H166" s="1122"/>
      <c r="I166" s="1122"/>
      <c r="J166" s="1122"/>
      <c r="K166" s="1122"/>
      <c r="L166" s="1122"/>
      <c r="M166" s="1122"/>
    </row>
    <row r="167" spans="1:13" hidden="1">
      <c r="A167" s="1092"/>
      <c r="B167" s="1092"/>
      <c r="C167" s="1092"/>
      <c r="D167" s="1092"/>
      <c r="E167" s="1092"/>
      <c r="F167" s="1122"/>
      <c r="G167" s="1122"/>
      <c r="H167" s="1122"/>
      <c r="I167" s="1122"/>
      <c r="J167" s="1122"/>
      <c r="K167" s="1122"/>
      <c r="L167" s="1122"/>
      <c r="M167" s="1122"/>
    </row>
    <row r="168" spans="1:13" hidden="1">
      <c r="A168" s="1092"/>
      <c r="B168" s="1092"/>
      <c r="C168" s="1092"/>
      <c r="D168" s="1092"/>
      <c r="E168" s="1092"/>
      <c r="F168" s="1122"/>
      <c r="G168" s="1122"/>
      <c r="H168" s="1122"/>
      <c r="I168" s="1122"/>
      <c r="J168" s="1122"/>
      <c r="K168" s="1122"/>
      <c r="L168" s="1122"/>
      <c r="M168" s="1122"/>
    </row>
    <row r="169" spans="1:13" hidden="1">
      <c r="A169" s="1092"/>
      <c r="B169" s="1092"/>
      <c r="C169" s="1092"/>
      <c r="D169" s="1092"/>
      <c r="E169" s="1092"/>
      <c r="F169" s="1122"/>
      <c r="G169" s="1122"/>
      <c r="H169" s="1122"/>
      <c r="I169" s="1122"/>
      <c r="J169" s="1122"/>
      <c r="K169" s="1122"/>
      <c r="L169" s="1122"/>
      <c r="M169" s="1122"/>
    </row>
    <row r="170" spans="1:13" hidden="1">
      <c r="A170" s="1092"/>
      <c r="B170" s="1092"/>
      <c r="C170" s="1092"/>
      <c r="D170" s="1092"/>
      <c r="E170" s="1092"/>
      <c r="F170" s="1122"/>
      <c r="G170" s="1122"/>
      <c r="H170" s="1122"/>
      <c r="I170" s="1122"/>
      <c r="J170" s="1122"/>
      <c r="K170" s="1122"/>
      <c r="L170" s="1122"/>
      <c r="M170" s="1122"/>
    </row>
    <row r="171" spans="1:13" hidden="1">
      <c r="A171" s="1092"/>
      <c r="B171" s="1092"/>
      <c r="C171" s="1092"/>
      <c r="D171" s="1092"/>
      <c r="E171" s="1092"/>
      <c r="F171" s="1122"/>
      <c r="G171" s="1122"/>
      <c r="H171" s="1122"/>
      <c r="I171" s="1122"/>
      <c r="J171" s="1122"/>
      <c r="K171" s="1122"/>
      <c r="L171" s="1122"/>
      <c r="M171" s="1122"/>
    </row>
    <row r="172" spans="1:13" hidden="1">
      <c r="A172" s="1092"/>
      <c r="B172" s="1092"/>
      <c r="C172" s="1092"/>
      <c r="D172" s="1092"/>
      <c r="E172" s="1092"/>
      <c r="F172" s="1122"/>
      <c r="G172" s="1122"/>
      <c r="H172" s="1122"/>
      <c r="I172" s="1122"/>
      <c r="J172" s="1122"/>
      <c r="K172" s="1122"/>
      <c r="L172" s="1122"/>
      <c r="M172" s="1122"/>
    </row>
    <row r="173" spans="1:13" hidden="1">
      <c r="A173" s="1092"/>
      <c r="B173" s="1092"/>
      <c r="C173" s="1092"/>
      <c r="D173" s="1092"/>
      <c r="E173" s="1092"/>
      <c r="F173" s="1122"/>
      <c r="G173" s="1122"/>
      <c r="H173" s="1122"/>
      <c r="I173" s="1122"/>
      <c r="J173" s="1122"/>
      <c r="K173" s="1122"/>
      <c r="L173" s="1122"/>
      <c r="M173" s="1122"/>
    </row>
    <row r="174" spans="1:13" hidden="1">
      <c r="A174" s="1092"/>
      <c r="B174" s="1092"/>
      <c r="C174" s="1092"/>
      <c r="D174" s="1092"/>
      <c r="E174" s="1092"/>
      <c r="F174" s="1122"/>
      <c r="G174" s="1122"/>
      <c r="H174" s="1122"/>
      <c r="I174" s="1122"/>
      <c r="J174" s="1122"/>
      <c r="K174" s="1122"/>
      <c r="L174" s="1122"/>
      <c r="M174" s="1122"/>
    </row>
    <row r="175" spans="1:13" hidden="1">
      <c r="A175" s="1092"/>
      <c r="B175" s="1092"/>
      <c r="C175" s="1092"/>
      <c r="D175" s="1092"/>
      <c r="E175" s="1092"/>
      <c r="F175" s="1122"/>
      <c r="G175" s="1122"/>
      <c r="H175" s="1122"/>
      <c r="I175" s="1122"/>
      <c r="J175" s="1122"/>
      <c r="K175" s="1122"/>
      <c r="L175" s="1122"/>
      <c r="M175" s="1122"/>
    </row>
    <row r="176" spans="1:13" hidden="1">
      <c r="A176" s="1092"/>
      <c r="B176" s="1092"/>
      <c r="C176" s="1092"/>
      <c r="D176" s="1092"/>
      <c r="E176" s="1092"/>
      <c r="F176" s="1122"/>
      <c r="G176" s="1122"/>
      <c r="H176" s="1122"/>
      <c r="I176" s="1122"/>
      <c r="J176" s="1122"/>
      <c r="K176" s="1122"/>
      <c r="L176" s="1122"/>
      <c r="M176" s="1122"/>
    </row>
    <row r="177" spans="1:13" hidden="1">
      <c r="A177" s="1092"/>
      <c r="B177" s="1092"/>
      <c r="C177" s="1092"/>
      <c r="D177" s="1092"/>
      <c r="E177" s="1092"/>
      <c r="F177" s="1122"/>
      <c r="G177" s="1122"/>
      <c r="H177" s="1122"/>
      <c r="I177" s="1122"/>
      <c r="J177" s="1122"/>
      <c r="K177" s="1122"/>
      <c r="L177" s="1122"/>
      <c r="M177" s="1122"/>
    </row>
    <row r="178" spans="1:13" hidden="1">
      <c r="A178" s="1092"/>
      <c r="B178" s="1092"/>
      <c r="C178" s="1092"/>
      <c r="D178" s="1092"/>
      <c r="E178" s="1092"/>
      <c r="F178" s="1122"/>
      <c r="G178" s="1122"/>
      <c r="H178" s="1122"/>
      <c r="I178" s="1122"/>
      <c r="J178" s="1122"/>
      <c r="K178" s="1122"/>
      <c r="L178" s="1122"/>
      <c r="M178" s="1122"/>
    </row>
    <row r="179" spans="1:13" hidden="1">
      <c r="A179" s="1092"/>
      <c r="B179" s="1092"/>
      <c r="C179" s="1092"/>
      <c r="D179" s="1092"/>
      <c r="E179" s="1092"/>
      <c r="F179" s="1122"/>
      <c r="G179" s="1122"/>
      <c r="H179" s="1122"/>
      <c r="I179" s="1122"/>
      <c r="J179" s="1122"/>
      <c r="K179" s="1122"/>
      <c r="L179" s="1122"/>
      <c r="M179" s="1122"/>
    </row>
    <row r="180" spans="1:13" hidden="1">
      <c r="A180" s="1092"/>
      <c r="B180" s="1092"/>
      <c r="C180" s="1092"/>
      <c r="D180" s="1092"/>
      <c r="E180" s="1092"/>
      <c r="F180" s="1122"/>
      <c r="G180" s="1122"/>
      <c r="H180" s="1122"/>
      <c r="I180" s="1122"/>
      <c r="J180" s="1122"/>
      <c r="K180" s="1122"/>
      <c r="L180" s="1122"/>
      <c r="M180" s="1122"/>
    </row>
    <row r="181" spans="1:13" hidden="1">
      <c r="A181" s="1092"/>
      <c r="B181" s="1092"/>
      <c r="C181" s="1092"/>
      <c r="D181" s="1092"/>
      <c r="E181" s="1092"/>
      <c r="F181" s="1122"/>
      <c r="G181" s="1122"/>
      <c r="H181" s="1122"/>
      <c r="I181" s="1122"/>
      <c r="J181" s="1122"/>
      <c r="K181" s="1122"/>
      <c r="L181" s="1122"/>
      <c r="M181" s="1122"/>
    </row>
    <row r="182" spans="1:13" hidden="1">
      <c r="A182" s="1092"/>
      <c r="B182" s="1092"/>
      <c r="C182" s="1092"/>
      <c r="D182" s="1092"/>
      <c r="E182" s="1092"/>
      <c r="F182" s="1122"/>
      <c r="G182" s="1122"/>
      <c r="H182" s="1122"/>
      <c r="I182" s="1122"/>
      <c r="J182" s="1122"/>
      <c r="K182" s="1122"/>
      <c r="L182" s="1122"/>
      <c r="M182" s="1122"/>
    </row>
    <row r="183" spans="1:13" hidden="1">
      <c r="A183" s="1092"/>
      <c r="B183" s="1092"/>
      <c r="C183" s="1092"/>
      <c r="D183" s="1092"/>
      <c r="E183" s="1092"/>
      <c r="F183" s="1122"/>
      <c r="G183" s="1122"/>
      <c r="H183" s="1122"/>
      <c r="I183" s="1122"/>
      <c r="J183" s="1122"/>
      <c r="K183" s="1122"/>
      <c r="L183" s="1122"/>
      <c r="M183" s="1122"/>
    </row>
    <row r="184" spans="1:13" hidden="1">
      <c r="A184" s="1092"/>
      <c r="B184" s="1092"/>
      <c r="C184" s="1092"/>
      <c r="D184" s="1092"/>
      <c r="E184" s="1092"/>
      <c r="F184" s="1122"/>
      <c r="G184" s="1122"/>
      <c r="H184" s="1122"/>
      <c r="I184" s="1122"/>
      <c r="J184" s="1122"/>
      <c r="K184" s="1122"/>
      <c r="L184" s="1122"/>
      <c r="M184" s="1122"/>
    </row>
    <row r="185" spans="1:13" hidden="1">
      <c r="A185" s="1092"/>
      <c r="B185" s="1092"/>
      <c r="C185" s="1092"/>
      <c r="D185" s="1092"/>
      <c r="E185" s="1092"/>
      <c r="F185" s="1122"/>
      <c r="G185" s="1122"/>
      <c r="H185" s="1122"/>
      <c r="I185" s="1122"/>
      <c r="J185" s="1122"/>
      <c r="K185" s="1122"/>
      <c r="L185" s="1122"/>
      <c r="M185" s="1122"/>
    </row>
    <row r="186" spans="1:13" hidden="1">
      <c r="A186" s="1092"/>
      <c r="B186" s="1092"/>
      <c r="C186" s="1092"/>
      <c r="D186" s="1092"/>
      <c r="E186" s="1092"/>
      <c r="F186" s="1122"/>
      <c r="G186" s="1122"/>
      <c r="H186" s="1122"/>
      <c r="I186" s="1122"/>
      <c r="J186" s="1122"/>
      <c r="K186" s="1122"/>
      <c r="L186" s="1122"/>
      <c r="M186" s="1122"/>
    </row>
    <row r="187" spans="1:13" hidden="1">
      <c r="A187" s="1092"/>
      <c r="B187" s="1092"/>
      <c r="C187" s="1092"/>
      <c r="D187" s="1092"/>
      <c r="E187" s="1092"/>
      <c r="F187" s="1122"/>
      <c r="G187" s="1122"/>
      <c r="H187" s="1122"/>
      <c r="I187" s="1122"/>
      <c r="J187" s="1122"/>
      <c r="K187" s="1122"/>
      <c r="L187" s="1122"/>
      <c r="M187" s="1122"/>
    </row>
    <row r="188" spans="1:13" hidden="1">
      <c r="A188" s="1092"/>
      <c r="B188" s="1092"/>
      <c r="C188" s="1092"/>
      <c r="D188" s="1092"/>
      <c r="E188" s="1092"/>
      <c r="F188" s="1122"/>
      <c r="G188" s="1122"/>
      <c r="H188" s="1122"/>
      <c r="I188" s="1122"/>
      <c r="J188" s="1122"/>
      <c r="K188" s="1122"/>
      <c r="L188" s="1122"/>
      <c r="M188" s="1122"/>
    </row>
    <row r="189" spans="1:13" hidden="1">
      <c r="A189" s="1092"/>
      <c r="B189" s="1092"/>
      <c r="C189" s="1092"/>
      <c r="D189" s="1092"/>
      <c r="E189" s="1092"/>
      <c r="F189" s="1122"/>
      <c r="G189" s="1122"/>
      <c r="H189" s="1122"/>
      <c r="I189" s="1122"/>
      <c r="J189" s="1122"/>
      <c r="K189" s="1122"/>
      <c r="L189" s="1122"/>
      <c r="M189" s="1122"/>
    </row>
    <row r="190" spans="1:13" hidden="1">
      <c r="A190" s="1092"/>
      <c r="B190" s="1092"/>
      <c r="C190" s="1092"/>
      <c r="D190" s="1092"/>
      <c r="E190" s="1092"/>
      <c r="F190" s="1122"/>
      <c r="G190" s="1122"/>
      <c r="H190" s="1122"/>
      <c r="I190" s="1122"/>
      <c r="J190" s="1122"/>
      <c r="K190" s="1122"/>
      <c r="L190" s="1122"/>
      <c r="M190" s="1122"/>
    </row>
    <row r="191" spans="1:13" hidden="1">
      <c r="A191" s="1092"/>
      <c r="B191" s="1092"/>
      <c r="C191" s="1092"/>
      <c r="D191" s="1092"/>
      <c r="E191" s="1092"/>
      <c r="F191" s="1122"/>
      <c r="G191" s="1122"/>
      <c r="H191" s="1122"/>
      <c r="I191" s="1122"/>
      <c r="J191" s="1122"/>
      <c r="K191" s="1122"/>
      <c r="L191" s="1122"/>
      <c r="M191" s="1122"/>
    </row>
    <row r="192" spans="1:13" hidden="1">
      <c r="A192" s="1092"/>
      <c r="B192" s="1092"/>
      <c r="C192" s="1092"/>
      <c r="D192" s="1092"/>
      <c r="E192" s="1092"/>
      <c r="F192" s="1122"/>
      <c r="G192" s="1122"/>
      <c r="H192" s="1122"/>
      <c r="I192" s="1122"/>
      <c r="J192" s="1122"/>
      <c r="K192" s="1122"/>
      <c r="L192" s="1122"/>
      <c r="M192" s="1122"/>
    </row>
    <row r="193" spans="1:13" hidden="1">
      <c r="A193" s="1092"/>
      <c r="B193" s="1092"/>
      <c r="C193" s="1092"/>
      <c r="D193" s="1092"/>
      <c r="E193" s="1092"/>
      <c r="F193" s="1122"/>
      <c r="G193" s="1122"/>
      <c r="H193" s="1122"/>
      <c r="I193" s="1122"/>
      <c r="J193" s="1122"/>
      <c r="K193" s="1122"/>
      <c r="L193" s="1122"/>
      <c r="M193" s="1122"/>
    </row>
    <row r="194" spans="1:13" hidden="1">
      <c r="A194" s="1092"/>
      <c r="B194" s="1092"/>
      <c r="C194" s="1092"/>
      <c r="D194" s="1092"/>
      <c r="E194" s="1092"/>
      <c r="F194" s="1122"/>
      <c r="G194" s="1122"/>
      <c r="H194" s="1122"/>
      <c r="I194" s="1122"/>
      <c r="J194" s="1122"/>
      <c r="K194" s="1122"/>
      <c r="L194" s="1122"/>
      <c r="M194" s="1122"/>
    </row>
    <row r="195" spans="1:13" hidden="1">
      <c r="A195" s="1092"/>
      <c r="B195" s="1092"/>
      <c r="C195" s="1092"/>
      <c r="D195" s="1092"/>
      <c r="E195" s="1092"/>
      <c r="F195" s="1122"/>
      <c r="G195" s="1122"/>
      <c r="H195" s="1122"/>
      <c r="I195" s="1122"/>
      <c r="J195" s="1122"/>
      <c r="K195" s="1122"/>
      <c r="L195" s="1122"/>
      <c r="M195" s="1122"/>
    </row>
    <row r="196" spans="1:13" hidden="1">
      <c r="A196" s="1092"/>
      <c r="B196" s="1092"/>
      <c r="C196" s="1092"/>
      <c r="D196" s="1092"/>
      <c r="E196" s="1092"/>
      <c r="F196" s="1122"/>
      <c r="G196" s="1122"/>
      <c r="H196" s="1122"/>
      <c r="I196" s="1122"/>
      <c r="J196" s="1122"/>
      <c r="K196" s="1122"/>
      <c r="L196" s="1122"/>
      <c r="M196" s="1122"/>
    </row>
    <row r="197" spans="1:13" hidden="1">
      <c r="A197" s="1092"/>
      <c r="B197" s="1092"/>
      <c r="C197" s="1092"/>
      <c r="D197" s="1092"/>
      <c r="E197" s="1092"/>
      <c r="F197" s="1122"/>
      <c r="G197" s="1122"/>
      <c r="H197" s="1122"/>
      <c r="I197" s="1122"/>
      <c r="J197" s="1122"/>
      <c r="K197" s="1122"/>
      <c r="L197" s="1122"/>
      <c r="M197" s="1122"/>
    </row>
    <row r="198" spans="1:13" hidden="1">
      <c r="A198" s="1092"/>
      <c r="B198" s="1092"/>
      <c r="C198" s="1092"/>
      <c r="D198" s="1092"/>
      <c r="E198" s="1092"/>
      <c r="F198" s="1122"/>
      <c r="G198" s="1122"/>
      <c r="H198" s="1122"/>
      <c r="I198" s="1122"/>
      <c r="J198" s="1122"/>
      <c r="K198" s="1122"/>
      <c r="L198" s="1122"/>
      <c r="M198" s="1122"/>
    </row>
    <row r="199" spans="1:13" hidden="1">
      <c r="A199" s="1092"/>
      <c r="B199" s="1092"/>
      <c r="C199" s="1092"/>
      <c r="D199" s="1092"/>
      <c r="E199" s="1092"/>
      <c r="F199" s="1122"/>
      <c r="G199" s="1122"/>
      <c r="H199" s="1122"/>
      <c r="I199" s="1122"/>
      <c r="J199" s="1122"/>
      <c r="K199" s="1122"/>
      <c r="L199" s="1122"/>
      <c r="M199" s="1122"/>
    </row>
    <row r="200" spans="1:13" hidden="1">
      <c r="A200" s="1092"/>
      <c r="B200" s="1092"/>
      <c r="C200" s="1092"/>
      <c r="D200" s="1092"/>
      <c r="E200" s="1092"/>
      <c r="F200" s="1122"/>
      <c r="G200" s="1122"/>
      <c r="H200" s="1122"/>
      <c r="I200" s="1122"/>
      <c r="J200" s="1122"/>
      <c r="K200" s="1122"/>
      <c r="L200" s="1122"/>
      <c r="M200" s="1122"/>
    </row>
    <row r="201" spans="1:13" hidden="1">
      <c r="A201" s="1092"/>
      <c r="B201" s="1092"/>
      <c r="C201" s="1092"/>
      <c r="D201" s="1092"/>
      <c r="E201" s="1092"/>
      <c r="F201" s="1122"/>
      <c r="G201" s="1122"/>
      <c r="H201" s="1122"/>
      <c r="I201" s="1122"/>
      <c r="J201" s="1122"/>
      <c r="K201" s="1122"/>
      <c r="L201" s="1122"/>
      <c r="M201" s="1122"/>
    </row>
    <row r="202" spans="1:13" hidden="1">
      <c r="A202" s="1092"/>
      <c r="B202" s="1092"/>
      <c r="C202" s="1092"/>
      <c r="D202" s="1092"/>
      <c r="E202" s="1092"/>
      <c r="F202" s="1122"/>
      <c r="G202" s="1122"/>
      <c r="H202" s="1122"/>
      <c r="I202" s="1122"/>
      <c r="J202" s="1122"/>
      <c r="K202" s="1122"/>
      <c r="L202" s="1122"/>
      <c r="M202" s="1122"/>
    </row>
    <row r="203" spans="1:13" hidden="1">
      <c r="A203" s="1092"/>
      <c r="B203" s="1092"/>
      <c r="C203" s="1092"/>
      <c r="D203" s="1092"/>
      <c r="E203" s="1092"/>
      <c r="F203" s="1122"/>
      <c r="G203" s="1122"/>
      <c r="H203" s="1122"/>
      <c r="I203" s="1122"/>
      <c r="J203" s="1122"/>
      <c r="K203" s="1122"/>
      <c r="L203" s="1122"/>
      <c r="M203" s="1122"/>
    </row>
    <row r="204" spans="1:13" hidden="1">
      <c r="A204" s="1092"/>
      <c r="B204" s="1092"/>
      <c r="C204" s="1092"/>
      <c r="D204" s="1092"/>
      <c r="E204" s="1092"/>
      <c r="F204" s="1122"/>
      <c r="G204" s="1122"/>
      <c r="H204" s="1122"/>
      <c r="I204" s="1122"/>
      <c r="J204" s="1122"/>
      <c r="K204" s="1122"/>
      <c r="L204" s="1122"/>
      <c r="M204" s="1122"/>
    </row>
    <row r="205" spans="1:13" hidden="1">
      <c r="A205" s="1092"/>
      <c r="B205" s="1092"/>
      <c r="C205" s="1092"/>
      <c r="D205" s="1092"/>
      <c r="E205" s="1092"/>
      <c r="F205" s="1122"/>
      <c r="G205" s="1122"/>
      <c r="H205" s="1122"/>
      <c r="I205" s="1122"/>
      <c r="J205" s="1122"/>
      <c r="K205" s="1122"/>
      <c r="L205" s="1122"/>
      <c r="M205" s="1122"/>
    </row>
    <row r="206" spans="1:13" hidden="1">
      <c r="A206" s="1092"/>
      <c r="B206" s="1092"/>
      <c r="C206" s="1092"/>
      <c r="D206" s="1092"/>
      <c r="E206" s="1092"/>
      <c r="F206" s="1122"/>
      <c r="G206" s="1122"/>
      <c r="H206" s="1122"/>
      <c r="I206" s="1122"/>
      <c r="J206" s="1122"/>
      <c r="K206" s="1122"/>
      <c r="L206" s="1122"/>
      <c r="M206" s="1122"/>
    </row>
    <row r="207" spans="1:13" hidden="1">
      <c r="A207" s="1092"/>
      <c r="B207" s="1092"/>
      <c r="C207" s="1092"/>
      <c r="D207" s="1092"/>
      <c r="E207" s="1092"/>
      <c r="F207" s="1122"/>
      <c r="G207" s="1122"/>
      <c r="H207" s="1122"/>
      <c r="I207" s="1122"/>
      <c r="J207" s="1122"/>
      <c r="K207" s="1122"/>
      <c r="L207" s="1122"/>
      <c r="M207" s="1122"/>
    </row>
    <row r="208" spans="1:13" hidden="1">
      <c r="A208" s="1092"/>
      <c r="B208" s="1092"/>
      <c r="C208" s="1092"/>
      <c r="D208" s="1092"/>
      <c r="E208" s="1092"/>
      <c r="F208" s="1122"/>
      <c r="G208" s="1122"/>
      <c r="H208" s="1122"/>
      <c r="I208" s="1122"/>
      <c r="J208" s="1122"/>
      <c r="K208" s="1122"/>
      <c r="L208" s="1122"/>
      <c r="M208" s="1122"/>
    </row>
    <row r="209" spans="1:13" hidden="1">
      <c r="A209" s="1092"/>
      <c r="B209" s="1092"/>
      <c r="C209" s="1092"/>
      <c r="D209" s="1092"/>
      <c r="E209" s="1092"/>
      <c r="F209" s="1122"/>
      <c r="G209" s="1122"/>
      <c r="H209" s="1122"/>
      <c r="I209" s="1122"/>
      <c r="J209" s="1122"/>
      <c r="K209" s="1122"/>
      <c r="L209" s="1122"/>
      <c r="M209" s="1122"/>
    </row>
    <row r="210" spans="1:13" hidden="1">
      <c r="A210" s="1092"/>
      <c r="B210" s="1092"/>
      <c r="C210" s="1092"/>
      <c r="D210" s="1092"/>
      <c r="E210" s="1092"/>
      <c r="F210" s="1122"/>
      <c r="G210" s="1122"/>
      <c r="H210" s="1122"/>
      <c r="I210" s="1122"/>
      <c r="J210" s="1122"/>
      <c r="K210" s="1122"/>
      <c r="L210" s="1122"/>
      <c r="M210" s="1122"/>
    </row>
    <row r="211" spans="1:13" hidden="1">
      <c r="A211" s="1092"/>
      <c r="B211" s="1092"/>
      <c r="C211" s="1092"/>
      <c r="D211" s="1092"/>
      <c r="E211" s="1092"/>
      <c r="F211" s="1122"/>
      <c r="G211" s="1122"/>
      <c r="H211" s="1122"/>
      <c r="I211" s="1122"/>
      <c r="J211" s="1122"/>
      <c r="K211" s="1122"/>
      <c r="L211" s="1122"/>
      <c r="M211" s="1122"/>
    </row>
    <row r="212" spans="1:13" hidden="1">
      <c r="A212" s="1092"/>
      <c r="B212" s="1092"/>
      <c r="C212" s="1092"/>
      <c r="D212" s="1092"/>
      <c r="E212" s="1092"/>
      <c r="F212" s="1122"/>
      <c r="G212" s="1122"/>
      <c r="H212" s="1122"/>
      <c r="I212" s="1122"/>
      <c r="J212" s="1122"/>
      <c r="K212" s="1122"/>
      <c r="L212" s="1122"/>
      <c r="M212" s="1122"/>
    </row>
    <row r="213" spans="1:13" hidden="1">
      <c r="A213" s="1092"/>
      <c r="B213" s="1092"/>
      <c r="C213" s="1092"/>
      <c r="D213" s="1092"/>
      <c r="E213" s="1092"/>
      <c r="F213" s="1122"/>
      <c r="G213" s="1122"/>
      <c r="H213" s="1122"/>
      <c r="I213" s="1122"/>
      <c r="J213" s="1122"/>
      <c r="K213" s="1122"/>
      <c r="L213" s="1122"/>
      <c r="M213" s="1122"/>
    </row>
    <row r="214" spans="1:13" hidden="1">
      <c r="A214" s="1092"/>
      <c r="B214" s="1092"/>
      <c r="C214" s="1092"/>
      <c r="D214" s="1092"/>
      <c r="E214" s="1092"/>
      <c r="F214" s="1122"/>
      <c r="G214" s="1122"/>
      <c r="H214" s="1122"/>
      <c r="I214" s="1122"/>
      <c r="J214" s="1122"/>
      <c r="K214" s="1122"/>
      <c r="L214" s="1122"/>
      <c r="M214" s="1122"/>
    </row>
    <row r="215" spans="1:13" hidden="1">
      <c r="A215" s="1092"/>
      <c r="B215" s="1092"/>
      <c r="C215" s="1092"/>
      <c r="D215" s="1092"/>
      <c r="E215" s="1092"/>
      <c r="F215" s="1122"/>
      <c r="G215" s="1122"/>
      <c r="H215" s="1122"/>
      <c r="I215" s="1122"/>
      <c r="J215" s="1122"/>
      <c r="K215" s="1122"/>
      <c r="L215" s="1122"/>
      <c r="M215" s="1122"/>
    </row>
    <row r="216" spans="1:13" hidden="1">
      <c r="A216" s="1092"/>
      <c r="B216" s="1092"/>
      <c r="C216" s="1092"/>
      <c r="D216" s="1092"/>
      <c r="E216" s="1092"/>
      <c r="F216" s="1122"/>
      <c r="G216" s="1122"/>
      <c r="H216" s="1122"/>
      <c r="I216" s="1122"/>
      <c r="J216" s="1122"/>
      <c r="K216" s="1122"/>
      <c r="L216" s="1122"/>
      <c r="M216" s="1122"/>
    </row>
    <row r="217" spans="1:13" hidden="1">
      <c r="A217" s="1092"/>
      <c r="B217" s="1092"/>
      <c r="C217" s="1092"/>
      <c r="D217" s="1092"/>
      <c r="E217" s="1092"/>
      <c r="F217" s="1122"/>
      <c r="G217" s="1122"/>
      <c r="H217" s="1122"/>
      <c r="I217" s="1122"/>
      <c r="J217" s="1122"/>
      <c r="K217" s="1122"/>
      <c r="L217" s="1122"/>
      <c r="M217" s="1122"/>
    </row>
    <row r="218" spans="1:13" hidden="1">
      <c r="A218" s="1092"/>
      <c r="B218" s="1092"/>
      <c r="C218" s="1092"/>
      <c r="D218" s="1092"/>
      <c r="E218" s="1092"/>
      <c r="F218" s="1122"/>
      <c r="G218" s="1122"/>
      <c r="H218" s="1122"/>
      <c r="I218" s="1122"/>
      <c r="J218" s="1122"/>
      <c r="K218" s="1122"/>
      <c r="L218" s="1122"/>
      <c r="M218" s="1122"/>
    </row>
    <row r="219" spans="1:13" hidden="1">
      <c r="A219" s="1092"/>
      <c r="B219" s="1092"/>
      <c r="C219" s="1092"/>
      <c r="D219" s="1092"/>
      <c r="E219" s="1092"/>
      <c r="F219" s="1122"/>
      <c r="G219" s="1122"/>
      <c r="H219" s="1122"/>
      <c r="I219" s="1122"/>
      <c r="J219" s="1122"/>
      <c r="K219" s="1122"/>
      <c r="L219" s="1122"/>
      <c r="M219" s="1122"/>
    </row>
    <row r="220" spans="1:13" hidden="1">
      <c r="A220" s="1092"/>
      <c r="B220" s="1092"/>
      <c r="C220" s="1092"/>
      <c r="D220" s="1092"/>
      <c r="E220" s="1092"/>
      <c r="F220" s="1122"/>
      <c r="G220" s="1122"/>
      <c r="H220" s="1122"/>
      <c r="I220" s="1122"/>
      <c r="J220" s="1122"/>
      <c r="K220" s="1122"/>
      <c r="L220" s="1122"/>
      <c r="M220" s="1122"/>
    </row>
    <row r="221" spans="1:13" hidden="1">
      <c r="A221" s="1092"/>
      <c r="B221" s="1092"/>
      <c r="C221" s="1092"/>
      <c r="D221" s="1092"/>
      <c r="E221" s="1092"/>
      <c r="F221" s="1122"/>
      <c r="G221" s="1122"/>
      <c r="H221" s="1122"/>
      <c r="I221" s="1122"/>
      <c r="J221" s="1122"/>
      <c r="K221" s="1122"/>
      <c r="L221" s="1122"/>
      <c r="M221" s="1122"/>
    </row>
    <row r="222" spans="1:13" hidden="1">
      <c r="A222" s="1092"/>
      <c r="B222" s="1092"/>
      <c r="C222" s="1092"/>
      <c r="D222" s="1092"/>
      <c r="E222" s="1092"/>
      <c r="F222" s="1122"/>
      <c r="G222" s="1122"/>
      <c r="H222" s="1122"/>
      <c r="I222" s="1122"/>
      <c r="J222" s="1122"/>
      <c r="K222" s="1122"/>
      <c r="L222" s="1122"/>
      <c r="M222" s="1122"/>
    </row>
    <row r="223" spans="1:13" hidden="1">
      <c r="A223" s="1092"/>
      <c r="B223" s="1092"/>
      <c r="C223" s="1092"/>
      <c r="D223" s="1092"/>
      <c r="E223" s="1092"/>
      <c r="F223" s="1122"/>
      <c r="G223" s="1122"/>
      <c r="H223" s="1122"/>
      <c r="I223" s="1122"/>
      <c r="J223" s="1122"/>
      <c r="K223" s="1122"/>
      <c r="L223" s="1122"/>
      <c r="M223" s="1122"/>
    </row>
    <row r="224" spans="1:13" hidden="1">
      <c r="A224" s="1092"/>
      <c r="B224" s="1092"/>
      <c r="C224" s="1092"/>
      <c r="D224" s="1092"/>
      <c r="E224" s="1092"/>
      <c r="F224" s="1122"/>
      <c r="G224" s="1122"/>
      <c r="H224" s="1122"/>
      <c r="I224" s="1122"/>
      <c r="J224" s="1122"/>
      <c r="K224" s="1122"/>
      <c r="L224" s="1122"/>
      <c r="M224" s="1122"/>
    </row>
    <row r="225" spans="1:13" hidden="1">
      <c r="A225" s="1092"/>
      <c r="B225" s="1092"/>
      <c r="C225" s="1092"/>
      <c r="D225" s="1092"/>
      <c r="E225" s="1092"/>
      <c r="F225" s="1122"/>
      <c r="G225" s="1122"/>
      <c r="H225" s="1122"/>
      <c r="I225" s="1122"/>
      <c r="J225" s="1122"/>
      <c r="K225" s="1122"/>
      <c r="L225" s="1122"/>
      <c r="M225" s="1122"/>
    </row>
    <row r="226" spans="1:13" hidden="1">
      <c r="A226" s="1092"/>
      <c r="B226" s="1092"/>
      <c r="C226" s="1092"/>
      <c r="D226" s="1092"/>
      <c r="E226" s="1092"/>
      <c r="F226" s="1122"/>
      <c r="G226" s="1122"/>
      <c r="H226" s="1122"/>
      <c r="I226" s="1122"/>
      <c r="J226" s="1122"/>
      <c r="K226" s="1122"/>
      <c r="L226" s="1122"/>
      <c r="M226" s="1122"/>
    </row>
    <row r="227" spans="1:13" hidden="1">
      <c r="A227" s="1092"/>
      <c r="B227" s="1092"/>
      <c r="C227" s="1092"/>
      <c r="D227" s="1092"/>
      <c r="E227" s="1092"/>
      <c r="F227" s="1122"/>
      <c r="G227" s="1122"/>
      <c r="H227" s="1122"/>
      <c r="I227" s="1122"/>
      <c r="J227" s="1122"/>
      <c r="K227" s="1122"/>
      <c r="L227" s="1122"/>
      <c r="M227" s="1122"/>
    </row>
    <row r="228" spans="1:13" hidden="1">
      <c r="A228" s="1092"/>
      <c r="B228" s="1092"/>
      <c r="C228" s="1092"/>
      <c r="D228" s="1092"/>
      <c r="E228" s="1092"/>
      <c r="F228" s="1122"/>
      <c r="G228" s="1122"/>
      <c r="H228" s="1122"/>
      <c r="I228" s="1122"/>
      <c r="J228" s="1122"/>
      <c r="K228" s="1122"/>
      <c r="L228" s="1122"/>
      <c r="M228" s="1122"/>
    </row>
    <row r="229" spans="1:13" hidden="1">
      <c r="A229" s="1092"/>
      <c r="B229" s="1092"/>
      <c r="C229" s="1092"/>
      <c r="D229" s="1092"/>
      <c r="E229" s="1092"/>
      <c r="F229" s="1122"/>
      <c r="G229" s="1122"/>
      <c r="H229" s="1122"/>
      <c r="I229" s="1122"/>
      <c r="J229" s="1122"/>
      <c r="K229" s="1122"/>
      <c r="L229" s="1122"/>
      <c r="M229" s="1122"/>
    </row>
    <row r="230" spans="1:13" hidden="1">
      <c r="A230" s="1092"/>
      <c r="B230" s="1092"/>
      <c r="C230" s="1092"/>
      <c r="D230" s="1092"/>
      <c r="E230" s="1092"/>
      <c r="F230" s="1122"/>
      <c r="G230" s="1122"/>
      <c r="H230" s="1122"/>
      <c r="I230" s="1122"/>
      <c r="J230" s="1122"/>
      <c r="K230" s="1122"/>
      <c r="L230" s="1122"/>
      <c r="M230" s="1122"/>
    </row>
    <row r="231" spans="1:13" hidden="1">
      <c r="A231" s="1092"/>
      <c r="B231" s="1092"/>
      <c r="C231" s="1092"/>
      <c r="D231" s="1092"/>
      <c r="E231" s="1092"/>
      <c r="F231" s="1122"/>
      <c r="G231" s="1122"/>
      <c r="H231" s="1122"/>
      <c r="I231" s="1122"/>
      <c r="J231" s="1122"/>
      <c r="K231" s="1122"/>
      <c r="L231" s="1122"/>
      <c r="M231" s="1122"/>
    </row>
    <row r="232" spans="1:13" hidden="1">
      <c r="A232" s="1092"/>
      <c r="B232" s="1092"/>
      <c r="C232" s="1092"/>
      <c r="D232" s="1092"/>
      <c r="E232" s="1092"/>
      <c r="F232" s="1122"/>
      <c r="G232" s="1122"/>
      <c r="H232" s="1122"/>
      <c r="I232" s="1122"/>
      <c r="J232" s="1122"/>
      <c r="K232" s="1122"/>
      <c r="L232" s="1122"/>
      <c r="M232" s="1122"/>
    </row>
    <row r="233" spans="1:13" hidden="1">
      <c r="A233" s="1092"/>
      <c r="B233" s="1092"/>
      <c r="C233" s="1092"/>
      <c r="D233" s="1092"/>
      <c r="E233" s="1092"/>
      <c r="F233" s="1122"/>
      <c r="G233" s="1122"/>
      <c r="H233" s="1122"/>
      <c r="I233" s="1122"/>
      <c r="J233" s="1122"/>
      <c r="K233" s="1122"/>
      <c r="L233" s="1122"/>
      <c r="M233" s="1122"/>
    </row>
    <row r="234" spans="1:13" hidden="1">
      <c r="A234" s="1092"/>
      <c r="B234" s="1092"/>
      <c r="C234" s="1092"/>
      <c r="D234" s="1092"/>
      <c r="E234" s="1092"/>
      <c r="F234" s="1122"/>
      <c r="G234" s="1122"/>
      <c r="H234" s="1122"/>
      <c r="I234" s="1122"/>
      <c r="J234" s="1122"/>
      <c r="K234" s="1122"/>
      <c r="L234" s="1122"/>
      <c r="M234" s="1122"/>
    </row>
    <row r="235" spans="1:13" hidden="1">
      <c r="A235" s="1092"/>
      <c r="B235" s="1092"/>
      <c r="C235" s="1092"/>
      <c r="D235" s="1092"/>
      <c r="E235" s="1092"/>
      <c r="F235" s="1122"/>
      <c r="G235" s="1122"/>
      <c r="H235" s="1122"/>
      <c r="I235" s="1122"/>
      <c r="J235" s="1122"/>
      <c r="K235" s="1122"/>
      <c r="L235" s="1122"/>
      <c r="M235" s="1122"/>
    </row>
    <row r="236" spans="1:13" hidden="1">
      <c r="A236" s="1092"/>
      <c r="B236" s="1092"/>
      <c r="C236" s="1092"/>
      <c r="D236" s="1092"/>
      <c r="E236" s="1092"/>
      <c r="F236" s="1122"/>
      <c r="G236" s="1122"/>
      <c r="H236" s="1122"/>
      <c r="I236" s="1122"/>
      <c r="J236" s="1122"/>
      <c r="K236" s="1122"/>
      <c r="L236" s="1122"/>
      <c r="M236" s="1122"/>
    </row>
    <row r="237" spans="1:13" hidden="1">
      <c r="A237" s="1092"/>
      <c r="B237" s="1092"/>
      <c r="C237" s="1092"/>
      <c r="D237" s="1092"/>
      <c r="E237" s="1092"/>
      <c r="F237" s="1122"/>
      <c r="G237" s="1122"/>
      <c r="H237" s="1122"/>
      <c r="I237" s="1122"/>
      <c r="J237" s="1122"/>
      <c r="K237" s="1122"/>
      <c r="L237" s="1122"/>
      <c r="M237" s="1122"/>
    </row>
    <row r="238" spans="1:13" hidden="1">
      <c r="A238" s="1092"/>
      <c r="B238" s="1092"/>
      <c r="C238" s="1092"/>
      <c r="D238" s="1092"/>
      <c r="E238" s="1092"/>
      <c r="F238" s="1122"/>
      <c r="G238" s="1122"/>
      <c r="H238" s="1122"/>
      <c r="I238" s="1122"/>
      <c r="J238" s="1122"/>
      <c r="K238" s="1122"/>
      <c r="L238" s="1122"/>
      <c r="M238" s="1122"/>
    </row>
    <row r="239" spans="1:13" hidden="1">
      <c r="A239" s="1092"/>
      <c r="B239" s="1092"/>
      <c r="C239" s="1092"/>
      <c r="D239" s="1092"/>
      <c r="E239" s="1092"/>
      <c r="F239" s="1122"/>
      <c r="G239" s="1122"/>
      <c r="H239" s="1122"/>
      <c r="I239" s="1122"/>
      <c r="J239" s="1122"/>
      <c r="K239" s="1122"/>
      <c r="L239" s="1122"/>
      <c r="M239" s="1122"/>
    </row>
    <row r="240" spans="1:13" hidden="1">
      <c r="A240" s="1092"/>
      <c r="B240" s="1092"/>
      <c r="C240" s="1092"/>
      <c r="D240" s="1092"/>
      <c r="E240" s="1092"/>
      <c r="F240" s="1122"/>
      <c r="G240" s="1122"/>
      <c r="H240" s="1122"/>
      <c r="I240" s="1122"/>
      <c r="J240" s="1122"/>
      <c r="K240" s="1122"/>
      <c r="L240" s="1122"/>
      <c r="M240" s="1122"/>
    </row>
    <row r="241" spans="1:13" hidden="1">
      <c r="A241" s="1092"/>
      <c r="B241" s="1092"/>
      <c r="C241" s="1092"/>
      <c r="D241" s="1092"/>
      <c r="E241" s="1092"/>
      <c r="F241" s="1122"/>
      <c r="G241" s="1122"/>
      <c r="H241" s="1122"/>
      <c r="I241" s="1122"/>
      <c r="J241" s="1122"/>
      <c r="K241" s="1122"/>
      <c r="L241" s="1122"/>
      <c r="M241" s="1122"/>
    </row>
    <row r="242" spans="1:13" hidden="1">
      <c r="A242" s="1092"/>
      <c r="B242" s="1092"/>
      <c r="C242" s="1092"/>
      <c r="D242" s="1092"/>
      <c r="E242" s="1092"/>
      <c r="F242" s="1122"/>
      <c r="G242" s="1122"/>
      <c r="H242" s="1122"/>
      <c r="I242" s="1122"/>
      <c r="J242" s="1122"/>
      <c r="K242" s="1122"/>
      <c r="L242" s="1122"/>
      <c r="M242" s="1122"/>
    </row>
    <row r="243" spans="1:13" hidden="1">
      <c r="A243" s="1092"/>
      <c r="B243" s="1092"/>
      <c r="C243" s="1092"/>
      <c r="D243" s="1092"/>
      <c r="E243" s="1092"/>
      <c r="F243" s="1122"/>
      <c r="G243" s="1122"/>
      <c r="H243" s="1122"/>
      <c r="I243" s="1122"/>
      <c r="J243" s="1122"/>
      <c r="K243" s="1122"/>
      <c r="L243" s="1122"/>
      <c r="M243" s="1122"/>
    </row>
    <row r="244" spans="1:13" hidden="1">
      <c r="A244" s="1092"/>
      <c r="B244" s="1092"/>
      <c r="C244" s="1092"/>
      <c r="D244" s="1092"/>
      <c r="E244" s="1092"/>
      <c r="F244" s="1122"/>
      <c r="G244" s="1122"/>
      <c r="H244" s="1122"/>
      <c r="I244" s="1122"/>
      <c r="J244" s="1122"/>
      <c r="K244" s="1122"/>
      <c r="L244" s="1122"/>
      <c r="M244" s="1122"/>
    </row>
    <row r="245" spans="1:13" hidden="1">
      <c r="A245" s="1092"/>
      <c r="B245" s="1092"/>
      <c r="C245" s="1092"/>
      <c r="D245" s="1092"/>
      <c r="E245" s="1092"/>
      <c r="F245" s="1122"/>
      <c r="G245" s="1122"/>
      <c r="H245" s="1122"/>
      <c r="I245" s="1122"/>
      <c r="J245" s="1122"/>
      <c r="K245" s="1122"/>
      <c r="L245" s="1122"/>
      <c r="M245" s="1122"/>
    </row>
    <row r="246" spans="1:13" hidden="1">
      <c r="A246" s="1092"/>
      <c r="B246" s="1092"/>
      <c r="C246" s="1092"/>
      <c r="D246" s="1092"/>
      <c r="E246" s="1092"/>
      <c r="F246" s="1122"/>
      <c r="G246" s="1122"/>
      <c r="H246" s="1122"/>
      <c r="I246" s="1122"/>
      <c r="J246" s="1122"/>
      <c r="K246" s="1122"/>
      <c r="L246" s="1122"/>
      <c r="M246" s="1122"/>
    </row>
    <row r="247" spans="1:13" hidden="1">
      <c r="A247" s="1092"/>
      <c r="B247" s="1092"/>
      <c r="C247" s="1092"/>
      <c r="D247" s="1092"/>
      <c r="E247" s="1092"/>
      <c r="F247" s="1122"/>
      <c r="G247" s="1122"/>
      <c r="H247" s="1122"/>
      <c r="I247" s="1122"/>
      <c r="J247" s="1122"/>
      <c r="K247" s="1122"/>
      <c r="L247" s="1122"/>
      <c r="M247" s="1122"/>
    </row>
    <row r="248" spans="1:13" hidden="1">
      <c r="A248" s="1092"/>
      <c r="B248" s="1092"/>
      <c r="C248" s="1092"/>
      <c r="D248" s="1092"/>
      <c r="E248" s="1092"/>
      <c r="F248" s="1122"/>
      <c r="G248" s="1122"/>
      <c r="H248" s="1122"/>
      <c r="I248" s="1122"/>
      <c r="J248" s="1122"/>
      <c r="K248" s="1122"/>
      <c r="L248" s="1122"/>
      <c r="M248" s="1122"/>
    </row>
    <row r="249" spans="1:13" hidden="1">
      <c r="A249" s="1092"/>
      <c r="B249" s="1092"/>
      <c r="C249" s="1092"/>
      <c r="D249" s="1092"/>
      <c r="E249" s="1092"/>
      <c r="F249" s="1122"/>
      <c r="G249" s="1122"/>
      <c r="H249" s="1122"/>
      <c r="I249" s="1122"/>
      <c r="J249" s="1122"/>
      <c r="K249" s="1122"/>
      <c r="L249" s="1122"/>
      <c r="M249" s="1122"/>
    </row>
    <row r="250" spans="1:13" hidden="1">
      <c r="A250" s="1092"/>
      <c r="B250" s="1092"/>
      <c r="C250" s="1092"/>
      <c r="D250" s="1092"/>
      <c r="E250" s="1092"/>
      <c r="F250" s="1122"/>
      <c r="G250" s="1122"/>
      <c r="H250" s="1122"/>
      <c r="I250" s="1122"/>
      <c r="J250" s="1122"/>
      <c r="K250" s="1122"/>
      <c r="L250" s="1122"/>
      <c r="M250" s="1122"/>
    </row>
    <row r="251" spans="1:13" hidden="1">
      <c r="A251" s="1092"/>
      <c r="B251" s="1092"/>
      <c r="C251" s="1092"/>
      <c r="D251" s="1092"/>
      <c r="E251" s="1092"/>
      <c r="F251" s="1122"/>
      <c r="G251" s="1122"/>
      <c r="H251" s="1122"/>
      <c r="I251" s="1122"/>
      <c r="J251" s="1122"/>
      <c r="K251" s="1122"/>
      <c r="L251" s="1122"/>
      <c r="M251" s="1122"/>
    </row>
    <row r="252" spans="1:13" hidden="1">
      <c r="A252" s="1092"/>
      <c r="B252" s="1092"/>
      <c r="C252" s="1092"/>
      <c r="D252" s="1092"/>
      <c r="E252" s="1092"/>
      <c r="F252" s="1122"/>
      <c r="G252" s="1122"/>
      <c r="H252" s="1122"/>
      <c r="I252" s="1122"/>
      <c r="J252" s="1122"/>
      <c r="K252" s="1122"/>
      <c r="L252" s="1122"/>
      <c r="M252" s="1122"/>
    </row>
    <row r="253" spans="1:13" hidden="1">
      <c r="A253" s="1092"/>
      <c r="B253" s="1092"/>
      <c r="C253" s="1092"/>
      <c r="D253" s="1092"/>
      <c r="E253" s="1092"/>
      <c r="F253" s="1122"/>
      <c r="G253" s="1122"/>
      <c r="H253" s="1122"/>
      <c r="I253" s="1122"/>
      <c r="J253" s="1122"/>
      <c r="K253" s="1122"/>
      <c r="L253" s="1122"/>
      <c r="M253" s="1122"/>
    </row>
    <row r="254" spans="1:13" hidden="1">
      <c r="A254" s="1092"/>
      <c r="B254" s="1092"/>
      <c r="C254" s="1092"/>
      <c r="D254" s="1092"/>
      <c r="E254" s="1092"/>
      <c r="F254" s="1122"/>
      <c r="G254" s="1122"/>
      <c r="H254" s="1122"/>
      <c r="I254" s="1122"/>
      <c r="J254" s="1122"/>
      <c r="K254" s="1122"/>
      <c r="L254" s="1122"/>
      <c r="M254" s="1122"/>
    </row>
    <row r="255" spans="1:13" hidden="1">
      <c r="A255" s="1092"/>
      <c r="B255" s="1092"/>
      <c r="C255" s="1092"/>
      <c r="D255" s="1092"/>
      <c r="E255" s="1092"/>
      <c r="F255" s="1122"/>
      <c r="G255" s="1122"/>
      <c r="H255" s="1122"/>
      <c r="I255" s="1122"/>
      <c r="J255" s="1122"/>
      <c r="K255" s="1122"/>
      <c r="L255" s="1122"/>
      <c r="M255" s="1122"/>
    </row>
    <row r="256" spans="1:13" hidden="1">
      <c r="A256" s="1092"/>
      <c r="B256" s="1092"/>
      <c r="C256" s="1092"/>
      <c r="D256" s="1092"/>
      <c r="E256" s="1092"/>
      <c r="F256" s="1122"/>
      <c r="G256" s="1122"/>
      <c r="H256" s="1122"/>
      <c r="I256" s="1122"/>
      <c r="J256" s="1122"/>
      <c r="K256" s="1122"/>
      <c r="L256" s="1122"/>
      <c r="M256" s="1122"/>
    </row>
    <row r="257" spans="1:13" hidden="1">
      <c r="A257" s="1092"/>
      <c r="B257" s="1092"/>
      <c r="C257" s="1092"/>
      <c r="D257" s="1092"/>
      <c r="E257" s="1092"/>
      <c r="F257" s="1122"/>
      <c r="G257" s="1122"/>
      <c r="H257" s="1122"/>
      <c r="I257" s="1122"/>
      <c r="J257" s="1122"/>
      <c r="K257" s="1122"/>
      <c r="L257" s="1122"/>
      <c r="M257" s="1122"/>
    </row>
    <row r="258" spans="1:13" hidden="1">
      <c r="A258" s="1092"/>
      <c r="B258" s="1092"/>
      <c r="C258" s="1092"/>
      <c r="D258" s="1092"/>
      <c r="E258" s="1092"/>
      <c r="F258" s="1122"/>
      <c r="G258" s="1122"/>
      <c r="H258" s="1122"/>
      <c r="I258" s="1122"/>
      <c r="J258" s="1122"/>
      <c r="K258" s="1122"/>
      <c r="L258" s="1122"/>
      <c r="M258" s="1122"/>
    </row>
    <row r="259" spans="1:13" hidden="1">
      <c r="A259" s="1092"/>
      <c r="B259" s="1092"/>
      <c r="C259" s="1092"/>
      <c r="D259" s="1092"/>
      <c r="E259" s="1092"/>
      <c r="F259" s="1122"/>
      <c r="G259" s="1122"/>
      <c r="H259" s="1122"/>
      <c r="I259" s="1122"/>
      <c r="J259" s="1122"/>
      <c r="K259" s="1122"/>
      <c r="L259" s="1122"/>
      <c r="M259" s="1122"/>
    </row>
    <row r="260" spans="1:13" hidden="1">
      <c r="A260" s="1092"/>
      <c r="B260" s="1092"/>
      <c r="C260" s="1092"/>
      <c r="D260" s="1092"/>
      <c r="E260" s="1092"/>
      <c r="F260" s="1122"/>
      <c r="G260" s="1122"/>
      <c r="H260" s="1122"/>
      <c r="I260" s="1122"/>
      <c r="J260" s="1122"/>
      <c r="K260" s="1122"/>
      <c r="L260" s="1122"/>
      <c r="M260" s="1122"/>
    </row>
    <row r="261" spans="1:13" hidden="1">
      <c r="A261" s="1092"/>
      <c r="B261" s="1092"/>
      <c r="C261" s="1092"/>
      <c r="D261" s="1092"/>
      <c r="E261" s="1092"/>
      <c r="F261" s="1122"/>
      <c r="G261" s="1122"/>
      <c r="H261" s="1122"/>
      <c r="I261" s="1122"/>
      <c r="J261" s="1122"/>
      <c r="K261" s="1122"/>
      <c r="L261" s="1122"/>
      <c r="M261" s="1122"/>
    </row>
    <row r="262" spans="1:13" hidden="1">
      <c r="A262" s="1092"/>
      <c r="B262" s="1092"/>
      <c r="C262" s="1092"/>
      <c r="D262" s="1092"/>
      <c r="E262" s="1092"/>
      <c r="F262" s="1122"/>
      <c r="G262" s="1122"/>
      <c r="H262" s="1122"/>
      <c r="I262" s="1122"/>
      <c r="J262" s="1122"/>
      <c r="K262" s="1122"/>
      <c r="L262" s="1122"/>
      <c r="M262" s="1122"/>
    </row>
    <row r="263" spans="1:13" hidden="1">
      <c r="A263" s="1092"/>
      <c r="B263" s="1092"/>
      <c r="C263" s="1092"/>
      <c r="D263" s="1092"/>
      <c r="E263" s="1092"/>
      <c r="F263" s="1122"/>
      <c r="G263" s="1122"/>
      <c r="H263" s="1122"/>
      <c r="I263" s="1122"/>
      <c r="J263" s="1122"/>
      <c r="K263" s="1122"/>
      <c r="L263" s="1122"/>
      <c r="M263" s="1122"/>
    </row>
    <row r="264" spans="1:13" hidden="1">
      <c r="A264" s="1092"/>
      <c r="B264" s="1092"/>
      <c r="C264" s="1092"/>
      <c r="D264" s="1092"/>
      <c r="E264" s="1092"/>
      <c r="F264" s="1122"/>
      <c r="G264" s="1122"/>
      <c r="H264" s="1122"/>
      <c r="I264" s="1122"/>
      <c r="J264" s="1122"/>
      <c r="K264" s="1122"/>
      <c r="L264" s="1122"/>
      <c r="M264" s="1122"/>
    </row>
    <row r="265" spans="1:13" hidden="1">
      <c r="A265" s="1092"/>
      <c r="B265" s="1092"/>
      <c r="C265" s="1092"/>
      <c r="D265" s="1092"/>
      <c r="E265" s="1092"/>
      <c r="F265" s="1122"/>
      <c r="G265" s="1122"/>
      <c r="H265" s="1122"/>
      <c r="I265" s="1122"/>
      <c r="J265" s="1122"/>
      <c r="K265" s="1122"/>
      <c r="L265" s="1122"/>
      <c r="M265" s="1122"/>
    </row>
    <row r="266" spans="1:13" hidden="1">
      <c r="A266" s="1092"/>
      <c r="B266" s="1092"/>
      <c r="C266" s="1092"/>
      <c r="D266" s="1092"/>
      <c r="E266" s="1092"/>
      <c r="F266" s="1122"/>
      <c r="G266" s="1122"/>
      <c r="H266" s="1122"/>
      <c r="I266" s="1122"/>
      <c r="J266" s="1122"/>
      <c r="K266" s="1122"/>
      <c r="L266" s="1122"/>
      <c r="M266" s="1122"/>
    </row>
    <row r="267" spans="1:13" hidden="1">
      <c r="A267" s="1092"/>
      <c r="B267" s="1092"/>
      <c r="C267" s="1092"/>
      <c r="D267" s="1092"/>
      <c r="E267" s="1092"/>
      <c r="F267" s="1122"/>
      <c r="G267" s="1122"/>
      <c r="H267" s="1122"/>
      <c r="I267" s="1122"/>
      <c r="J267" s="1122"/>
      <c r="K267" s="1122"/>
      <c r="L267" s="1122"/>
      <c r="M267" s="1122"/>
    </row>
    <row r="268" spans="1:13" hidden="1">
      <c r="A268" s="1092"/>
      <c r="B268" s="1092"/>
      <c r="C268" s="1092"/>
      <c r="D268" s="1092"/>
      <c r="E268" s="1092"/>
      <c r="F268" s="1122"/>
      <c r="G268" s="1122"/>
      <c r="H268" s="1122"/>
      <c r="I268" s="1122"/>
      <c r="J268" s="1122"/>
      <c r="K268" s="1122"/>
      <c r="L268" s="1122"/>
      <c r="M268" s="1122"/>
    </row>
    <row r="269" spans="1:13" hidden="1">
      <c r="A269" s="1092"/>
      <c r="B269" s="1092"/>
      <c r="C269" s="1092"/>
      <c r="D269" s="1092"/>
      <c r="E269" s="1092"/>
      <c r="F269" s="1122"/>
      <c r="G269" s="1122"/>
      <c r="H269" s="1122"/>
      <c r="I269" s="1122"/>
      <c r="J269" s="1122"/>
      <c r="K269" s="1122"/>
      <c r="L269" s="1122"/>
      <c r="M269" s="1122"/>
    </row>
    <row r="270" spans="1:13" hidden="1">
      <c r="A270" s="1092"/>
      <c r="B270" s="1092"/>
      <c r="C270" s="1092"/>
      <c r="D270" s="1092"/>
      <c r="E270" s="1092"/>
      <c r="F270" s="1122"/>
      <c r="G270" s="1122"/>
      <c r="H270" s="1122"/>
      <c r="I270" s="1122"/>
      <c r="J270" s="1122"/>
      <c r="K270" s="1122"/>
      <c r="L270" s="1122"/>
      <c r="M270" s="1122"/>
    </row>
    <row r="271" spans="1:13" hidden="1">
      <c r="A271" s="1092"/>
      <c r="B271" s="1092"/>
      <c r="C271" s="1092"/>
      <c r="D271" s="1092"/>
      <c r="E271" s="1092"/>
      <c r="F271" s="1122"/>
      <c r="G271" s="1122"/>
      <c r="H271" s="1122"/>
      <c r="I271" s="1122"/>
      <c r="J271" s="1122"/>
      <c r="K271" s="1122"/>
      <c r="L271" s="1122"/>
      <c r="M271" s="1122"/>
    </row>
    <row r="272" spans="1:13" hidden="1">
      <c r="A272" s="1092"/>
      <c r="B272" s="1092"/>
      <c r="C272" s="1092"/>
      <c r="D272" s="1092"/>
      <c r="E272" s="1092"/>
      <c r="F272" s="1122"/>
      <c r="G272" s="1122"/>
      <c r="H272" s="1122"/>
      <c r="I272" s="1122"/>
      <c r="J272" s="1122"/>
      <c r="K272" s="1122"/>
      <c r="L272" s="1122"/>
      <c r="M272" s="1122"/>
    </row>
    <row r="273" spans="1:13" hidden="1">
      <c r="A273" s="1092"/>
      <c r="B273" s="1092"/>
      <c r="C273" s="1092"/>
      <c r="D273" s="1092"/>
      <c r="E273" s="1092"/>
      <c r="F273" s="1122"/>
      <c r="G273" s="1122"/>
      <c r="H273" s="1122"/>
      <c r="I273" s="1122"/>
      <c r="J273" s="1122"/>
      <c r="K273" s="1122"/>
      <c r="L273" s="1122"/>
      <c r="M273" s="1122"/>
    </row>
    <row r="274" spans="1:13" hidden="1">
      <c r="A274" s="1092"/>
      <c r="B274" s="1092"/>
      <c r="C274" s="1092"/>
      <c r="D274" s="1092"/>
      <c r="E274" s="1092"/>
      <c r="F274" s="1122"/>
      <c r="G274" s="1122"/>
      <c r="H274" s="1122"/>
      <c r="I274" s="1122"/>
      <c r="J274" s="1122"/>
      <c r="K274" s="1122"/>
      <c r="L274" s="1122"/>
      <c r="M274" s="1122"/>
    </row>
    <row r="275" spans="1:13" hidden="1">
      <c r="A275" s="1092"/>
      <c r="B275" s="1092"/>
      <c r="C275" s="1092"/>
      <c r="D275" s="1092"/>
      <c r="E275" s="1092"/>
      <c r="F275" s="1122"/>
      <c r="G275" s="1122"/>
      <c r="H275" s="1122"/>
      <c r="I275" s="1122"/>
      <c r="J275" s="1122"/>
      <c r="K275" s="1122"/>
      <c r="L275" s="1122"/>
      <c r="M275" s="1122"/>
    </row>
    <row r="276" spans="1:13" hidden="1">
      <c r="A276" s="1092"/>
      <c r="B276" s="1092"/>
      <c r="C276" s="1092"/>
      <c r="D276" s="1092"/>
      <c r="E276" s="1092"/>
      <c r="F276" s="1122"/>
      <c r="G276" s="1122"/>
      <c r="H276" s="1122"/>
      <c r="I276" s="1122"/>
      <c r="J276" s="1122"/>
      <c r="K276" s="1122"/>
      <c r="L276" s="1122"/>
      <c r="M276" s="1122"/>
    </row>
    <row r="277" spans="1:13" hidden="1">
      <c r="A277" s="1092"/>
      <c r="B277" s="1092"/>
      <c r="C277" s="1092"/>
      <c r="D277" s="1092"/>
      <c r="E277" s="1092"/>
      <c r="F277" s="1122"/>
      <c r="G277" s="1122"/>
      <c r="H277" s="1122"/>
      <c r="I277" s="1122"/>
      <c r="J277" s="1122"/>
      <c r="K277" s="1122"/>
      <c r="L277" s="1122"/>
      <c r="M277" s="1122"/>
    </row>
    <row r="278" spans="1:13" hidden="1">
      <c r="A278" s="1092"/>
      <c r="B278" s="1092"/>
      <c r="C278" s="1092"/>
      <c r="D278" s="1092"/>
      <c r="E278" s="1092"/>
      <c r="F278" s="1122"/>
      <c r="G278" s="1122"/>
      <c r="H278" s="1122"/>
      <c r="I278" s="1122"/>
      <c r="J278" s="1122"/>
      <c r="K278" s="1122"/>
      <c r="L278" s="1122"/>
      <c r="M278" s="1122"/>
    </row>
    <row r="279" spans="1:13" hidden="1">
      <c r="A279" s="1092"/>
      <c r="B279" s="1092"/>
      <c r="C279" s="1092"/>
      <c r="D279" s="1092"/>
      <c r="E279" s="1092"/>
      <c r="F279" s="1122"/>
      <c r="G279" s="1122"/>
      <c r="H279" s="1122"/>
      <c r="I279" s="1122"/>
      <c r="J279" s="1122"/>
      <c r="K279" s="1122"/>
      <c r="L279" s="1122"/>
      <c r="M279" s="1122"/>
    </row>
    <row r="280" spans="1:13" hidden="1">
      <c r="A280" s="1092"/>
      <c r="B280" s="1092"/>
      <c r="C280" s="1092"/>
      <c r="D280" s="1092"/>
      <c r="E280" s="1092"/>
      <c r="F280" s="1122"/>
      <c r="G280" s="1122"/>
      <c r="H280" s="1122"/>
      <c r="I280" s="1122"/>
      <c r="J280" s="1122"/>
      <c r="K280" s="1122"/>
      <c r="L280" s="1122"/>
      <c r="M280" s="1122"/>
    </row>
    <row r="281" spans="1:13" hidden="1">
      <c r="A281" s="1092"/>
      <c r="B281" s="1092"/>
      <c r="C281" s="1092"/>
      <c r="D281" s="1092"/>
      <c r="E281" s="1092"/>
      <c r="F281" s="1122"/>
      <c r="G281" s="1122"/>
      <c r="H281" s="1122"/>
      <c r="I281" s="1122"/>
      <c r="J281" s="1122"/>
      <c r="K281" s="1122"/>
      <c r="L281" s="1122"/>
      <c r="M281" s="1122"/>
    </row>
    <row r="282" spans="1:13" hidden="1">
      <c r="A282" s="1092"/>
      <c r="B282" s="1092"/>
      <c r="C282" s="1092"/>
      <c r="D282" s="1092"/>
      <c r="E282" s="1092"/>
      <c r="F282" s="1122"/>
      <c r="G282" s="1122"/>
      <c r="H282" s="1122"/>
      <c r="I282" s="1122"/>
      <c r="J282" s="1122"/>
      <c r="K282" s="1122"/>
      <c r="L282" s="1122"/>
      <c r="M282" s="1122"/>
    </row>
    <row r="283" spans="1:13" hidden="1">
      <c r="A283" s="1092"/>
      <c r="B283" s="1092"/>
      <c r="C283" s="1092"/>
      <c r="D283" s="1092"/>
      <c r="E283" s="1092"/>
      <c r="F283" s="1122"/>
      <c r="G283" s="1122"/>
      <c r="H283" s="1122"/>
      <c r="I283" s="1122"/>
      <c r="J283" s="1122"/>
      <c r="K283" s="1122"/>
      <c r="L283" s="1122"/>
      <c r="M283" s="1122"/>
    </row>
    <row r="284" spans="1:13" hidden="1">
      <c r="A284" s="1092"/>
      <c r="B284" s="1092"/>
      <c r="C284" s="1092"/>
      <c r="D284" s="1092"/>
      <c r="E284" s="1092"/>
      <c r="F284" s="1122"/>
      <c r="G284" s="1122"/>
      <c r="H284" s="1122"/>
      <c r="I284" s="1122"/>
      <c r="J284" s="1122"/>
      <c r="K284" s="1122"/>
      <c r="L284" s="1122"/>
      <c r="M284" s="1122"/>
    </row>
    <row r="285" spans="1:13" hidden="1">
      <c r="A285" s="1092"/>
      <c r="B285" s="1092"/>
      <c r="C285" s="1092"/>
      <c r="D285" s="1092"/>
      <c r="E285" s="1092"/>
      <c r="F285" s="1122"/>
      <c r="G285" s="1122"/>
      <c r="H285" s="1122"/>
      <c r="I285" s="1122"/>
      <c r="J285" s="1122"/>
      <c r="K285" s="1122"/>
      <c r="L285" s="1122"/>
      <c r="M285" s="1122"/>
    </row>
    <row r="286" spans="1:13" hidden="1">
      <c r="A286" s="1092"/>
      <c r="B286" s="1092"/>
      <c r="C286" s="1092"/>
      <c r="D286" s="1092"/>
      <c r="E286" s="1092"/>
      <c r="F286" s="1122"/>
      <c r="G286" s="1122"/>
      <c r="H286" s="1122"/>
      <c r="I286" s="1122"/>
      <c r="J286" s="1122"/>
      <c r="K286" s="1122"/>
      <c r="L286" s="1122"/>
      <c r="M286" s="1122"/>
    </row>
    <row r="287" spans="1:13" hidden="1">
      <c r="A287" s="1092"/>
      <c r="B287" s="1092"/>
      <c r="C287" s="1092"/>
      <c r="D287" s="1092"/>
      <c r="E287" s="1092"/>
      <c r="F287" s="1122"/>
      <c r="G287" s="1122"/>
      <c r="H287" s="1122"/>
      <c r="I287" s="1122"/>
      <c r="J287" s="1122"/>
      <c r="K287" s="1122"/>
      <c r="L287" s="1122"/>
      <c r="M287" s="1122"/>
    </row>
    <row r="288" spans="1:13" hidden="1">
      <c r="A288" s="1092"/>
      <c r="B288" s="1092"/>
      <c r="C288" s="1092"/>
      <c r="D288" s="1092"/>
      <c r="E288" s="1092"/>
      <c r="F288" s="1122"/>
      <c r="G288" s="1122"/>
      <c r="H288" s="1122"/>
      <c r="I288" s="1122"/>
      <c r="J288" s="1122"/>
      <c r="K288" s="1122"/>
      <c r="L288" s="1122"/>
      <c r="M288" s="1122"/>
    </row>
    <row r="289" spans="1:13" hidden="1">
      <c r="A289" s="1092"/>
      <c r="B289" s="1092"/>
      <c r="C289" s="1092"/>
      <c r="D289" s="1092"/>
      <c r="E289" s="1092"/>
      <c r="F289" s="1122"/>
      <c r="G289" s="1122"/>
      <c r="H289" s="1122"/>
      <c r="I289" s="1122"/>
      <c r="J289" s="1122"/>
      <c r="K289" s="1122"/>
      <c r="L289" s="1122"/>
      <c r="M289" s="1122"/>
    </row>
    <row r="290" spans="1:13" hidden="1">
      <c r="A290" s="1092"/>
      <c r="B290" s="1092"/>
      <c r="C290" s="1092"/>
      <c r="D290" s="1092"/>
      <c r="E290" s="1092"/>
      <c r="F290" s="1122"/>
      <c r="G290" s="1122"/>
      <c r="H290" s="1122"/>
      <c r="I290" s="1122"/>
      <c r="J290" s="1122"/>
      <c r="K290" s="1122"/>
      <c r="L290" s="1122"/>
      <c r="M290" s="1122"/>
    </row>
    <row r="291" spans="1:13" hidden="1">
      <c r="A291" s="1092"/>
      <c r="B291" s="1092"/>
      <c r="C291" s="1092"/>
      <c r="D291" s="1092"/>
      <c r="E291" s="1092"/>
      <c r="F291" s="1122"/>
      <c r="G291" s="1122"/>
      <c r="H291" s="1122"/>
      <c r="I291" s="1122"/>
      <c r="J291" s="1122"/>
      <c r="K291" s="1122"/>
      <c r="L291" s="1122"/>
      <c r="M291" s="1122"/>
    </row>
    <row r="292" spans="1:13" hidden="1">
      <c r="A292" s="1092"/>
      <c r="B292" s="1092"/>
      <c r="C292" s="1092"/>
      <c r="D292" s="1092"/>
      <c r="E292" s="1092"/>
      <c r="F292" s="1122"/>
      <c r="G292" s="1122"/>
      <c r="H292" s="1122"/>
      <c r="I292" s="1122"/>
      <c r="J292" s="1122"/>
      <c r="K292" s="1122"/>
      <c r="L292" s="1122"/>
      <c r="M292" s="1122"/>
    </row>
    <row r="293" spans="1:13" hidden="1">
      <c r="A293" s="1092"/>
      <c r="B293" s="1092"/>
      <c r="C293" s="1092"/>
      <c r="D293" s="1092"/>
      <c r="E293" s="1092"/>
      <c r="F293" s="1122"/>
      <c r="G293" s="1122"/>
      <c r="H293" s="1122"/>
      <c r="I293" s="1122"/>
      <c r="J293" s="1122"/>
      <c r="K293" s="1122"/>
      <c r="L293" s="1122"/>
      <c r="M293" s="1122"/>
    </row>
    <row r="294" spans="1:13" hidden="1">
      <c r="A294" s="1092"/>
      <c r="B294" s="1092"/>
      <c r="C294" s="1092"/>
      <c r="D294" s="1092"/>
      <c r="E294" s="1092"/>
      <c r="F294" s="1122"/>
      <c r="G294" s="1122"/>
      <c r="H294" s="1122"/>
      <c r="I294" s="1122"/>
      <c r="J294" s="1122"/>
      <c r="K294" s="1122"/>
      <c r="L294" s="1122"/>
      <c r="M294" s="1122"/>
    </row>
    <row r="295" spans="1:13" hidden="1">
      <c r="A295" s="1092"/>
      <c r="B295" s="1092"/>
      <c r="C295" s="1092"/>
      <c r="D295" s="1092"/>
      <c r="E295" s="1092"/>
      <c r="F295" s="1122"/>
      <c r="G295" s="1122"/>
      <c r="H295" s="1122"/>
      <c r="I295" s="1122"/>
      <c r="J295" s="1122"/>
      <c r="K295" s="1122"/>
      <c r="L295" s="1122"/>
      <c r="M295" s="1122"/>
    </row>
    <row r="296" spans="1:13" hidden="1">
      <c r="A296" s="1092"/>
      <c r="B296" s="1092"/>
      <c r="C296" s="1092"/>
      <c r="D296" s="1092"/>
      <c r="E296" s="1092"/>
      <c r="F296" s="1122"/>
      <c r="G296" s="1122"/>
      <c r="H296" s="1122"/>
      <c r="I296" s="1122"/>
      <c r="J296" s="1122"/>
      <c r="K296" s="1122"/>
      <c r="L296" s="1122"/>
      <c r="M296" s="1122"/>
    </row>
    <row r="297" spans="1:13" hidden="1">
      <c r="A297" s="1092"/>
      <c r="B297" s="1092"/>
      <c r="C297" s="1092"/>
      <c r="D297" s="1092"/>
      <c r="E297" s="1092"/>
      <c r="F297" s="1122"/>
      <c r="G297" s="1122"/>
      <c r="H297" s="1122"/>
      <c r="I297" s="1122"/>
      <c r="J297" s="1122"/>
      <c r="K297" s="1122"/>
      <c r="L297" s="1122"/>
      <c r="M297" s="1122"/>
    </row>
    <row r="298" spans="1:13" hidden="1">
      <c r="A298" s="1092"/>
      <c r="B298" s="1092"/>
      <c r="C298" s="1092"/>
      <c r="D298" s="1092"/>
      <c r="E298" s="1092"/>
      <c r="F298" s="1122"/>
      <c r="G298" s="1122"/>
      <c r="H298" s="1122"/>
      <c r="I298" s="1122"/>
      <c r="J298" s="1122"/>
      <c r="K298" s="1122"/>
      <c r="L298" s="1122"/>
      <c r="M298" s="1122"/>
    </row>
    <row r="299" spans="1:13" hidden="1">
      <c r="A299" s="1092"/>
      <c r="B299" s="1092"/>
      <c r="C299" s="1092"/>
      <c r="D299" s="1092"/>
      <c r="E299" s="1092"/>
      <c r="F299" s="1122"/>
      <c r="G299" s="1122"/>
      <c r="H299" s="1122"/>
      <c r="I299" s="1122"/>
      <c r="J299" s="1122"/>
      <c r="K299" s="1122"/>
      <c r="L299" s="1122"/>
      <c r="M299" s="1122"/>
    </row>
    <row r="300" spans="1:13" hidden="1">
      <c r="A300" s="1092"/>
      <c r="B300" s="1092"/>
      <c r="C300" s="1092"/>
      <c r="D300" s="1092"/>
      <c r="E300" s="1092"/>
      <c r="F300" s="1122"/>
      <c r="G300" s="1122"/>
      <c r="H300" s="1122"/>
      <c r="I300" s="1122"/>
      <c r="J300" s="1122"/>
      <c r="K300" s="1122"/>
      <c r="L300" s="1122"/>
      <c r="M300" s="1122"/>
    </row>
    <row r="301" spans="1:13" hidden="1">
      <c r="A301" s="1092"/>
      <c r="B301" s="1092"/>
      <c r="C301" s="1092"/>
      <c r="D301" s="1092"/>
      <c r="E301" s="1092"/>
      <c r="F301" s="1122"/>
      <c r="G301" s="1122"/>
      <c r="H301" s="1122"/>
      <c r="I301" s="1122"/>
      <c r="J301" s="1122"/>
      <c r="K301" s="1122"/>
      <c r="L301" s="1122"/>
      <c r="M301" s="1122"/>
    </row>
    <row r="302" spans="1:13" hidden="1">
      <c r="A302" s="1092"/>
      <c r="B302" s="1092"/>
      <c r="C302" s="1092"/>
      <c r="D302" s="1092"/>
      <c r="E302" s="1092"/>
      <c r="F302" s="1122"/>
      <c r="G302" s="1122"/>
      <c r="H302" s="1122"/>
      <c r="I302" s="1122"/>
      <c r="J302" s="1122"/>
      <c r="K302" s="1122"/>
      <c r="L302" s="1122"/>
      <c r="M302" s="1122"/>
    </row>
    <row r="303" spans="1:13" hidden="1">
      <c r="A303" s="1092"/>
      <c r="B303" s="1092"/>
      <c r="C303" s="1092"/>
      <c r="D303" s="1092"/>
      <c r="E303" s="1092"/>
      <c r="F303" s="1122"/>
      <c r="G303" s="1122"/>
      <c r="H303" s="1122"/>
      <c r="I303" s="1122"/>
      <c r="J303" s="1122"/>
      <c r="K303" s="1122"/>
      <c r="L303" s="1122"/>
      <c r="M303" s="1122"/>
    </row>
    <row r="304" spans="1:13" hidden="1">
      <c r="A304" s="1092"/>
      <c r="B304" s="1092"/>
      <c r="C304" s="1092"/>
      <c r="D304" s="1092"/>
      <c r="E304" s="1092"/>
      <c r="F304" s="1122"/>
      <c r="G304" s="1122"/>
      <c r="H304" s="1122"/>
      <c r="I304" s="1122"/>
      <c r="J304" s="1122"/>
      <c r="K304" s="1122"/>
      <c r="L304" s="1122"/>
      <c r="M304" s="1122"/>
    </row>
    <row r="305" spans="1:13" hidden="1">
      <c r="A305" s="1092"/>
      <c r="B305" s="1092"/>
      <c r="C305" s="1092"/>
      <c r="D305" s="1092"/>
      <c r="E305" s="1092"/>
      <c r="F305" s="1122"/>
      <c r="G305" s="1122"/>
      <c r="H305" s="1122"/>
      <c r="I305" s="1122"/>
      <c r="J305" s="1122"/>
      <c r="K305" s="1122"/>
      <c r="L305" s="1122"/>
      <c r="M305" s="1122"/>
    </row>
    <row r="306" spans="1:13" hidden="1">
      <c r="A306" s="1092"/>
      <c r="B306" s="1092"/>
      <c r="C306" s="1092"/>
      <c r="D306" s="1092"/>
      <c r="E306" s="1092"/>
      <c r="F306" s="1122"/>
      <c r="G306" s="1122"/>
      <c r="H306" s="1122"/>
      <c r="I306" s="1122"/>
      <c r="J306" s="1122"/>
      <c r="K306" s="1122"/>
      <c r="L306" s="1122"/>
      <c r="M306" s="1122"/>
    </row>
    <row r="307" spans="1:13" hidden="1">
      <c r="A307" s="1092"/>
      <c r="B307" s="1092"/>
      <c r="C307" s="1092"/>
      <c r="D307" s="1092"/>
      <c r="E307" s="1092"/>
      <c r="F307" s="1122"/>
      <c r="G307" s="1122"/>
      <c r="H307" s="1122"/>
      <c r="I307" s="1122"/>
      <c r="J307" s="1122"/>
      <c r="K307" s="1122"/>
      <c r="L307" s="1122"/>
      <c r="M307" s="1122"/>
    </row>
    <row r="308" spans="1:13" hidden="1">
      <c r="A308" s="1092"/>
      <c r="B308" s="1092"/>
      <c r="C308" s="1092"/>
      <c r="D308" s="1092"/>
      <c r="E308" s="1092"/>
      <c r="F308" s="1122"/>
      <c r="G308" s="1122"/>
      <c r="H308" s="1122"/>
      <c r="I308" s="1122"/>
      <c r="J308" s="1122"/>
      <c r="K308" s="1122"/>
      <c r="L308" s="1122"/>
      <c r="M308" s="1122"/>
    </row>
    <row r="309" spans="1:13" hidden="1">
      <c r="A309" s="1092"/>
      <c r="B309" s="1092"/>
      <c r="C309" s="1092"/>
      <c r="D309" s="1092"/>
      <c r="E309" s="1092"/>
      <c r="F309" s="1122"/>
      <c r="G309" s="1122"/>
      <c r="H309" s="1122"/>
      <c r="I309" s="1122"/>
      <c r="J309" s="1122"/>
      <c r="K309" s="1122"/>
      <c r="L309" s="1122"/>
      <c r="M309" s="1122"/>
    </row>
    <row r="310" spans="1:13" hidden="1">
      <c r="A310" s="1092"/>
      <c r="B310" s="1092"/>
      <c r="C310" s="1092"/>
      <c r="D310" s="1092"/>
      <c r="E310" s="1092"/>
      <c r="F310" s="1122"/>
      <c r="G310" s="1122"/>
      <c r="H310" s="1122"/>
      <c r="I310" s="1122"/>
      <c r="J310" s="1122"/>
      <c r="K310" s="1122"/>
      <c r="L310" s="1122"/>
      <c r="M310" s="1122"/>
    </row>
    <row r="311" spans="1:13" hidden="1">
      <c r="A311" s="1092"/>
      <c r="B311" s="1092"/>
      <c r="C311" s="1092"/>
      <c r="D311" s="1092"/>
      <c r="E311" s="1092"/>
      <c r="F311" s="1122"/>
      <c r="G311" s="1122"/>
      <c r="H311" s="1122"/>
      <c r="I311" s="1122"/>
      <c r="J311" s="1122"/>
      <c r="K311" s="1122"/>
      <c r="L311" s="1122"/>
      <c r="M311" s="1122"/>
    </row>
    <row r="312" spans="1:13" hidden="1">
      <c r="A312" s="1092"/>
      <c r="B312" s="1092"/>
      <c r="C312" s="1092"/>
      <c r="D312" s="1092"/>
      <c r="E312" s="1092"/>
      <c r="F312" s="1122"/>
      <c r="G312" s="1122"/>
      <c r="H312" s="1122"/>
      <c r="I312" s="1122"/>
      <c r="J312" s="1122"/>
      <c r="K312" s="1122"/>
      <c r="L312" s="1122"/>
      <c r="M312" s="1122"/>
    </row>
    <row r="313" spans="1:13" hidden="1">
      <c r="A313" s="1092"/>
      <c r="B313" s="1092"/>
      <c r="C313" s="1092"/>
      <c r="D313" s="1092"/>
      <c r="E313" s="1092"/>
      <c r="F313" s="1122"/>
      <c r="G313" s="1122"/>
      <c r="H313" s="1122"/>
      <c r="I313" s="1122"/>
      <c r="J313" s="1122"/>
      <c r="K313" s="1122"/>
      <c r="L313" s="1122"/>
      <c r="M313" s="1122"/>
    </row>
    <row r="314" spans="1:13" hidden="1">
      <c r="A314" s="1092"/>
      <c r="B314" s="1092"/>
      <c r="C314" s="1092"/>
      <c r="D314" s="1092"/>
      <c r="E314" s="1092"/>
      <c r="F314" s="1122"/>
      <c r="G314" s="1122"/>
      <c r="H314" s="1122"/>
      <c r="I314" s="1122"/>
      <c r="J314" s="1122"/>
      <c r="K314" s="1122"/>
      <c r="L314" s="1122"/>
      <c r="M314" s="1122"/>
    </row>
    <row r="315" spans="1:13" hidden="1">
      <c r="A315" s="1092"/>
      <c r="B315" s="1092"/>
      <c r="C315" s="1092"/>
      <c r="D315" s="1092"/>
      <c r="E315" s="1092"/>
      <c r="F315" s="1122"/>
      <c r="G315" s="1122"/>
      <c r="H315" s="1122"/>
      <c r="I315" s="1122"/>
      <c r="J315" s="1122"/>
      <c r="K315" s="1122"/>
      <c r="L315" s="1122"/>
      <c r="M315" s="1122"/>
    </row>
    <row r="316" spans="1:13" hidden="1">
      <c r="A316" s="1092"/>
      <c r="B316" s="1092"/>
      <c r="C316" s="1092"/>
      <c r="D316" s="1092"/>
      <c r="E316" s="1092"/>
      <c r="F316" s="1122"/>
      <c r="G316" s="1122"/>
      <c r="H316" s="1122"/>
      <c r="I316" s="1122"/>
      <c r="J316" s="1122"/>
      <c r="K316" s="1122"/>
      <c r="L316" s="1122"/>
      <c r="M316" s="1122"/>
    </row>
    <row r="317" spans="1:13" hidden="1">
      <c r="A317" s="1092"/>
      <c r="B317" s="1092"/>
      <c r="C317" s="1092"/>
      <c r="D317" s="1092"/>
      <c r="E317" s="1092"/>
      <c r="F317" s="1122"/>
      <c r="G317" s="1122"/>
      <c r="H317" s="1122"/>
      <c r="I317" s="1122"/>
      <c r="J317" s="1122"/>
      <c r="K317" s="1122"/>
      <c r="L317" s="1122"/>
      <c r="M317" s="1122"/>
    </row>
    <row r="318" spans="1:13" hidden="1">
      <c r="A318" s="1092"/>
      <c r="B318" s="1092"/>
      <c r="C318" s="1092"/>
      <c r="D318" s="1092"/>
      <c r="E318" s="1092"/>
      <c r="F318" s="1122"/>
      <c r="G318" s="1122"/>
      <c r="H318" s="1122"/>
      <c r="I318" s="1122"/>
      <c r="J318" s="1122"/>
      <c r="K318" s="1122"/>
      <c r="L318" s="1122"/>
      <c r="M318" s="1122"/>
    </row>
    <row r="319" spans="1:13" hidden="1">
      <c r="A319" s="1092"/>
      <c r="B319" s="1092"/>
      <c r="C319" s="1092"/>
      <c r="D319" s="1092"/>
      <c r="E319" s="1092"/>
      <c r="F319" s="1122"/>
      <c r="G319" s="1122"/>
      <c r="H319" s="1122"/>
      <c r="I319" s="1122"/>
      <c r="J319" s="1122"/>
      <c r="K319" s="1122"/>
      <c r="L319" s="1122"/>
      <c r="M319" s="1122"/>
    </row>
    <row r="320" spans="1:13" hidden="1">
      <c r="A320" s="1092"/>
      <c r="B320" s="1092"/>
      <c r="C320" s="1092"/>
      <c r="D320" s="1092"/>
      <c r="E320" s="1092"/>
      <c r="F320" s="1122"/>
      <c r="G320" s="1122"/>
      <c r="H320" s="1122"/>
      <c r="I320" s="1122"/>
      <c r="J320" s="1122"/>
      <c r="K320" s="1122"/>
      <c r="L320" s="1122"/>
      <c r="M320" s="1122"/>
    </row>
    <row r="321" spans="1:13" hidden="1">
      <c r="A321" s="1092"/>
      <c r="B321" s="1092"/>
      <c r="C321" s="1092"/>
      <c r="D321" s="1092"/>
      <c r="E321" s="1092"/>
      <c r="F321" s="1122"/>
      <c r="G321" s="1122"/>
      <c r="H321" s="1122"/>
      <c r="I321" s="1122"/>
      <c r="J321" s="1122"/>
      <c r="K321" s="1122"/>
      <c r="L321" s="1122"/>
      <c r="M321" s="1122"/>
    </row>
    <row r="322" spans="1:13" hidden="1">
      <c r="A322" s="1092"/>
      <c r="B322" s="1092"/>
      <c r="C322" s="1092"/>
      <c r="D322" s="1092"/>
      <c r="E322" s="1092"/>
      <c r="F322" s="1122"/>
      <c r="G322" s="1122"/>
      <c r="H322" s="1122"/>
      <c r="I322" s="1122"/>
      <c r="J322" s="1122"/>
      <c r="K322" s="1122"/>
      <c r="L322" s="1122"/>
      <c r="M322" s="1122"/>
    </row>
    <row r="323" spans="1:13" hidden="1">
      <c r="A323" s="1092"/>
      <c r="B323" s="1092"/>
      <c r="C323" s="1092"/>
      <c r="D323" s="1092"/>
      <c r="E323" s="1092"/>
      <c r="F323" s="1122"/>
      <c r="G323" s="1122"/>
      <c r="H323" s="1122"/>
      <c r="I323" s="1122"/>
      <c r="J323" s="1122"/>
      <c r="K323" s="1122"/>
      <c r="L323" s="1122"/>
      <c r="M323" s="1122"/>
    </row>
    <row r="324" spans="1:13" hidden="1">
      <c r="A324" s="1092"/>
      <c r="B324" s="1092"/>
      <c r="C324" s="1092"/>
      <c r="D324" s="1092"/>
      <c r="E324" s="1092"/>
      <c r="F324" s="1122"/>
      <c r="G324" s="1122"/>
      <c r="H324" s="1122"/>
      <c r="I324" s="1122"/>
      <c r="J324" s="1122"/>
      <c r="K324" s="1122"/>
      <c r="L324" s="1122"/>
      <c r="M324" s="1122"/>
    </row>
    <row r="325" spans="1:13" hidden="1">
      <c r="A325" s="1092"/>
      <c r="B325" s="1092"/>
      <c r="C325" s="1092"/>
      <c r="D325" s="1092"/>
      <c r="E325" s="1092"/>
      <c r="F325" s="1122"/>
      <c r="G325" s="1122"/>
      <c r="H325" s="1122"/>
      <c r="I325" s="1122"/>
      <c r="J325" s="1122"/>
      <c r="K325" s="1122"/>
      <c r="L325" s="1122"/>
      <c r="M325" s="1122"/>
    </row>
    <row r="326" spans="1:13" hidden="1">
      <c r="A326" s="1092"/>
      <c r="B326" s="1092"/>
      <c r="C326" s="1092"/>
      <c r="D326" s="1092"/>
      <c r="E326" s="1092"/>
      <c r="F326" s="1122"/>
      <c r="G326" s="1122"/>
      <c r="H326" s="1122"/>
      <c r="I326" s="1122"/>
      <c r="J326" s="1122"/>
      <c r="K326" s="1122"/>
      <c r="L326" s="1122"/>
      <c r="M326" s="1122"/>
    </row>
    <row r="327" spans="1:13" hidden="1">
      <c r="A327" s="1092"/>
      <c r="B327" s="1092"/>
      <c r="C327" s="1092"/>
      <c r="D327" s="1092"/>
      <c r="E327" s="1092"/>
      <c r="F327" s="1122"/>
      <c r="G327" s="1122"/>
      <c r="H327" s="1122"/>
      <c r="I327" s="1122"/>
      <c r="J327" s="1122"/>
      <c r="K327" s="1122"/>
      <c r="L327" s="1122"/>
      <c r="M327" s="1122"/>
    </row>
    <row r="328" spans="1:13" hidden="1">
      <c r="A328" s="1092"/>
      <c r="B328" s="1092"/>
      <c r="C328" s="1092"/>
      <c r="D328" s="1092"/>
      <c r="E328" s="1092"/>
      <c r="F328" s="1122"/>
      <c r="G328" s="1122"/>
      <c r="H328" s="1122"/>
      <c r="I328" s="1122"/>
      <c r="J328" s="1122"/>
      <c r="K328" s="1122"/>
      <c r="L328" s="1122"/>
      <c r="M328" s="1122"/>
    </row>
    <row r="329" spans="1:13" hidden="1">
      <c r="A329" s="1092"/>
      <c r="B329" s="1092"/>
      <c r="C329" s="1092"/>
      <c r="D329" s="1092"/>
      <c r="E329" s="1092"/>
      <c r="F329" s="1122"/>
      <c r="G329" s="1122"/>
      <c r="H329" s="1122"/>
      <c r="I329" s="1122"/>
      <c r="J329" s="1122"/>
      <c r="K329" s="1122"/>
      <c r="L329" s="1122"/>
      <c r="M329" s="1122"/>
    </row>
    <row r="330" spans="1:13" hidden="1">
      <c r="A330" s="1092"/>
      <c r="B330" s="1092"/>
      <c r="C330" s="1092"/>
      <c r="D330" s="1092"/>
      <c r="E330" s="1092"/>
      <c r="F330" s="1122"/>
      <c r="G330" s="1122"/>
      <c r="H330" s="1122"/>
      <c r="I330" s="1122"/>
      <c r="J330" s="1122"/>
      <c r="K330" s="1122"/>
      <c r="L330" s="1122"/>
      <c r="M330" s="1122"/>
    </row>
    <row r="331" spans="1:13" hidden="1">
      <c r="A331" s="1092"/>
      <c r="B331" s="1092"/>
      <c r="C331" s="1092"/>
      <c r="D331" s="1092"/>
      <c r="E331" s="1092"/>
      <c r="F331" s="1122"/>
      <c r="G331" s="1122"/>
      <c r="H331" s="1122"/>
      <c r="I331" s="1122"/>
      <c r="J331" s="1122"/>
      <c r="K331" s="1122"/>
      <c r="L331" s="1122"/>
      <c r="M331" s="1122"/>
    </row>
    <row r="332" spans="1:13" hidden="1">
      <c r="A332" s="1092"/>
      <c r="B332" s="1092"/>
      <c r="C332" s="1092"/>
      <c r="D332" s="1092"/>
      <c r="E332" s="1092"/>
      <c r="F332" s="1122"/>
      <c r="G332" s="1122"/>
      <c r="H332" s="1122"/>
      <c r="I332" s="1122"/>
      <c r="J332" s="1122"/>
      <c r="K332" s="1122"/>
      <c r="L332" s="1122"/>
      <c r="M332" s="1122"/>
    </row>
    <row r="333" spans="1:13" hidden="1">
      <c r="A333" s="1092"/>
      <c r="B333" s="1092"/>
      <c r="C333" s="1092"/>
      <c r="D333" s="1092"/>
      <c r="E333" s="1092"/>
      <c r="F333" s="1122"/>
      <c r="G333" s="1122"/>
      <c r="H333" s="1122"/>
      <c r="I333" s="1122"/>
      <c r="J333" s="1122"/>
      <c r="K333" s="1122"/>
      <c r="L333" s="1122"/>
      <c r="M333" s="1122"/>
    </row>
    <row r="334" spans="1:13" hidden="1">
      <c r="A334" s="1092"/>
      <c r="B334" s="1092"/>
      <c r="C334" s="1092"/>
      <c r="D334" s="1092"/>
      <c r="E334" s="1092"/>
      <c r="F334" s="1122"/>
      <c r="G334" s="1122"/>
      <c r="H334" s="1122"/>
      <c r="I334" s="1122"/>
      <c r="J334" s="1122"/>
      <c r="K334" s="1122"/>
      <c r="L334" s="1122"/>
      <c r="M334" s="1122"/>
    </row>
    <row r="335" spans="1:13" hidden="1">
      <c r="A335" s="1092"/>
      <c r="B335" s="1092"/>
      <c r="C335" s="1092"/>
      <c r="D335" s="1092"/>
      <c r="E335" s="1092"/>
      <c r="F335" s="1122"/>
      <c r="G335" s="1122"/>
      <c r="H335" s="1122"/>
      <c r="I335" s="1122"/>
      <c r="J335" s="1122"/>
      <c r="K335" s="1122"/>
      <c r="L335" s="1122"/>
      <c r="M335" s="1122"/>
    </row>
    <row r="336" spans="1:13" hidden="1">
      <c r="A336" s="1092"/>
      <c r="B336" s="1092"/>
      <c r="C336" s="1092"/>
      <c r="D336" s="1092"/>
      <c r="E336" s="1092"/>
      <c r="F336" s="1122"/>
      <c r="G336" s="1122"/>
      <c r="H336" s="1122"/>
      <c r="I336" s="1122"/>
      <c r="J336" s="1122"/>
      <c r="K336" s="1122"/>
      <c r="L336" s="1122"/>
      <c r="M336" s="1122"/>
    </row>
    <row r="337" spans="1:13" hidden="1">
      <c r="A337" s="1092"/>
      <c r="B337" s="1092"/>
      <c r="C337" s="1092"/>
      <c r="D337" s="1092"/>
      <c r="E337" s="1092"/>
      <c r="F337" s="1122"/>
      <c r="G337" s="1122"/>
      <c r="H337" s="1122"/>
      <c r="I337" s="1122"/>
      <c r="J337" s="1122"/>
      <c r="K337" s="1122"/>
      <c r="L337" s="1122"/>
      <c r="M337" s="1122"/>
    </row>
    <row r="338" spans="1:13" hidden="1">
      <c r="A338" s="1092"/>
      <c r="B338" s="1092"/>
      <c r="C338" s="1092"/>
      <c r="D338" s="1092"/>
      <c r="E338" s="1092"/>
      <c r="F338" s="1122"/>
      <c r="G338" s="1122"/>
      <c r="H338" s="1122"/>
      <c r="I338" s="1122"/>
      <c r="J338" s="1122"/>
      <c r="K338" s="1122"/>
      <c r="L338" s="1122"/>
      <c r="M338" s="1122"/>
    </row>
    <row r="339" spans="1:13" hidden="1">
      <c r="A339" s="1092"/>
      <c r="B339" s="1092"/>
      <c r="C339" s="1092"/>
      <c r="D339" s="1092"/>
      <c r="E339" s="1092"/>
      <c r="F339" s="1122"/>
      <c r="G339" s="1122"/>
      <c r="H339" s="1122"/>
      <c r="I339" s="1122"/>
      <c r="J339" s="1122"/>
      <c r="K339" s="1122"/>
      <c r="L339" s="1122"/>
      <c r="M339" s="1122"/>
    </row>
    <row r="340" spans="1:13" hidden="1">
      <c r="A340" s="1092"/>
      <c r="B340" s="1092"/>
      <c r="C340" s="1092"/>
      <c r="D340" s="1092"/>
      <c r="E340" s="1092"/>
      <c r="F340" s="1122"/>
      <c r="G340" s="1122"/>
      <c r="H340" s="1122"/>
      <c r="I340" s="1122"/>
      <c r="J340" s="1122"/>
      <c r="K340" s="1122"/>
      <c r="L340" s="1122"/>
      <c r="M340" s="1122"/>
    </row>
    <row r="341" spans="1:13" hidden="1">
      <c r="A341" s="1092"/>
      <c r="B341" s="1092"/>
      <c r="C341" s="1092"/>
      <c r="D341" s="1092"/>
      <c r="E341" s="1092"/>
      <c r="F341" s="1122"/>
      <c r="G341" s="1122"/>
      <c r="H341" s="1122"/>
      <c r="I341" s="1122"/>
      <c r="J341" s="1122"/>
      <c r="K341" s="1122"/>
      <c r="L341" s="1122"/>
      <c r="M341" s="1122"/>
    </row>
    <row r="342" spans="1:13" hidden="1">
      <c r="A342" s="1092"/>
      <c r="B342" s="1092"/>
      <c r="C342" s="1092"/>
      <c r="D342" s="1092"/>
      <c r="E342" s="1092"/>
      <c r="F342" s="1122"/>
      <c r="G342" s="1122"/>
      <c r="H342" s="1122"/>
      <c r="I342" s="1122"/>
      <c r="J342" s="1122"/>
      <c r="K342" s="1122"/>
      <c r="L342" s="1122"/>
      <c r="M342" s="1122"/>
    </row>
    <row r="343" spans="1:13" hidden="1">
      <c r="A343" s="1092"/>
      <c r="B343" s="1092"/>
      <c r="C343" s="1092"/>
      <c r="D343" s="1092"/>
      <c r="E343" s="1092"/>
      <c r="F343" s="1122"/>
      <c r="G343" s="1122"/>
      <c r="H343" s="1122"/>
      <c r="I343" s="1122"/>
      <c r="J343" s="1122"/>
      <c r="K343" s="1122"/>
      <c r="L343" s="1122"/>
      <c r="M343" s="1122"/>
    </row>
    <row r="344" spans="1:13" hidden="1">
      <c r="A344" s="1092"/>
      <c r="B344" s="1092"/>
      <c r="C344" s="1092"/>
      <c r="D344" s="1092"/>
      <c r="E344" s="1092"/>
      <c r="F344" s="1122"/>
      <c r="G344" s="1122"/>
      <c r="H344" s="1122"/>
      <c r="I344" s="1122"/>
      <c r="J344" s="1122"/>
      <c r="K344" s="1122"/>
      <c r="L344" s="1122"/>
      <c r="M344" s="1122"/>
    </row>
    <row r="345" spans="1:13" hidden="1">
      <c r="A345" s="1092"/>
      <c r="B345" s="1092"/>
      <c r="C345" s="1092"/>
      <c r="D345" s="1092"/>
      <c r="E345" s="1092"/>
      <c r="F345" s="1122"/>
      <c r="G345" s="1122"/>
      <c r="H345" s="1122"/>
      <c r="I345" s="1122"/>
      <c r="J345" s="1122"/>
      <c r="K345" s="1122"/>
      <c r="L345" s="1122"/>
      <c r="M345" s="1122"/>
    </row>
    <row r="346" spans="1:13" hidden="1">
      <c r="A346" s="1092"/>
      <c r="B346" s="1092"/>
      <c r="C346" s="1092"/>
      <c r="D346" s="1092"/>
      <c r="E346" s="1092"/>
      <c r="F346" s="1122"/>
      <c r="G346" s="1122"/>
      <c r="H346" s="1122"/>
      <c r="I346" s="1122"/>
      <c r="J346" s="1122"/>
      <c r="K346" s="1122"/>
      <c r="L346" s="1122"/>
      <c r="M346" s="1122"/>
    </row>
    <row r="347" spans="1:13" hidden="1">
      <c r="A347" s="1092"/>
      <c r="B347" s="1092"/>
      <c r="C347" s="1092"/>
      <c r="D347" s="1092"/>
      <c r="E347" s="1092"/>
      <c r="F347" s="1122"/>
      <c r="G347" s="1122"/>
      <c r="H347" s="1122"/>
      <c r="I347" s="1122"/>
      <c r="J347" s="1122"/>
      <c r="K347" s="1122"/>
      <c r="L347" s="1122"/>
      <c r="M347" s="1122"/>
    </row>
    <row r="348" spans="1:13" hidden="1">
      <c r="A348" s="1092"/>
      <c r="B348" s="1092"/>
      <c r="C348" s="1092"/>
      <c r="D348" s="1092"/>
      <c r="E348" s="1092"/>
      <c r="F348" s="1122"/>
      <c r="G348" s="1122"/>
      <c r="H348" s="1122"/>
      <c r="I348" s="1122"/>
      <c r="J348" s="1122"/>
      <c r="K348" s="1122"/>
      <c r="L348" s="1122"/>
      <c r="M348" s="1122"/>
    </row>
    <row r="349" spans="1:13" hidden="1">
      <c r="A349" s="1092"/>
      <c r="B349" s="1092"/>
      <c r="C349" s="1092"/>
      <c r="D349" s="1092"/>
      <c r="E349" s="1092"/>
      <c r="F349" s="1122"/>
      <c r="G349" s="1122"/>
      <c r="H349" s="1122"/>
      <c r="I349" s="1122"/>
      <c r="J349" s="1122"/>
      <c r="K349" s="1122"/>
      <c r="L349" s="1122"/>
      <c r="M349" s="1122"/>
    </row>
    <row r="350" spans="1:13" hidden="1">
      <c r="A350" s="1092"/>
      <c r="B350" s="1092"/>
      <c r="C350" s="1092"/>
      <c r="D350" s="1092"/>
      <c r="E350" s="1092"/>
      <c r="F350" s="1122"/>
      <c r="G350" s="1122"/>
      <c r="H350" s="1122"/>
      <c r="I350" s="1122"/>
      <c r="J350" s="1122"/>
      <c r="K350" s="1122"/>
      <c r="L350" s="1122"/>
      <c r="M350" s="1122"/>
    </row>
    <row r="351" spans="1:13" hidden="1">
      <c r="A351" s="1092"/>
      <c r="B351" s="1092"/>
      <c r="C351" s="1092"/>
      <c r="D351" s="1092"/>
      <c r="E351" s="1092"/>
      <c r="F351" s="1122"/>
      <c r="G351" s="1122"/>
      <c r="H351" s="1122"/>
      <c r="I351" s="1122"/>
      <c r="J351" s="1122"/>
      <c r="K351" s="1122"/>
      <c r="L351" s="1122"/>
      <c r="M351" s="1122"/>
    </row>
    <row r="352" spans="1:13" hidden="1">
      <c r="A352" s="1092"/>
      <c r="B352" s="1092"/>
      <c r="C352" s="1092"/>
      <c r="D352" s="1092"/>
      <c r="E352" s="1092"/>
      <c r="F352" s="1122"/>
      <c r="G352" s="1122"/>
      <c r="H352" s="1122"/>
      <c r="I352" s="1122"/>
      <c r="J352" s="1122"/>
      <c r="K352" s="1122"/>
      <c r="L352" s="1122"/>
      <c r="M352" s="1122"/>
    </row>
    <row r="353" spans="1:13" hidden="1">
      <c r="A353" s="1092"/>
      <c r="B353" s="1092"/>
      <c r="C353" s="1092"/>
      <c r="D353" s="1092"/>
      <c r="E353" s="1092"/>
      <c r="F353" s="1122"/>
      <c r="G353" s="1122"/>
      <c r="H353" s="1122"/>
      <c r="I353" s="1122"/>
      <c r="J353" s="1122"/>
      <c r="K353" s="1122"/>
      <c r="L353" s="1122"/>
      <c r="M353" s="1122"/>
    </row>
    <row r="354" spans="1:13" hidden="1">
      <c r="A354" s="1092"/>
      <c r="B354" s="1092"/>
      <c r="C354" s="1092"/>
      <c r="D354" s="1092"/>
      <c r="E354" s="1092"/>
      <c r="F354" s="1122"/>
      <c r="G354" s="1122"/>
      <c r="H354" s="1122"/>
      <c r="I354" s="1122"/>
      <c r="J354" s="1122"/>
      <c r="K354" s="1122"/>
      <c r="L354" s="1122"/>
      <c r="M354" s="1122"/>
    </row>
    <row r="355" spans="1:13" hidden="1">
      <c r="A355" s="1092"/>
      <c r="B355" s="1092"/>
      <c r="C355" s="1092"/>
      <c r="D355" s="1092"/>
      <c r="E355" s="1092"/>
      <c r="F355" s="1122"/>
      <c r="G355" s="1122"/>
      <c r="H355" s="1122"/>
      <c r="I355" s="1122"/>
      <c r="J355" s="1122"/>
      <c r="K355" s="1122"/>
      <c r="L355" s="1122"/>
      <c r="M355" s="1122"/>
    </row>
    <row r="356" spans="1:13" hidden="1">
      <c r="A356" s="1092"/>
      <c r="B356" s="1092"/>
      <c r="C356" s="1092"/>
      <c r="D356" s="1092"/>
      <c r="E356" s="1092"/>
      <c r="F356" s="1122"/>
      <c r="G356" s="1122"/>
      <c r="H356" s="1122"/>
      <c r="I356" s="1122"/>
      <c r="J356" s="1122"/>
      <c r="K356" s="1122"/>
      <c r="L356" s="1122"/>
      <c r="M356" s="1122"/>
    </row>
    <row r="357" spans="1:13" hidden="1">
      <c r="A357" s="1092"/>
      <c r="B357" s="1092"/>
      <c r="C357" s="1092"/>
      <c r="D357" s="1092"/>
      <c r="E357" s="1092"/>
      <c r="F357" s="1122"/>
      <c r="G357" s="1122"/>
      <c r="H357" s="1122"/>
      <c r="I357" s="1122"/>
      <c r="J357" s="1122"/>
      <c r="K357" s="1122"/>
      <c r="L357" s="1122"/>
      <c r="M357" s="1122"/>
    </row>
    <row r="358" spans="1:13" hidden="1">
      <c r="A358" s="1092"/>
      <c r="B358" s="1092"/>
      <c r="C358" s="1092"/>
      <c r="D358" s="1092"/>
      <c r="E358" s="1092"/>
      <c r="F358" s="1122"/>
      <c r="G358" s="1122"/>
      <c r="H358" s="1122"/>
      <c r="I358" s="1122"/>
      <c r="J358" s="1122"/>
      <c r="K358" s="1122"/>
      <c r="L358" s="1122"/>
      <c r="M358" s="1122"/>
    </row>
    <row r="359" spans="1:13" hidden="1">
      <c r="A359" s="1092"/>
      <c r="B359" s="1092"/>
      <c r="C359" s="1092"/>
      <c r="D359" s="1092"/>
      <c r="E359" s="1092"/>
      <c r="F359" s="1122"/>
      <c r="G359" s="1122"/>
      <c r="H359" s="1122"/>
      <c r="I359" s="1122"/>
      <c r="J359" s="1122"/>
      <c r="K359" s="1122"/>
      <c r="L359" s="1122"/>
      <c r="M359" s="1122"/>
    </row>
    <row r="360" spans="1:13" hidden="1">
      <c r="A360" s="1092"/>
      <c r="B360" s="1092"/>
      <c r="C360" s="1092"/>
      <c r="D360" s="1092"/>
      <c r="E360" s="1092"/>
      <c r="F360" s="1122"/>
      <c r="G360" s="1122"/>
      <c r="H360" s="1122"/>
      <c r="I360" s="1122"/>
      <c r="J360" s="1122"/>
      <c r="K360" s="1122"/>
      <c r="L360" s="1122"/>
      <c r="M360" s="1122"/>
    </row>
    <row r="361" spans="1:13" hidden="1">
      <c r="A361" s="1092"/>
      <c r="B361" s="1092"/>
      <c r="C361" s="1092"/>
      <c r="D361" s="1092"/>
      <c r="E361" s="1092"/>
      <c r="F361" s="1122"/>
      <c r="G361" s="1122"/>
      <c r="H361" s="1122"/>
      <c r="I361" s="1122"/>
      <c r="J361" s="1122"/>
      <c r="K361" s="1122"/>
      <c r="L361" s="1122"/>
      <c r="M361" s="1122"/>
    </row>
    <row r="362" spans="1:13" hidden="1">
      <c r="A362" s="1092"/>
      <c r="B362" s="1092"/>
      <c r="C362" s="1092"/>
      <c r="D362" s="1092"/>
      <c r="E362" s="1092"/>
      <c r="F362" s="1122"/>
      <c r="G362" s="1122"/>
      <c r="H362" s="1122"/>
      <c r="I362" s="1122"/>
      <c r="J362" s="1122"/>
      <c r="K362" s="1122"/>
      <c r="L362" s="1122"/>
      <c r="M362" s="1122"/>
    </row>
    <row r="363" spans="1:13" hidden="1">
      <c r="A363" s="1092"/>
      <c r="B363" s="1092"/>
      <c r="C363" s="1092"/>
      <c r="D363" s="1092"/>
      <c r="E363" s="1092"/>
      <c r="F363" s="1122"/>
      <c r="G363" s="1122"/>
      <c r="H363" s="1122"/>
      <c r="I363" s="1122"/>
      <c r="J363" s="1122"/>
      <c r="K363" s="1122"/>
      <c r="L363" s="1122"/>
      <c r="M363" s="1122"/>
    </row>
    <row r="364" spans="1:13" hidden="1">
      <c r="A364" s="1092"/>
      <c r="B364" s="1092"/>
      <c r="C364" s="1092"/>
      <c r="D364" s="1092"/>
      <c r="E364" s="1092"/>
      <c r="F364" s="1122"/>
      <c r="G364" s="1122"/>
      <c r="H364" s="1122"/>
      <c r="I364" s="1122"/>
      <c r="J364" s="1122"/>
      <c r="K364" s="1122"/>
      <c r="L364" s="1122"/>
      <c r="M364" s="1122"/>
    </row>
    <row r="365" spans="1:13" hidden="1">
      <c r="A365" s="1092"/>
      <c r="B365" s="1092"/>
      <c r="C365" s="1092"/>
      <c r="D365" s="1092"/>
      <c r="E365" s="1092"/>
      <c r="F365" s="1122"/>
      <c r="G365" s="1122"/>
      <c r="H365" s="1122"/>
      <c r="I365" s="1122"/>
      <c r="J365" s="1122"/>
      <c r="K365" s="1122"/>
      <c r="L365" s="1122"/>
      <c r="M365" s="1122"/>
    </row>
    <row r="366" spans="1:13" hidden="1">
      <c r="A366" s="1092"/>
      <c r="B366" s="1092"/>
      <c r="C366" s="1092"/>
      <c r="D366" s="1092"/>
      <c r="E366" s="1092"/>
      <c r="F366" s="1122"/>
      <c r="G366" s="1122"/>
      <c r="H366" s="1122"/>
      <c r="I366" s="1122"/>
      <c r="J366" s="1122"/>
      <c r="K366" s="1122"/>
      <c r="L366" s="1122"/>
      <c r="M366" s="1122"/>
    </row>
    <row r="367" spans="1:13" hidden="1">
      <c r="A367" s="1092"/>
      <c r="B367" s="1092"/>
      <c r="C367" s="1092"/>
      <c r="D367" s="1092"/>
      <c r="E367" s="1092"/>
      <c r="F367" s="1122"/>
      <c r="G367" s="1122"/>
      <c r="H367" s="1122"/>
      <c r="I367" s="1122"/>
      <c r="J367" s="1122"/>
      <c r="K367" s="1122"/>
      <c r="L367" s="1122"/>
      <c r="M367" s="1122"/>
    </row>
    <row r="368" spans="1:13" hidden="1">
      <c r="A368" s="1092"/>
      <c r="B368" s="1092"/>
      <c r="C368" s="1092"/>
      <c r="D368" s="1092"/>
      <c r="E368" s="1092"/>
      <c r="F368" s="1122"/>
      <c r="G368" s="1122"/>
      <c r="H368" s="1122"/>
      <c r="I368" s="1122"/>
      <c r="J368" s="1122"/>
      <c r="K368" s="1122"/>
      <c r="L368" s="1122"/>
      <c r="M368" s="1122"/>
    </row>
    <row r="369" spans="1:13" hidden="1">
      <c r="A369" s="1092"/>
      <c r="B369" s="1092"/>
      <c r="C369" s="1092"/>
      <c r="D369" s="1092"/>
      <c r="E369" s="1092"/>
      <c r="F369" s="1122"/>
      <c r="G369" s="1122"/>
      <c r="H369" s="1122"/>
      <c r="I369" s="1122"/>
      <c r="J369" s="1122"/>
      <c r="K369" s="1122"/>
      <c r="L369" s="1122"/>
      <c r="M369" s="1122"/>
    </row>
    <row r="370" spans="1:13" hidden="1">
      <c r="A370" s="1092"/>
      <c r="B370" s="1092"/>
      <c r="C370" s="1092"/>
      <c r="D370" s="1092"/>
      <c r="E370" s="1092"/>
      <c r="F370" s="1122"/>
      <c r="G370" s="1122"/>
      <c r="H370" s="1122"/>
      <c r="I370" s="1122"/>
      <c r="J370" s="1122"/>
      <c r="K370" s="1122"/>
      <c r="L370" s="1122"/>
      <c r="M370" s="1122"/>
    </row>
    <row r="371" spans="1:13" hidden="1">
      <c r="A371" s="1092"/>
      <c r="B371" s="1092"/>
      <c r="C371" s="1092"/>
      <c r="D371" s="1092"/>
      <c r="E371" s="1092"/>
      <c r="F371" s="1122"/>
      <c r="G371" s="1122"/>
      <c r="H371" s="1122"/>
      <c r="I371" s="1122"/>
      <c r="J371" s="1122"/>
      <c r="K371" s="1122"/>
      <c r="L371" s="1122"/>
      <c r="M371" s="1122"/>
    </row>
    <row r="372" spans="1:13" hidden="1">
      <c r="A372" s="1092"/>
      <c r="B372" s="1092"/>
      <c r="C372" s="1092"/>
      <c r="D372" s="1092"/>
      <c r="E372" s="1092"/>
      <c r="F372" s="1122"/>
      <c r="G372" s="1122"/>
      <c r="H372" s="1122"/>
      <c r="I372" s="1122"/>
      <c r="J372" s="1122"/>
      <c r="K372" s="1122"/>
      <c r="L372" s="1122"/>
      <c r="M372" s="1122"/>
    </row>
    <row r="373" spans="1:13" hidden="1">
      <c r="A373" s="1092"/>
      <c r="B373" s="1092"/>
      <c r="C373" s="1092"/>
      <c r="D373" s="1092"/>
      <c r="E373" s="1092"/>
      <c r="F373" s="1122"/>
      <c r="G373" s="1122"/>
      <c r="H373" s="1122"/>
      <c r="I373" s="1122"/>
      <c r="J373" s="1122"/>
      <c r="K373" s="1122"/>
      <c r="L373" s="1122"/>
      <c r="M373" s="1122"/>
    </row>
    <row r="374" spans="1:13" hidden="1">
      <c r="A374" s="1092"/>
      <c r="B374" s="1092"/>
      <c r="C374" s="1092"/>
      <c r="D374" s="1092"/>
      <c r="E374" s="1092"/>
      <c r="F374" s="1122"/>
      <c r="G374" s="1122"/>
      <c r="H374" s="1122"/>
      <c r="I374" s="1122"/>
      <c r="J374" s="1122"/>
      <c r="K374" s="1122"/>
      <c r="L374" s="1122"/>
      <c r="M374" s="1122"/>
    </row>
    <row r="375" spans="1:13" hidden="1">
      <c r="A375" s="1092"/>
      <c r="B375" s="1092"/>
      <c r="C375" s="1092"/>
      <c r="D375" s="1092"/>
      <c r="E375" s="1092"/>
      <c r="F375" s="1122"/>
      <c r="G375" s="1122"/>
      <c r="H375" s="1122"/>
      <c r="I375" s="1122"/>
      <c r="J375" s="1122"/>
      <c r="K375" s="1122"/>
      <c r="L375" s="1122"/>
      <c r="M375" s="1122"/>
    </row>
    <row r="376" spans="1:13" hidden="1">
      <c r="A376" s="1092"/>
      <c r="B376" s="1092"/>
      <c r="C376" s="1092"/>
      <c r="D376" s="1092"/>
      <c r="E376" s="1092"/>
      <c r="F376" s="1122"/>
      <c r="G376" s="1122"/>
      <c r="H376" s="1122"/>
      <c r="I376" s="1122"/>
      <c r="J376" s="1122"/>
      <c r="K376" s="1122"/>
      <c r="L376" s="1122"/>
      <c r="M376" s="1122"/>
    </row>
    <row r="377" spans="1:13" hidden="1">
      <c r="A377" s="1092"/>
      <c r="B377" s="1092"/>
      <c r="C377" s="1092"/>
      <c r="D377" s="1092"/>
      <c r="E377" s="1092"/>
      <c r="F377" s="1122"/>
      <c r="G377" s="1122"/>
      <c r="H377" s="1122"/>
      <c r="I377" s="1122"/>
      <c r="J377" s="1122"/>
      <c r="K377" s="1122"/>
      <c r="L377" s="1122"/>
      <c r="M377" s="1122"/>
    </row>
    <row r="378" spans="1:13" hidden="1">
      <c r="A378" s="1092"/>
      <c r="B378" s="1092"/>
      <c r="C378" s="1092"/>
      <c r="D378" s="1092"/>
      <c r="E378" s="1092"/>
      <c r="F378" s="1122"/>
      <c r="G378" s="1122"/>
      <c r="H378" s="1122"/>
      <c r="I378" s="1122"/>
      <c r="J378" s="1122"/>
      <c r="K378" s="1122"/>
      <c r="L378" s="1122"/>
      <c r="M378" s="1122"/>
    </row>
    <row r="379" spans="1:13" hidden="1">
      <c r="A379" s="1092"/>
      <c r="B379" s="1092"/>
      <c r="C379" s="1092"/>
      <c r="D379" s="1092"/>
      <c r="E379" s="1092"/>
      <c r="F379" s="1122"/>
      <c r="G379" s="1122"/>
      <c r="H379" s="1122"/>
      <c r="I379" s="1122"/>
      <c r="J379" s="1122"/>
      <c r="K379" s="1122"/>
      <c r="L379" s="1122"/>
      <c r="M379" s="1122"/>
    </row>
    <row r="380" spans="1:13" hidden="1">
      <c r="A380" s="1092"/>
      <c r="B380" s="1092"/>
      <c r="C380" s="1092"/>
      <c r="D380" s="1092"/>
      <c r="E380" s="1092"/>
      <c r="F380" s="1122"/>
      <c r="G380" s="1122"/>
      <c r="H380" s="1122"/>
      <c r="I380" s="1122"/>
      <c r="J380" s="1122"/>
      <c r="K380" s="1122"/>
      <c r="L380" s="1122"/>
      <c r="M380" s="1122"/>
    </row>
    <row r="381" spans="1:13" hidden="1">
      <c r="A381" s="1092"/>
      <c r="B381" s="1092"/>
      <c r="C381" s="1092"/>
      <c r="D381" s="1092"/>
      <c r="E381" s="1092"/>
      <c r="F381" s="1122"/>
      <c r="G381" s="1122"/>
      <c r="H381" s="1122"/>
      <c r="I381" s="1122"/>
      <c r="J381" s="1122"/>
      <c r="K381" s="1122"/>
      <c r="L381" s="1122"/>
      <c r="M381" s="1122"/>
    </row>
    <row r="382" spans="1:13" hidden="1">
      <c r="A382" s="1092"/>
      <c r="B382" s="1092"/>
      <c r="C382" s="1092"/>
      <c r="D382" s="1092"/>
      <c r="E382" s="1092"/>
      <c r="F382" s="1122"/>
      <c r="G382" s="1122"/>
      <c r="H382" s="1122"/>
      <c r="I382" s="1122"/>
      <c r="J382" s="1122"/>
      <c r="K382" s="1122"/>
      <c r="L382" s="1122"/>
      <c r="M382" s="1122"/>
    </row>
    <row r="383" spans="1:13" hidden="1">
      <c r="A383" s="1092"/>
      <c r="B383" s="1092"/>
      <c r="C383" s="1092"/>
      <c r="D383" s="1092"/>
      <c r="E383" s="1092"/>
      <c r="F383" s="1122"/>
      <c r="G383" s="1122"/>
      <c r="H383" s="1122"/>
      <c r="I383" s="1122"/>
      <c r="J383" s="1122"/>
      <c r="K383" s="1122"/>
      <c r="L383" s="1122"/>
      <c r="M383" s="1122"/>
    </row>
    <row r="384" spans="1:13" hidden="1">
      <c r="A384" s="1092"/>
      <c r="B384" s="1092"/>
      <c r="C384" s="1092"/>
      <c r="D384" s="1092"/>
      <c r="E384" s="1092"/>
      <c r="F384" s="1122"/>
      <c r="G384" s="1122"/>
      <c r="H384" s="1122"/>
      <c r="I384" s="1122"/>
      <c r="J384" s="1122"/>
      <c r="K384" s="1122"/>
      <c r="L384" s="1122"/>
      <c r="M384" s="1122"/>
    </row>
    <row r="385" spans="1:13" hidden="1">
      <c r="A385" s="1092"/>
      <c r="B385" s="1092"/>
      <c r="C385" s="1092"/>
      <c r="D385" s="1092"/>
      <c r="E385" s="1092"/>
      <c r="F385" s="1122"/>
      <c r="G385" s="1122"/>
      <c r="H385" s="1122"/>
      <c r="I385" s="1122"/>
      <c r="J385" s="1122"/>
      <c r="K385" s="1122"/>
      <c r="L385" s="1122"/>
      <c r="M385" s="1122"/>
    </row>
    <row r="386" spans="1:13" hidden="1">
      <c r="A386" s="1092"/>
      <c r="B386" s="1092"/>
      <c r="C386" s="1092"/>
      <c r="D386" s="1092"/>
      <c r="E386" s="1092"/>
      <c r="F386" s="1122"/>
      <c r="G386" s="1122"/>
      <c r="H386" s="1122"/>
      <c r="I386" s="1122"/>
      <c r="J386" s="1122"/>
      <c r="K386" s="1122"/>
      <c r="L386" s="1122"/>
      <c r="M386" s="1122"/>
    </row>
    <row r="387" spans="1:13" hidden="1">
      <c r="A387" s="1092"/>
      <c r="B387" s="1092"/>
      <c r="C387" s="1092"/>
      <c r="D387" s="1092"/>
      <c r="E387" s="1092"/>
      <c r="F387" s="1122"/>
      <c r="G387" s="1122"/>
      <c r="H387" s="1122"/>
      <c r="I387" s="1122"/>
      <c r="J387" s="1122"/>
      <c r="K387" s="1122"/>
      <c r="L387" s="1122"/>
      <c r="M387" s="1122"/>
    </row>
    <row r="388" spans="1:13" hidden="1">
      <c r="A388" s="1092"/>
      <c r="B388" s="1092"/>
      <c r="C388" s="1092"/>
      <c r="D388" s="1092"/>
      <c r="E388" s="1092"/>
      <c r="F388" s="1122"/>
      <c r="G388" s="1122"/>
      <c r="H388" s="1122"/>
      <c r="I388" s="1122"/>
      <c r="J388" s="1122"/>
      <c r="K388" s="1122"/>
      <c r="L388" s="1122"/>
      <c r="M388" s="1122"/>
    </row>
    <row r="389" spans="1:13" hidden="1">
      <c r="A389" s="1092"/>
      <c r="B389" s="1092"/>
      <c r="C389" s="1092"/>
      <c r="D389" s="1092"/>
      <c r="E389" s="1092"/>
      <c r="F389" s="1122"/>
      <c r="G389" s="1122"/>
      <c r="H389" s="1122"/>
      <c r="I389" s="1122"/>
      <c r="J389" s="1122"/>
      <c r="K389" s="1122"/>
      <c r="L389" s="1122"/>
      <c r="M389" s="1122"/>
    </row>
    <row r="390" spans="1:13" hidden="1">
      <c r="A390" s="1092"/>
      <c r="B390" s="1092"/>
      <c r="C390" s="1092"/>
      <c r="D390" s="1092"/>
      <c r="E390" s="1092"/>
      <c r="F390" s="1122"/>
      <c r="G390" s="1122"/>
      <c r="H390" s="1122"/>
      <c r="I390" s="1122"/>
      <c r="J390" s="1122"/>
      <c r="K390" s="1122"/>
      <c r="L390" s="1122"/>
      <c r="M390" s="1122"/>
    </row>
    <row r="391" spans="1:13" hidden="1">
      <c r="A391" s="1092"/>
      <c r="B391" s="1092"/>
      <c r="C391" s="1092"/>
      <c r="D391" s="1092"/>
      <c r="E391" s="1092"/>
      <c r="F391" s="1122"/>
      <c r="G391" s="1122"/>
      <c r="H391" s="1122"/>
      <c r="I391" s="1122"/>
      <c r="J391" s="1122"/>
      <c r="K391" s="1122"/>
      <c r="L391" s="1122"/>
      <c r="M391" s="1122"/>
    </row>
    <row r="392" spans="1:13" hidden="1">
      <c r="A392" s="1092"/>
      <c r="B392" s="1092"/>
      <c r="C392" s="1092"/>
      <c r="D392" s="1092"/>
      <c r="E392" s="1092"/>
      <c r="F392" s="1122"/>
      <c r="G392" s="1122"/>
      <c r="H392" s="1122"/>
      <c r="I392" s="1122"/>
      <c r="J392" s="1122"/>
      <c r="K392" s="1122"/>
      <c r="L392" s="1122"/>
      <c r="M392" s="1122"/>
    </row>
    <row r="393" spans="1:13" hidden="1">
      <c r="A393" s="1092"/>
      <c r="B393" s="1092"/>
      <c r="C393" s="1092"/>
      <c r="D393" s="1092"/>
      <c r="E393" s="1092"/>
      <c r="F393" s="1122"/>
      <c r="G393" s="1122"/>
      <c r="H393" s="1122"/>
      <c r="I393" s="1122"/>
      <c r="J393" s="1122"/>
      <c r="K393" s="1122"/>
      <c r="L393" s="1122"/>
      <c r="M393" s="1122"/>
    </row>
    <row r="394" spans="1:13" hidden="1">
      <c r="A394" s="1092"/>
      <c r="B394" s="1092"/>
      <c r="C394" s="1092"/>
      <c r="D394" s="1092"/>
      <c r="E394" s="1092"/>
      <c r="F394" s="1122"/>
      <c r="G394" s="1122"/>
      <c r="H394" s="1122"/>
      <c r="I394" s="1122"/>
      <c r="J394" s="1122"/>
      <c r="K394" s="1122"/>
      <c r="L394" s="1122"/>
      <c r="M394" s="1122"/>
    </row>
    <row r="395" spans="1:13" hidden="1">
      <c r="A395" s="1092"/>
      <c r="B395" s="1092"/>
      <c r="C395" s="1092"/>
      <c r="D395" s="1092"/>
      <c r="E395" s="1092"/>
      <c r="F395" s="1122"/>
      <c r="G395" s="1122"/>
      <c r="H395" s="1122"/>
      <c r="I395" s="1122"/>
      <c r="J395" s="1122"/>
      <c r="K395" s="1122"/>
      <c r="L395" s="1122"/>
      <c r="M395" s="1122"/>
    </row>
    <row r="396" spans="1:13" hidden="1">
      <c r="A396" s="1092"/>
      <c r="B396" s="1092"/>
      <c r="C396" s="1092"/>
      <c r="D396" s="1092"/>
      <c r="E396" s="1092"/>
      <c r="F396" s="1122"/>
      <c r="G396" s="1122"/>
      <c r="H396" s="1122"/>
      <c r="I396" s="1122"/>
      <c r="J396" s="1122"/>
      <c r="K396" s="1122"/>
      <c r="L396" s="1122"/>
      <c r="M396" s="1122"/>
    </row>
    <row r="397" spans="1:13" hidden="1">
      <c r="A397" s="1092"/>
      <c r="B397" s="1092"/>
      <c r="C397" s="1092"/>
      <c r="D397" s="1092"/>
      <c r="E397" s="1092"/>
      <c r="F397" s="1122"/>
      <c r="G397" s="1122"/>
      <c r="H397" s="1122"/>
      <c r="I397" s="1122"/>
      <c r="J397" s="1122"/>
      <c r="K397" s="1122"/>
      <c r="L397" s="1122"/>
      <c r="M397" s="1122"/>
    </row>
    <row r="398" spans="1:13" hidden="1">
      <c r="A398" s="1092"/>
      <c r="B398" s="1092"/>
      <c r="C398" s="1092"/>
      <c r="D398" s="1092"/>
      <c r="E398" s="1092"/>
      <c r="F398" s="1122"/>
      <c r="G398" s="1122"/>
      <c r="H398" s="1122"/>
      <c r="I398" s="1122"/>
      <c r="J398" s="1122"/>
      <c r="K398" s="1122"/>
      <c r="L398" s="1122"/>
      <c r="M398" s="1122"/>
    </row>
    <row r="399" spans="1:13" hidden="1">
      <c r="A399" s="1092"/>
      <c r="B399" s="1092"/>
      <c r="C399" s="1092"/>
      <c r="D399" s="1092"/>
      <c r="E399" s="1092"/>
      <c r="F399" s="1122"/>
      <c r="G399" s="1122"/>
      <c r="H399" s="1122"/>
      <c r="I399" s="1122"/>
      <c r="J399" s="1122"/>
      <c r="K399" s="1122"/>
      <c r="L399" s="1122"/>
      <c r="M399" s="1122"/>
    </row>
    <row r="400" spans="1:13" hidden="1">
      <c r="A400" s="1092"/>
      <c r="B400" s="1092"/>
      <c r="C400" s="1092"/>
      <c r="D400" s="1092"/>
      <c r="E400" s="1092"/>
      <c r="F400" s="1122"/>
      <c r="G400" s="1122"/>
      <c r="H400" s="1122"/>
      <c r="I400" s="1122"/>
      <c r="J400" s="1122"/>
      <c r="K400" s="1122"/>
      <c r="L400" s="1122"/>
      <c r="M400" s="1122"/>
    </row>
    <row r="401" spans="1:13" hidden="1">
      <c r="A401" s="1092"/>
      <c r="B401" s="1092"/>
      <c r="C401" s="1092"/>
      <c r="D401" s="1092"/>
      <c r="E401" s="1092"/>
      <c r="F401" s="1122"/>
      <c r="G401" s="1122"/>
      <c r="H401" s="1122"/>
      <c r="I401" s="1122"/>
      <c r="J401" s="1122"/>
      <c r="K401" s="1122"/>
      <c r="L401" s="1122"/>
      <c r="M401" s="1122"/>
    </row>
    <row r="402" spans="1:13" hidden="1">
      <c r="A402" s="1092"/>
      <c r="B402" s="1092"/>
      <c r="C402" s="1092"/>
      <c r="D402" s="1092"/>
      <c r="E402" s="1092"/>
      <c r="F402" s="1122"/>
      <c r="G402" s="1122"/>
      <c r="H402" s="1122"/>
      <c r="I402" s="1122"/>
      <c r="J402" s="1122"/>
      <c r="K402" s="1122"/>
      <c r="L402" s="1122"/>
      <c r="M402" s="1122"/>
    </row>
    <row r="403" spans="1:13" hidden="1">
      <c r="A403" s="1092"/>
      <c r="B403" s="1092"/>
      <c r="C403" s="1092"/>
      <c r="D403" s="1092"/>
      <c r="E403" s="1092"/>
      <c r="F403" s="1122"/>
      <c r="G403" s="1122"/>
      <c r="H403" s="1122"/>
      <c r="I403" s="1122"/>
      <c r="J403" s="1122"/>
      <c r="K403" s="1122"/>
      <c r="L403" s="1122"/>
      <c r="M403" s="1122"/>
    </row>
    <row r="404" spans="1:13" hidden="1">
      <c r="A404" s="1092"/>
      <c r="B404" s="1092"/>
      <c r="C404" s="1092"/>
      <c r="D404" s="1092"/>
      <c r="E404" s="1092"/>
      <c r="F404" s="1122"/>
      <c r="G404" s="1122"/>
      <c r="H404" s="1122"/>
      <c r="I404" s="1122"/>
      <c r="J404" s="1122"/>
      <c r="K404" s="1122"/>
      <c r="L404" s="1122"/>
      <c r="M404" s="1122"/>
    </row>
    <row r="405" spans="1:13" hidden="1">
      <c r="A405" s="1092"/>
      <c r="B405" s="1092"/>
      <c r="C405" s="1092"/>
      <c r="D405" s="1092"/>
      <c r="E405" s="1092"/>
      <c r="F405" s="1122"/>
      <c r="G405" s="1122"/>
      <c r="H405" s="1122"/>
      <c r="I405" s="1122"/>
      <c r="J405" s="1122"/>
      <c r="K405" s="1122"/>
      <c r="L405" s="1122"/>
      <c r="M405" s="1122"/>
    </row>
    <row r="406" spans="1:13" hidden="1">
      <c r="A406" s="1092"/>
      <c r="B406" s="1092"/>
      <c r="C406" s="1092"/>
      <c r="D406" s="1092"/>
      <c r="E406" s="1092"/>
      <c r="F406" s="1122"/>
      <c r="G406" s="1122"/>
      <c r="H406" s="1122"/>
      <c r="I406" s="1122"/>
      <c r="J406" s="1122"/>
      <c r="K406" s="1122"/>
      <c r="L406" s="1122"/>
      <c r="M406" s="1122"/>
    </row>
    <row r="407" spans="1:13" hidden="1">
      <c r="A407" s="1092"/>
      <c r="B407" s="1092"/>
      <c r="C407" s="1092"/>
      <c r="D407" s="1092"/>
      <c r="E407" s="1092"/>
      <c r="F407" s="1122"/>
      <c r="G407" s="1122"/>
      <c r="H407" s="1122"/>
      <c r="I407" s="1122"/>
      <c r="J407" s="1122"/>
      <c r="K407" s="1122"/>
      <c r="L407" s="1122"/>
      <c r="M407" s="1122"/>
    </row>
    <row r="408" spans="1:13" hidden="1">
      <c r="A408" s="1092"/>
      <c r="B408" s="1092"/>
      <c r="C408" s="1092"/>
      <c r="D408" s="1092"/>
      <c r="E408" s="1092"/>
      <c r="F408" s="1122"/>
      <c r="G408" s="1122"/>
      <c r="H408" s="1122"/>
      <c r="I408" s="1122"/>
      <c r="J408" s="1122"/>
      <c r="K408" s="1122"/>
      <c r="L408" s="1122"/>
      <c r="M408" s="1122"/>
    </row>
    <row r="409" spans="1:13" hidden="1">
      <c r="A409" s="1092"/>
      <c r="B409" s="1092"/>
      <c r="C409" s="1092"/>
      <c r="D409" s="1092"/>
      <c r="E409" s="1092"/>
      <c r="F409" s="1122"/>
      <c r="G409" s="1122"/>
      <c r="H409" s="1122"/>
      <c r="I409" s="1122"/>
      <c r="J409" s="1122"/>
      <c r="K409" s="1122"/>
      <c r="L409" s="1122"/>
      <c r="M409" s="1122"/>
    </row>
    <row r="410" spans="1:13" hidden="1">
      <c r="A410" s="1092"/>
      <c r="B410" s="1092"/>
      <c r="C410" s="1092"/>
      <c r="D410" s="1092"/>
      <c r="E410" s="1092"/>
      <c r="F410" s="1122"/>
      <c r="G410" s="1122"/>
      <c r="H410" s="1122"/>
      <c r="I410" s="1122"/>
      <c r="J410" s="1122"/>
      <c r="K410" s="1122"/>
      <c r="L410" s="1122"/>
      <c r="M410" s="1122"/>
    </row>
    <row r="411" spans="1:13" hidden="1">
      <c r="A411" s="1092"/>
      <c r="B411" s="1092"/>
      <c r="C411" s="1092"/>
      <c r="D411" s="1092"/>
      <c r="E411" s="1092"/>
      <c r="F411" s="1122"/>
      <c r="G411" s="1122"/>
      <c r="H411" s="1122"/>
      <c r="I411" s="1122"/>
      <c r="J411" s="1122"/>
      <c r="K411" s="1122"/>
      <c r="L411" s="1122"/>
      <c r="M411" s="1122"/>
    </row>
    <row r="412" spans="1:13" hidden="1">
      <c r="A412" s="1092"/>
      <c r="B412" s="1092"/>
      <c r="C412" s="1092"/>
      <c r="D412" s="1092"/>
      <c r="E412" s="1092"/>
      <c r="F412" s="1122"/>
      <c r="G412" s="1122"/>
      <c r="H412" s="1122"/>
      <c r="I412" s="1122"/>
      <c r="J412" s="1122"/>
      <c r="K412" s="1122"/>
      <c r="L412" s="1122"/>
      <c r="M412" s="1122"/>
    </row>
    <row r="413" spans="1:13" hidden="1">
      <c r="A413" s="1092"/>
      <c r="B413" s="1092"/>
      <c r="C413" s="1092"/>
      <c r="D413" s="1092"/>
      <c r="E413" s="1092"/>
      <c r="F413" s="1122"/>
      <c r="G413" s="1122"/>
      <c r="H413" s="1122"/>
      <c r="I413" s="1122"/>
      <c r="J413" s="1122"/>
      <c r="K413" s="1122"/>
      <c r="L413" s="1122"/>
      <c r="M413" s="1122"/>
    </row>
    <row r="414" spans="1:13" hidden="1">
      <c r="A414" s="1092"/>
      <c r="B414" s="1092"/>
      <c r="C414" s="1092"/>
      <c r="D414" s="1092"/>
      <c r="E414" s="1092"/>
      <c r="F414" s="1122"/>
      <c r="G414" s="1122"/>
      <c r="H414" s="1122"/>
      <c r="I414" s="1122"/>
      <c r="J414" s="1122"/>
      <c r="K414" s="1122"/>
      <c r="L414" s="1122"/>
      <c r="M414" s="1122"/>
    </row>
    <row r="415" spans="1:13" hidden="1">
      <c r="A415" s="1092"/>
      <c r="B415" s="1092"/>
      <c r="C415" s="1092"/>
      <c r="D415" s="1092"/>
      <c r="E415" s="1092"/>
      <c r="F415" s="1122"/>
      <c r="G415" s="1122"/>
      <c r="H415" s="1122"/>
      <c r="I415" s="1122"/>
      <c r="J415" s="1122"/>
      <c r="K415" s="1122"/>
      <c r="L415" s="1122"/>
      <c r="M415" s="1122"/>
    </row>
    <row r="416" spans="1:13" hidden="1">
      <c r="A416" s="1092"/>
      <c r="B416" s="1092"/>
      <c r="C416" s="1092"/>
      <c r="D416" s="1092"/>
      <c r="E416" s="1092"/>
      <c r="F416" s="1122"/>
      <c r="G416" s="1122"/>
      <c r="H416" s="1122"/>
      <c r="I416" s="1122"/>
      <c r="J416" s="1122"/>
      <c r="K416" s="1122"/>
      <c r="L416" s="1122"/>
      <c r="M416" s="1122"/>
    </row>
    <row r="417" spans="1:13" hidden="1">
      <c r="A417" s="1092"/>
      <c r="B417" s="1092"/>
      <c r="C417" s="1092"/>
      <c r="D417" s="1092"/>
      <c r="E417" s="1092"/>
      <c r="F417" s="1122"/>
      <c r="G417" s="1122"/>
      <c r="H417" s="1122"/>
      <c r="I417" s="1122"/>
      <c r="J417" s="1122"/>
      <c r="K417" s="1122"/>
      <c r="L417" s="1122"/>
      <c r="M417" s="1122"/>
    </row>
    <row r="418" spans="1:13" hidden="1">
      <c r="A418" s="1092"/>
      <c r="B418" s="1092"/>
      <c r="C418" s="1092"/>
      <c r="D418" s="1092"/>
      <c r="E418" s="1092"/>
      <c r="F418" s="1122"/>
      <c r="G418" s="1122"/>
      <c r="H418" s="1122"/>
      <c r="I418" s="1122"/>
      <c r="J418" s="1122"/>
      <c r="K418" s="1122"/>
      <c r="L418" s="1122"/>
      <c r="M418" s="1122"/>
    </row>
    <row r="419" spans="1:13" hidden="1">
      <c r="A419" s="1092"/>
      <c r="B419" s="1092"/>
      <c r="C419" s="1092"/>
      <c r="D419" s="1092"/>
      <c r="E419" s="1092"/>
      <c r="F419" s="1122"/>
      <c r="G419" s="1122"/>
      <c r="H419" s="1122"/>
      <c r="I419" s="1122"/>
      <c r="J419" s="1122"/>
      <c r="K419" s="1122"/>
      <c r="L419" s="1122"/>
      <c r="M419" s="1122"/>
    </row>
    <row r="420" spans="1:13" hidden="1">
      <c r="A420" s="1092"/>
      <c r="B420" s="1092"/>
      <c r="C420" s="1092"/>
      <c r="D420" s="1092"/>
      <c r="E420" s="1092"/>
      <c r="F420" s="1122"/>
      <c r="G420" s="1122"/>
      <c r="H420" s="1122"/>
      <c r="I420" s="1122"/>
      <c r="J420" s="1122"/>
      <c r="K420" s="1122"/>
      <c r="L420" s="1122"/>
      <c r="M420" s="1122"/>
    </row>
    <row r="421" spans="1:13" hidden="1">
      <c r="A421" s="1092"/>
      <c r="B421" s="1092"/>
      <c r="C421" s="1092"/>
      <c r="D421" s="1092"/>
      <c r="E421" s="1092"/>
      <c r="F421" s="1122"/>
      <c r="G421" s="1122"/>
      <c r="H421" s="1122"/>
      <c r="I421" s="1122"/>
      <c r="J421" s="1122"/>
      <c r="K421" s="1122"/>
      <c r="L421" s="1122"/>
      <c r="M421" s="1122"/>
    </row>
    <row r="422" spans="1:13" hidden="1">
      <c r="A422" s="1092"/>
      <c r="B422" s="1092"/>
      <c r="C422" s="1092"/>
      <c r="D422" s="1092"/>
      <c r="E422" s="1092"/>
      <c r="F422" s="1122"/>
      <c r="G422" s="1122"/>
      <c r="H422" s="1122"/>
      <c r="I422" s="1122"/>
      <c r="J422" s="1122"/>
      <c r="K422" s="1122"/>
      <c r="L422" s="1122"/>
      <c r="M422" s="1122"/>
    </row>
    <row r="423" spans="1:13" hidden="1">
      <c r="A423" s="1092"/>
      <c r="B423" s="1092"/>
      <c r="C423" s="1092"/>
      <c r="D423" s="1092"/>
      <c r="E423" s="1092"/>
      <c r="F423" s="1122"/>
      <c r="G423" s="1122"/>
      <c r="H423" s="1122"/>
      <c r="I423" s="1122"/>
      <c r="J423" s="1122"/>
      <c r="K423" s="1122"/>
      <c r="L423" s="1122"/>
      <c r="M423" s="1122"/>
    </row>
    <row r="424" spans="1:13" hidden="1">
      <c r="A424" s="1092"/>
      <c r="B424" s="1092"/>
      <c r="C424" s="1092"/>
      <c r="D424" s="1092"/>
      <c r="E424" s="1092"/>
      <c r="F424" s="1122"/>
      <c r="G424" s="1122"/>
      <c r="H424" s="1122"/>
      <c r="I424" s="1122"/>
      <c r="J424" s="1122"/>
      <c r="K424" s="1122"/>
      <c r="L424" s="1122"/>
      <c r="M424" s="1122"/>
    </row>
    <row r="425" spans="1:13" hidden="1">
      <c r="A425" s="1092"/>
      <c r="B425" s="1092"/>
      <c r="C425" s="1092"/>
      <c r="D425" s="1092"/>
      <c r="E425" s="1092"/>
      <c r="F425" s="1122"/>
      <c r="G425" s="1122"/>
      <c r="H425" s="1122"/>
      <c r="I425" s="1122"/>
      <c r="J425" s="1122"/>
      <c r="K425" s="1122"/>
      <c r="L425" s="1122"/>
      <c r="M425" s="1122"/>
    </row>
    <row r="426" spans="1:13" hidden="1">
      <c r="A426" s="1092"/>
      <c r="B426" s="1092"/>
      <c r="C426" s="1092"/>
      <c r="D426" s="1092"/>
      <c r="E426" s="1092"/>
      <c r="F426" s="1122"/>
      <c r="G426" s="1122"/>
      <c r="H426" s="1122"/>
      <c r="I426" s="1122"/>
      <c r="J426" s="1122"/>
      <c r="K426" s="1122"/>
      <c r="L426" s="1122"/>
      <c r="M426" s="1122"/>
    </row>
    <row r="427" spans="1:13" hidden="1">
      <c r="A427" s="1092"/>
      <c r="B427" s="1092"/>
      <c r="C427" s="1092"/>
      <c r="D427" s="1092"/>
      <c r="E427" s="1092"/>
      <c r="F427" s="1122"/>
      <c r="G427" s="1122"/>
      <c r="H427" s="1122"/>
      <c r="I427" s="1122"/>
      <c r="J427" s="1122"/>
      <c r="K427" s="1122"/>
      <c r="L427" s="1122"/>
      <c r="M427" s="1122"/>
    </row>
    <row r="428" spans="1:13" hidden="1">
      <c r="A428" s="1092"/>
      <c r="B428" s="1092"/>
      <c r="C428" s="1092"/>
      <c r="D428" s="1092"/>
      <c r="E428" s="1092"/>
      <c r="F428" s="1122"/>
      <c r="G428" s="1122"/>
      <c r="H428" s="1122"/>
      <c r="I428" s="1122"/>
      <c r="J428" s="1122"/>
      <c r="K428" s="1122"/>
      <c r="L428" s="1122"/>
      <c r="M428" s="1122"/>
    </row>
    <row r="429" spans="1:13" hidden="1">
      <c r="A429" s="1092"/>
      <c r="B429" s="1092"/>
      <c r="C429" s="1092"/>
      <c r="D429" s="1092"/>
      <c r="E429" s="1092"/>
      <c r="F429" s="1122"/>
      <c r="G429" s="1122"/>
      <c r="H429" s="1122"/>
      <c r="I429" s="1122"/>
      <c r="J429" s="1122"/>
      <c r="K429" s="1122"/>
      <c r="L429" s="1122"/>
      <c r="M429" s="1122"/>
    </row>
    <row r="430" spans="1:13" hidden="1">
      <c r="A430" s="1092"/>
      <c r="B430" s="1092"/>
      <c r="C430" s="1092"/>
      <c r="D430" s="1092"/>
      <c r="E430" s="1092"/>
      <c r="F430" s="1122"/>
      <c r="G430" s="1122"/>
      <c r="H430" s="1122"/>
      <c r="I430" s="1122"/>
      <c r="J430" s="1122"/>
      <c r="K430" s="1122"/>
      <c r="L430" s="1122"/>
      <c r="M430" s="1122"/>
    </row>
    <row r="431" spans="1:13" hidden="1">
      <c r="A431" s="1092"/>
      <c r="B431" s="1092"/>
      <c r="C431" s="1092"/>
      <c r="D431" s="1092"/>
      <c r="E431" s="1092"/>
      <c r="F431" s="1122"/>
      <c r="G431" s="1122"/>
      <c r="H431" s="1122"/>
      <c r="I431" s="1122"/>
      <c r="J431" s="1122"/>
      <c r="K431" s="1122"/>
      <c r="L431" s="1122"/>
      <c r="M431" s="1122"/>
    </row>
    <row r="432" spans="1:13" hidden="1">
      <c r="A432" s="1092"/>
      <c r="B432" s="1092"/>
      <c r="C432" s="1092"/>
      <c r="D432" s="1092"/>
      <c r="E432" s="1092"/>
      <c r="F432" s="1122"/>
      <c r="G432" s="1122"/>
      <c r="H432" s="1122"/>
      <c r="I432" s="1122"/>
      <c r="J432" s="1122"/>
      <c r="K432" s="1122"/>
      <c r="L432" s="1122"/>
      <c r="M432" s="1122"/>
    </row>
    <row r="433" spans="1:13" hidden="1">
      <c r="A433" s="1092"/>
      <c r="B433" s="1092"/>
      <c r="C433" s="1092"/>
      <c r="D433" s="1092"/>
      <c r="E433" s="1092"/>
      <c r="F433" s="1122"/>
      <c r="G433" s="1122"/>
      <c r="H433" s="1122"/>
      <c r="I433" s="1122"/>
      <c r="J433" s="1122"/>
      <c r="K433" s="1122"/>
      <c r="L433" s="1122"/>
      <c r="M433" s="1122"/>
    </row>
    <row r="434" spans="1:13" hidden="1">
      <c r="A434" s="1092"/>
      <c r="B434" s="1092"/>
      <c r="C434" s="1092"/>
      <c r="D434" s="1092"/>
      <c r="E434" s="1092"/>
      <c r="F434" s="1122"/>
      <c r="G434" s="1122"/>
      <c r="H434" s="1122"/>
      <c r="I434" s="1122"/>
      <c r="J434" s="1122"/>
      <c r="K434" s="1122"/>
      <c r="L434" s="1122"/>
      <c r="M434" s="1122"/>
    </row>
    <row r="435" spans="1:13" hidden="1">
      <c r="A435" s="1092"/>
      <c r="B435" s="1092"/>
      <c r="C435" s="1092"/>
      <c r="D435" s="1092"/>
      <c r="E435" s="1092"/>
      <c r="F435" s="1122"/>
      <c r="G435" s="1122"/>
      <c r="H435" s="1122"/>
      <c r="I435" s="1122"/>
      <c r="J435" s="1122"/>
      <c r="K435" s="1122"/>
      <c r="L435" s="1122"/>
      <c r="M435" s="1122"/>
    </row>
    <row r="436" spans="1:13" hidden="1">
      <c r="A436" s="1092"/>
      <c r="B436" s="1092"/>
      <c r="C436" s="1092"/>
      <c r="D436" s="1092"/>
      <c r="E436" s="1092"/>
      <c r="F436" s="1122"/>
      <c r="G436" s="1122"/>
      <c r="H436" s="1122"/>
      <c r="I436" s="1122"/>
      <c r="J436" s="1122"/>
      <c r="K436" s="1122"/>
      <c r="L436" s="1122"/>
      <c r="M436" s="1122"/>
    </row>
    <row r="437" spans="1:13" hidden="1">
      <c r="A437" s="1092"/>
      <c r="B437" s="1092"/>
      <c r="C437" s="1092"/>
      <c r="D437" s="1092"/>
      <c r="E437" s="1092"/>
      <c r="F437" s="1122"/>
      <c r="G437" s="1122"/>
      <c r="H437" s="1122"/>
      <c r="I437" s="1122"/>
      <c r="J437" s="1122"/>
      <c r="K437" s="1122"/>
      <c r="L437" s="1122"/>
      <c r="M437" s="1122"/>
    </row>
    <row r="438" spans="1:13" hidden="1">
      <c r="A438" s="1092"/>
      <c r="B438" s="1092"/>
      <c r="C438" s="1092"/>
      <c r="D438" s="1092"/>
      <c r="E438" s="1092"/>
      <c r="F438" s="1122"/>
      <c r="G438" s="1122"/>
      <c r="H438" s="1122"/>
      <c r="I438" s="1122"/>
      <c r="J438" s="1122"/>
      <c r="K438" s="1122"/>
      <c r="L438" s="1122"/>
      <c r="M438" s="1122"/>
    </row>
    <row r="439" spans="1:13" hidden="1">
      <c r="A439" s="1092"/>
      <c r="B439" s="1092"/>
      <c r="C439" s="1092"/>
      <c r="D439" s="1092"/>
      <c r="E439" s="1092"/>
      <c r="F439" s="1122"/>
      <c r="G439" s="1122"/>
      <c r="H439" s="1122"/>
      <c r="I439" s="1122"/>
      <c r="J439" s="1122"/>
      <c r="K439" s="1122"/>
      <c r="L439" s="1122"/>
      <c r="M439" s="1122"/>
    </row>
    <row r="440" spans="1:13" hidden="1">
      <c r="A440" s="1092"/>
      <c r="B440" s="1092"/>
      <c r="C440" s="1092"/>
      <c r="D440" s="1092"/>
      <c r="E440" s="1092"/>
      <c r="F440" s="1122"/>
      <c r="G440" s="1122"/>
      <c r="H440" s="1122"/>
      <c r="I440" s="1122"/>
      <c r="J440" s="1122"/>
      <c r="K440" s="1122"/>
      <c r="L440" s="1122"/>
      <c r="M440" s="1122"/>
    </row>
    <row r="441" spans="1:13" hidden="1">
      <c r="A441" s="1092"/>
      <c r="B441" s="1092"/>
      <c r="C441" s="1092"/>
      <c r="D441" s="1092"/>
      <c r="E441" s="1092"/>
      <c r="F441" s="1122"/>
      <c r="G441" s="1122"/>
      <c r="H441" s="1122"/>
      <c r="I441" s="1122"/>
      <c r="J441" s="1122"/>
      <c r="K441" s="1122"/>
      <c r="L441" s="1122"/>
      <c r="M441" s="1122"/>
    </row>
    <row r="442" spans="1:13" hidden="1">
      <c r="A442" s="1092"/>
      <c r="B442" s="1092"/>
      <c r="C442" s="1092"/>
      <c r="D442" s="1092"/>
      <c r="E442" s="1092"/>
      <c r="F442" s="1122"/>
      <c r="G442" s="1122"/>
      <c r="H442" s="1122"/>
      <c r="I442" s="1122"/>
      <c r="J442" s="1122"/>
      <c r="K442" s="1122"/>
      <c r="L442" s="1122"/>
      <c r="M442" s="1122"/>
    </row>
    <row r="443" spans="1:13" hidden="1">
      <c r="A443" s="1092"/>
      <c r="B443" s="1092"/>
      <c r="C443" s="1092"/>
      <c r="D443" s="1092"/>
      <c r="E443" s="1092"/>
      <c r="F443" s="1122"/>
      <c r="G443" s="1122"/>
      <c r="H443" s="1122"/>
      <c r="I443" s="1122"/>
      <c r="J443" s="1122"/>
      <c r="K443" s="1122"/>
      <c r="L443" s="1122"/>
      <c r="M443" s="1122"/>
    </row>
    <row r="444" spans="1:13" hidden="1">
      <c r="A444" s="1092"/>
      <c r="B444" s="1092"/>
      <c r="C444" s="1092"/>
      <c r="D444" s="1092"/>
      <c r="E444" s="1092"/>
      <c r="F444" s="1122"/>
      <c r="G444" s="1122"/>
      <c r="H444" s="1122"/>
      <c r="I444" s="1122"/>
      <c r="J444" s="1122"/>
      <c r="K444" s="1122"/>
      <c r="L444" s="1122"/>
      <c r="M444" s="1122"/>
    </row>
    <row r="445" spans="1:13" hidden="1">
      <c r="A445" s="1092"/>
      <c r="B445" s="1092"/>
      <c r="C445" s="1092"/>
      <c r="D445" s="1092"/>
      <c r="E445" s="1092"/>
      <c r="F445" s="1122"/>
      <c r="G445" s="1122"/>
      <c r="H445" s="1122"/>
      <c r="I445" s="1122"/>
      <c r="J445" s="1122"/>
      <c r="K445" s="1122"/>
      <c r="L445" s="1122"/>
      <c r="M445" s="1122"/>
    </row>
    <row r="446" spans="1:13" hidden="1">
      <c r="A446" s="1092"/>
      <c r="B446" s="1092"/>
      <c r="C446" s="1092"/>
      <c r="D446" s="1092"/>
      <c r="E446" s="1092"/>
      <c r="F446" s="1122"/>
      <c r="G446" s="1122"/>
      <c r="H446" s="1122"/>
      <c r="I446" s="1122"/>
      <c r="J446" s="1122"/>
      <c r="K446" s="1122"/>
      <c r="L446" s="1122"/>
      <c r="M446" s="1122"/>
    </row>
    <row r="447" spans="1:13" hidden="1">
      <c r="A447" s="1092"/>
      <c r="B447" s="1092"/>
      <c r="C447" s="1092"/>
      <c r="D447" s="1092"/>
      <c r="E447" s="1092"/>
      <c r="F447" s="1122"/>
      <c r="G447" s="1122"/>
      <c r="H447" s="1122"/>
      <c r="I447" s="1122"/>
      <c r="J447" s="1122"/>
      <c r="K447" s="1122"/>
      <c r="L447" s="1122"/>
      <c r="M447" s="1122"/>
    </row>
    <row r="448" spans="1:13" hidden="1">
      <c r="A448" s="1092"/>
      <c r="B448" s="1092"/>
      <c r="C448" s="1092"/>
      <c r="D448" s="1092"/>
      <c r="E448" s="1092"/>
      <c r="F448" s="1122"/>
      <c r="G448" s="1122"/>
      <c r="H448" s="1122"/>
      <c r="I448" s="1122"/>
      <c r="J448" s="1122"/>
      <c r="K448" s="1122"/>
      <c r="L448" s="1122"/>
      <c r="M448" s="1122"/>
    </row>
    <row r="449" spans="1:13" hidden="1">
      <c r="A449" s="1092"/>
      <c r="B449" s="1092"/>
      <c r="C449" s="1092"/>
      <c r="D449" s="1092"/>
      <c r="E449" s="1092"/>
      <c r="F449" s="1122"/>
      <c r="G449" s="1122"/>
      <c r="H449" s="1122"/>
      <c r="I449" s="1122"/>
      <c r="J449" s="1122"/>
      <c r="K449" s="1122"/>
      <c r="L449" s="1122"/>
      <c r="M449" s="1122"/>
    </row>
    <row r="450" spans="1:13" hidden="1">
      <c r="A450" s="1092"/>
      <c r="B450" s="1092"/>
      <c r="C450" s="1092"/>
      <c r="D450" s="1092"/>
      <c r="E450" s="1092"/>
      <c r="F450" s="1122"/>
      <c r="G450" s="1122"/>
      <c r="H450" s="1122"/>
      <c r="I450" s="1122"/>
      <c r="J450" s="1122"/>
      <c r="K450" s="1122"/>
      <c r="L450" s="1122"/>
      <c r="M450" s="1122"/>
    </row>
    <row r="451" spans="1:13" hidden="1">
      <c r="A451" s="1092"/>
      <c r="B451" s="1092"/>
      <c r="C451" s="1092"/>
      <c r="D451" s="1092"/>
      <c r="E451" s="1092"/>
      <c r="F451" s="1122"/>
      <c r="G451" s="1122"/>
      <c r="H451" s="1122"/>
      <c r="I451" s="1122"/>
      <c r="J451" s="1122"/>
      <c r="K451" s="1122"/>
      <c r="L451" s="1122"/>
      <c r="M451" s="1122"/>
    </row>
    <row r="452" spans="1:13" hidden="1">
      <c r="A452" s="1092"/>
      <c r="B452" s="1092"/>
      <c r="C452" s="1092"/>
      <c r="D452" s="1092"/>
      <c r="E452" s="1092"/>
      <c r="F452" s="1122"/>
      <c r="G452" s="1122"/>
      <c r="H452" s="1122"/>
      <c r="I452" s="1122"/>
      <c r="J452" s="1122"/>
      <c r="K452" s="1122"/>
      <c r="L452" s="1122"/>
      <c r="M452" s="1122"/>
    </row>
    <row r="453" spans="1:13" hidden="1">
      <c r="A453" s="1092"/>
      <c r="B453" s="1092"/>
      <c r="C453" s="1092"/>
      <c r="D453" s="1092"/>
      <c r="E453" s="1092"/>
      <c r="F453" s="1122"/>
      <c r="G453" s="1122"/>
      <c r="H453" s="1122"/>
      <c r="I453" s="1122"/>
      <c r="J453" s="1122"/>
      <c r="K453" s="1122"/>
      <c r="L453" s="1122"/>
      <c r="M453" s="1122"/>
    </row>
    <row r="454" spans="1:13" hidden="1">
      <c r="A454" s="1092"/>
      <c r="B454" s="1092"/>
      <c r="C454" s="1092"/>
      <c r="D454" s="1092"/>
      <c r="E454" s="1092"/>
      <c r="F454" s="1122"/>
      <c r="G454" s="1122"/>
      <c r="H454" s="1122"/>
      <c r="I454" s="1122"/>
      <c r="J454" s="1122"/>
      <c r="K454" s="1122"/>
      <c r="L454" s="1122"/>
      <c r="M454" s="1122"/>
    </row>
    <row r="455" spans="1:13" hidden="1">
      <c r="A455" s="1092"/>
      <c r="B455" s="1092"/>
      <c r="C455" s="1092"/>
      <c r="D455" s="1092"/>
      <c r="E455" s="1092"/>
      <c r="F455" s="1122"/>
      <c r="G455" s="1122"/>
      <c r="H455" s="1122"/>
      <c r="I455" s="1122"/>
      <c r="J455" s="1122"/>
      <c r="K455" s="1122"/>
      <c r="L455" s="1122"/>
      <c r="M455" s="1122"/>
    </row>
    <row r="456" spans="1:13" hidden="1">
      <c r="A456" s="1092"/>
      <c r="B456" s="1092"/>
      <c r="C456" s="1092"/>
      <c r="D456" s="1092"/>
      <c r="E456" s="1092"/>
      <c r="F456" s="1122"/>
      <c r="G456" s="1122"/>
      <c r="H456" s="1122"/>
      <c r="I456" s="1122"/>
      <c r="J456" s="1122"/>
      <c r="K456" s="1122"/>
      <c r="L456" s="1122"/>
      <c r="M456" s="1122"/>
    </row>
    <row r="457" spans="1:13" hidden="1">
      <c r="A457" s="1092"/>
      <c r="B457" s="1092"/>
      <c r="C457" s="1092"/>
      <c r="D457" s="1092"/>
      <c r="E457" s="1092"/>
      <c r="F457" s="1122"/>
      <c r="G457" s="1122"/>
      <c r="H457" s="1122"/>
      <c r="I457" s="1122"/>
      <c r="J457" s="1122"/>
      <c r="K457" s="1122"/>
      <c r="L457" s="1122"/>
      <c r="M457" s="1122"/>
    </row>
    <row r="458" spans="1:13" hidden="1">
      <c r="A458" s="1092"/>
      <c r="B458" s="1092"/>
      <c r="C458" s="1092"/>
      <c r="D458" s="1092"/>
      <c r="E458" s="1092"/>
      <c r="F458" s="1122"/>
      <c r="G458" s="1122"/>
      <c r="H458" s="1122"/>
      <c r="I458" s="1122"/>
      <c r="J458" s="1122"/>
      <c r="K458" s="1122"/>
      <c r="L458" s="1122"/>
      <c r="M458" s="1122"/>
    </row>
    <row r="459" spans="1:13" hidden="1">
      <c r="A459" s="1092"/>
      <c r="B459" s="1092"/>
      <c r="C459" s="1092"/>
      <c r="D459" s="1092"/>
      <c r="E459" s="1092"/>
      <c r="F459" s="1122"/>
      <c r="G459" s="1122"/>
      <c r="H459" s="1122"/>
      <c r="I459" s="1122"/>
      <c r="J459" s="1122"/>
      <c r="K459" s="1122"/>
      <c r="L459" s="1122"/>
      <c r="M459" s="1122"/>
    </row>
    <row r="460" spans="1:13" hidden="1">
      <c r="A460" s="1092"/>
      <c r="B460" s="1092"/>
      <c r="C460" s="1092"/>
      <c r="D460" s="1092"/>
      <c r="E460" s="1092"/>
      <c r="F460" s="1122"/>
      <c r="G460" s="1122"/>
      <c r="H460" s="1122"/>
      <c r="I460" s="1122"/>
      <c r="J460" s="1122"/>
      <c r="K460" s="1122"/>
      <c r="L460" s="1122"/>
      <c r="M460" s="1122"/>
    </row>
    <row r="461" spans="1:13" hidden="1">
      <c r="A461" s="1092"/>
      <c r="B461" s="1092"/>
      <c r="C461" s="1092"/>
      <c r="D461" s="1092"/>
      <c r="E461" s="1092"/>
      <c r="F461" s="1122"/>
      <c r="G461" s="1122"/>
      <c r="H461" s="1122"/>
      <c r="I461" s="1122"/>
      <c r="J461" s="1122"/>
      <c r="K461" s="1122"/>
      <c r="L461" s="1122"/>
      <c r="M461" s="1122"/>
    </row>
    <row r="462" spans="1:13" hidden="1">
      <c r="A462" s="1092"/>
      <c r="B462" s="1092"/>
      <c r="C462" s="1092"/>
      <c r="D462" s="1092"/>
      <c r="E462" s="1092"/>
      <c r="F462" s="1122"/>
      <c r="G462" s="1122"/>
      <c r="H462" s="1122"/>
      <c r="I462" s="1122"/>
      <c r="J462" s="1122"/>
      <c r="K462" s="1122"/>
      <c r="L462" s="1122"/>
      <c r="M462" s="1122"/>
    </row>
    <row r="463" spans="1:13" hidden="1">
      <c r="A463" s="1092"/>
      <c r="B463" s="1092"/>
      <c r="C463" s="1092"/>
      <c r="D463" s="1092"/>
      <c r="E463" s="1092"/>
      <c r="F463" s="1122"/>
      <c r="G463" s="1122"/>
      <c r="H463" s="1122"/>
      <c r="I463" s="1122"/>
      <c r="J463" s="1122"/>
      <c r="K463" s="1122"/>
      <c r="L463" s="1122"/>
      <c r="M463" s="1122"/>
    </row>
    <row r="464" spans="1:13" hidden="1">
      <c r="A464" s="1092"/>
      <c r="B464" s="1092"/>
      <c r="C464" s="1092"/>
      <c r="D464" s="1092"/>
      <c r="E464" s="1092"/>
      <c r="F464" s="1122"/>
      <c r="G464" s="1122"/>
      <c r="H464" s="1122"/>
      <c r="I464" s="1122"/>
      <c r="J464" s="1122"/>
      <c r="K464" s="1122"/>
      <c r="L464" s="1122"/>
      <c r="M464" s="1122"/>
    </row>
    <row r="465" spans="1:13" hidden="1">
      <c r="A465" s="1092"/>
      <c r="B465" s="1092"/>
      <c r="C465" s="1092"/>
      <c r="D465" s="1092"/>
      <c r="E465" s="1092"/>
      <c r="F465" s="1122"/>
      <c r="G465" s="1122"/>
      <c r="H465" s="1122"/>
      <c r="I465" s="1122"/>
      <c r="J465" s="1122"/>
      <c r="K465" s="1122"/>
      <c r="L465" s="1122"/>
      <c r="M465" s="1122"/>
    </row>
    <row r="466" spans="1:13" hidden="1">
      <c r="A466" s="1092"/>
      <c r="B466" s="1092"/>
      <c r="C466" s="1092"/>
      <c r="D466" s="1092"/>
      <c r="E466" s="1092"/>
      <c r="F466" s="1122"/>
      <c r="G466" s="1122"/>
      <c r="H466" s="1122"/>
      <c r="I466" s="1122"/>
      <c r="J466" s="1122"/>
      <c r="K466" s="1122"/>
      <c r="L466" s="1122"/>
      <c r="M466" s="1122"/>
    </row>
    <row r="467" spans="1:13" hidden="1">
      <c r="A467" s="1092"/>
      <c r="B467" s="1092"/>
      <c r="C467" s="1092"/>
      <c r="D467" s="1092"/>
      <c r="E467" s="1092"/>
      <c r="F467" s="1122"/>
      <c r="G467" s="1122"/>
      <c r="H467" s="1122"/>
      <c r="I467" s="1122"/>
      <c r="J467" s="1122"/>
      <c r="K467" s="1122"/>
      <c r="L467" s="1122"/>
      <c r="M467" s="1122"/>
    </row>
    <row r="468" spans="1:13" hidden="1">
      <c r="A468" s="1092"/>
      <c r="B468" s="1092"/>
      <c r="C468" s="1092"/>
      <c r="D468" s="1092"/>
      <c r="E468" s="1092"/>
      <c r="F468" s="1122"/>
      <c r="G468" s="1122"/>
      <c r="H468" s="1122"/>
      <c r="I468" s="1122"/>
      <c r="J468" s="1122"/>
      <c r="K468" s="1122"/>
      <c r="L468" s="1122"/>
      <c r="M468" s="1122"/>
    </row>
    <row r="469" spans="1:13" hidden="1">
      <c r="A469" s="1092"/>
      <c r="B469" s="1092"/>
      <c r="C469" s="1092"/>
      <c r="D469" s="1092"/>
      <c r="E469" s="1092"/>
      <c r="F469" s="1122"/>
      <c r="G469" s="1122"/>
      <c r="H469" s="1122"/>
      <c r="I469" s="1122"/>
      <c r="J469" s="1122"/>
      <c r="K469" s="1122"/>
      <c r="L469" s="1122"/>
      <c r="M469" s="1122"/>
    </row>
    <row r="470" spans="1:13" hidden="1">
      <c r="A470" s="1092"/>
      <c r="B470" s="1092"/>
      <c r="C470" s="1092"/>
      <c r="D470" s="1092"/>
      <c r="E470" s="1092"/>
      <c r="F470" s="1122"/>
      <c r="G470" s="1122"/>
      <c r="H470" s="1122"/>
      <c r="I470" s="1122"/>
      <c r="J470" s="1122"/>
      <c r="K470" s="1122"/>
      <c r="L470" s="1122"/>
      <c r="M470" s="1122"/>
    </row>
    <row r="471" spans="1:13" hidden="1">
      <c r="A471" s="1092"/>
      <c r="B471" s="1092"/>
      <c r="C471" s="1092"/>
      <c r="D471" s="1092"/>
      <c r="E471" s="1092"/>
      <c r="F471" s="1122"/>
      <c r="G471" s="1122"/>
      <c r="H471" s="1122"/>
      <c r="I471" s="1122"/>
      <c r="J471" s="1122"/>
      <c r="K471" s="1122"/>
      <c r="L471" s="1122"/>
      <c r="M471" s="1122"/>
    </row>
    <row r="472" spans="1:13" hidden="1">
      <c r="A472" s="1092"/>
      <c r="B472" s="1092"/>
      <c r="C472" s="1092"/>
      <c r="D472" s="1092"/>
      <c r="E472" s="1092"/>
      <c r="F472" s="1122"/>
      <c r="G472" s="1122"/>
      <c r="H472" s="1122"/>
      <c r="I472" s="1122"/>
      <c r="J472" s="1122"/>
      <c r="K472" s="1122"/>
      <c r="L472" s="1122"/>
      <c r="M472" s="1122"/>
    </row>
    <row r="473" spans="1:13" hidden="1">
      <c r="A473" s="1092"/>
      <c r="B473" s="1092"/>
      <c r="C473" s="1092"/>
      <c r="D473" s="1092"/>
      <c r="E473" s="1092"/>
      <c r="F473" s="1122"/>
      <c r="G473" s="1122"/>
      <c r="H473" s="1122"/>
      <c r="I473" s="1122"/>
      <c r="J473" s="1122"/>
      <c r="K473" s="1122"/>
      <c r="L473" s="1122"/>
      <c r="M473" s="1122"/>
    </row>
    <row r="474" spans="1:13" hidden="1">
      <c r="A474" s="1092"/>
      <c r="B474" s="1092"/>
      <c r="C474" s="1092"/>
      <c r="D474" s="1092"/>
      <c r="E474" s="1092"/>
      <c r="F474" s="1122"/>
      <c r="G474" s="1122"/>
      <c r="H474" s="1122"/>
      <c r="I474" s="1122"/>
      <c r="J474" s="1122"/>
      <c r="K474" s="1122"/>
      <c r="L474" s="1122"/>
      <c r="M474" s="1122"/>
    </row>
    <row r="475" spans="1:13" hidden="1">
      <c r="A475" s="1092"/>
      <c r="B475" s="1092"/>
      <c r="C475" s="1092"/>
      <c r="D475" s="1092"/>
      <c r="E475" s="1092"/>
      <c r="F475" s="1122"/>
      <c r="G475" s="1122"/>
      <c r="H475" s="1122"/>
      <c r="I475" s="1122"/>
      <c r="J475" s="1122"/>
      <c r="K475" s="1122"/>
      <c r="L475" s="1122"/>
      <c r="M475" s="1122"/>
    </row>
    <row r="476" spans="1:13" hidden="1">
      <c r="A476" s="1092"/>
      <c r="B476" s="1092"/>
      <c r="C476" s="1092"/>
      <c r="D476" s="1092"/>
      <c r="E476" s="1092"/>
      <c r="F476" s="1122"/>
      <c r="G476" s="1122"/>
      <c r="H476" s="1122"/>
      <c r="I476" s="1122"/>
      <c r="J476" s="1122"/>
      <c r="K476" s="1122"/>
      <c r="L476" s="1122"/>
      <c r="M476" s="1122"/>
    </row>
    <row r="477" spans="1:13" hidden="1">
      <c r="A477" s="1092"/>
      <c r="B477" s="1092"/>
      <c r="C477" s="1092"/>
      <c r="D477" s="1092"/>
      <c r="E477" s="1092"/>
      <c r="F477" s="1122"/>
      <c r="G477" s="1122"/>
      <c r="H477" s="1122"/>
      <c r="I477" s="1122"/>
      <c r="J477" s="1122"/>
      <c r="K477" s="1122"/>
      <c r="L477" s="1122"/>
      <c r="M477" s="1122"/>
    </row>
    <row r="478" spans="1:13" hidden="1">
      <c r="A478" s="1092"/>
      <c r="B478" s="1092"/>
      <c r="C478" s="1092"/>
      <c r="D478" s="1092"/>
      <c r="E478" s="1092"/>
      <c r="F478" s="1122"/>
      <c r="G478" s="1122"/>
      <c r="H478" s="1122"/>
      <c r="I478" s="1122"/>
      <c r="J478" s="1122"/>
      <c r="K478" s="1122"/>
      <c r="L478" s="1122"/>
      <c r="M478" s="1122"/>
    </row>
    <row r="479" spans="1:13" hidden="1">
      <c r="A479" s="1092"/>
      <c r="B479" s="1092"/>
      <c r="C479" s="1092"/>
      <c r="D479" s="1092"/>
      <c r="E479" s="1092"/>
      <c r="F479" s="1122"/>
      <c r="G479" s="1122"/>
      <c r="H479" s="1122"/>
      <c r="I479" s="1122"/>
      <c r="J479" s="1122"/>
      <c r="K479" s="1122"/>
      <c r="L479" s="1122"/>
      <c r="M479" s="1122"/>
    </row>
    <row r="480" spans="1:13" hidden="1">
      <c r="A480" s="1092"/>
      <c r="B480" s="1092"/>
      <c r="C480" s="1092"/>
      <c r="D480" s="1092"/>
      <c r="E480" s="1092"/>
      <c r="F480" s="1122"/>
      <c r="G480" s="1122"/>
      <c r="H480" s="1122"/>
      <c r="I480" s="1122"/>
      <c r="J480" s="1122"/>
      <c r="K480" s="1122"/>
      <c r="L480" s="1122"/>
      <c r="M480" s="1122"/>
    </row>
    <row r="481" spans="1:13" hidden="1">
      <c r="A481" s="1092"/>
      <c r="B481" s="1092"/>
      <c r="C481" s="1092"/>
      <c r="D481" s="1092"/>
      <c r="E481" s="1092"/>
      <c r="F481" s="1122"/>
      <c r="G481" s="1122"/>
      <c r="H481" s="1122"/>
      <c r="I481" s="1122"/>
      <c r="J481" s="1122"/>
      <c r="K481" s="1122"/>
      <c r="L481" s="1122"/>
      <c r="M481" s="1122"/>
    </row>
    <row r="482" spans="1:13" hidden="1">
      <c r="A482" s="1092"/>
      <c r="B482" s="1092"/>
      <c r="C482" s="1092"/>
      <c r="D482" s="1092"/>
      <c r="E482" s="1092"/>
      <c r="F482" s="1122"/>
      <c r="G482" s="1122"/>
      <c r="H482" s="1122"/>
      <c r="I482" s="1122"/>
      <c r="J482" s="1122"/>
      <c r="K482" s="1122"/>
      <c r="L482" s="1122"/>
      <c r="M482" s="1122"/>
    </row>
    <row r="483" spans="1:13" hidden="1">
      <c r="A483" s="1092"/>
      <c r="B483" s="1092"/>
      <c r="C483" s="1092"/>
      <c r="D483" s="1092"/>
      <c r="E483" s="1092"/>
      <c r="F483" s="1122"/>
      <c r="G483" s="1122"/>
      <c r="H483" s="1122"/>
      <c r="I483" s="1122"/>
      <c r="J483" s="1122"/>
      <c r="K483" s="1122"/>
      <c r="L483" s="1122"/>
      <c r="M483" s="1122"/>
    </row>
    <row r="484" spans="1:13" hidden="1">
      <c r="A484" s="1092"/>
      <c r="B484" s="1092"/>
      <c r="C484" s="1092"/>
      <c r="D484" s="1092"/>
      <c r="E484" s="1092"/>
      <c r="F484" s="1122"/>
      <c r="G484" s="1122"/>
      <c r="H484" s="1122"/>
      <c r="I484" s="1122"/>
      <c r="J484" s="1122"/>
      <c r="K484" s="1122"/>
      <c r="L484" s="1122"/>
      <c r="M484" s="1122"/>
    </row>
    <row r="485" spans="1:13" hidden="1">
      <c r="A485" s="1092"/>
      <c r="B485" s="1092"/>
      <c r="C485" s="1092"/>
      <c r="D485" s="1092"/>
      <c r="E485" s="1092"/>
      <c r="F485" s="1122"/>
      <c r="G485" s="1122"/>
      <c r="H485" s="1122"/>
      <c r="I485" s="1122"/>
      <c r="J485" s="1122"/>
      <c r="K485" s="1122"/>
      <c r="L485" s="1122"/>
      <c r="M485" s="1122"/>
    </row>
    <row r="486" spans="1:13" hidden="1">
      <c r="A486" s="1092"/>
      <c r="B486" s="1092"/>
      <c r="C486" s="1092"/>
      <c r="D486" s="1092"/>
      <c r="E486" s="1092"/>
      <c r="F486" s="1122"/>
      <c r="G486" s="1122"/>
      <c r="H486" s="1122"/>
      <c r="I486" s="1122"/>
      <c r="J486" s="1122"/>
      <c r="K486" s="1122"/>
      <c r="L486" s="1122"/>
      <c r="M486" s="1122"/>
    </row>
    <row r="487" spans="1:13" hidden="1">
      <c r="A487" s="1092"/>
      <c r="B487" s="1092"/>
      <c r="C487" s="1092"/>
      <c r="D487" s="1092"/>
      <c r="E487" s="1092"/>
      <c r="F487" s="1122"/>
      <c r="G487" s="1122"/>
      <c r="H487" s="1122"/>
      <c r="I487" s="1122"/>
      <c r="J487" s="1122"/>
      <c r="K487" s="1122"/>
      <c r="L487" s="1122"/>
      <c r="M487" s="1122"/>
    </row>
    <row r="488" spans="1:13" hidden="1">
      <c r="A488" s="1092"/>
      <c r="B488" s="1092"/>
      <c r="C488" s="1092"/>
      <c r="D488" s="1092"/>
      <c r="E488" s="1092"/>
      <c r="F488" s="1122"/>
      <c r="G488" s="1122"/>
      <c r="H488" s="1122"/>
      <c r="I488" s="1122"/>
      <c r="J488" s="1122"/>
      <c r="K488" s="1122"/>
      <c r="L488" s="1122"/>
      <c r="M488" s="1122"/>
    </row>
    <row r="489" spans="1:13" hidden="1">
      <c r="A489" s="1092"/>
      <c r="B489" s="1092"/>
      <c r="C489" s="1092"/>
      <c r="D489" s="1092"/>
      <c r="E489" s="1092"/>
      <c r="F489" s="1122"/>
      <c r="G489" s="1122"/>
      <c r="H489" s="1122"/>
      <c r="I489" s="1122"/>
      <c r="J489" s="1122"/>
      <c r="K489" s="1122"/>
      <c r="L489" s="1122"/>
      <c r="M489" s="1122"/>
    </row>
    <row r="490" spans="1:13" hidden="1">
      <c r="A490" s="1092"/>
      <c r="B490" s="1092"/>
      <c r="C490" s="1092"/>
      <c r="D490" s="1092"/>
      <c r="E490" s="1092"/>
      <c r="F490" s="1122"/>
      <c r="G490" s="1122"/>
      <c r="H490" s="1122"/>
      <c r="I490" s="1122"/>
      <c r="J490" s="1122"/>
      <c r="K490" s="1122"/>
      <c r="L490" s="1122"/>
      <c r="M490" s="1122"/>
    </row>
    <row r="491" spans="1:13" hidden="1">
      <c r="A491" s="1092"/>
      <c r="B491" s="1092"/>
      <c r="C491" s="1092"/>
      <c r="D491" s="1092"/>
      <c r="E491" s="1092"/>
      <c r="F491" s="1122"/>
      <c r="G491" s="1122"/>
      <c r="H491" s="1122"/>
      <c r="I491" s="1122"/>
      <c r="J491" s="1122"/>
      <c r="K491" s="1122"/>
      <c r="L491" s="1122"/>
      <c r="M491" s="1122"/>
    </row>
    <row r="492" spans="1:13" hidden="1">
      <c r="A492" s="1092"/>
      <c r="B492" s="1092"/>
      <c r="C492" s="1092"/>
      <c r="D492" s="1092"/>
      <c r="E492" s="1092"/>
      <c r="F492" s="1122"/>
      <c r="G492" s="1122"/>
      <c r="H492" s="1122"/>
      <c r="I492" s="1122"/>
      <c r="J492" s="1122"/>
      <c r="K492" s="1122"/>
      <c r="L492" s="1122"/>
      <c r="M492" s="1122"/>
    </row>
    <row r="493" spans="1:13" hidden="1">
      <c r="A493" s="1092"/>
      <c r="B493" s="1092"/>
      <c r="C493" s="1092"/>
      <c r="D493" s="1092"/>
      <c r="E493" s="1092"/>
      <c r="F493" s="1122"/>
      <c r="G493" s="1122"/>
      <c r="H493" s="1122"/>
      <c r="I493" s="1122"/>
      <c r="J493" s="1122"/>
      <c r="K493" s="1122"/>
      <c r="L493" s="1122"/>
      <c r="M493" s="1122"/>
    </row>
    <row r="494" spans="1:13" hidden="1">
      <c r="A494" s="1092"/>
      <c r="B494" s="1092"/>
      <c r="C494" s="1092"/>
      <c r="D494" s="1092"/>
      <c r="E494" s="1092"/>
      <c r="F494" s="1122"/>
      <c r="G494" s="1122"/>
      <c r="H494" s="1122"/>
      <c r="I494" s="1122"/>
      <c r="J494" s="1122"/>
      <c r="K494" s="1122"/>
      <c r="L494" s="1122"/>
      <c r="M494" s="1122"/>
    </row>
    <row r="495" spans="1:13" hidden="1">
      <c r="A495" s="1092"/>
      <c r="B495" s="1092"/>
      <c r="C495" s="1092"/>
      <c r="D495" s="1092"/>
      <c r="E495" s="1092"/>
      <c r="F495" s="1122"/>
      <c r="G495" s="1122"/>
      <c r="H495" s="1122"/>
      <c r="I495" s="1122"/>
      <c r="J495" s="1122"/>
      <c r="K495" s="1122"/>
      <c r="L495" s="1122"/>
      <c r="M495" s="1122"/>
    </row>
    <row r="496" spans="1:13" hidden="1">
      <c r="A496" s="1092"/>
      <c r="B496" s="1092"/>
      <c r="C496" s="1092"/>
      <c r="D496" s="1092"/>
      <c r="E496" s="1092"/>
      <c r="F496" s="1122"/>
      <c r="G496" s="1122"/>
      <c r="H496" s="1122"/>
      <c r="I496" s="1122"/>
      <c r="J496" s="1122"/>
      <c r="K496" s="1122"/>
      <c r="L496" s="1122"/>
      <c r="M496" s="1122"/>
    </row>
    <row r="497" spans="1:13" hidden="1">
      <c r="A497" s="1092"/>
      <c r="B497" s="1092"/>
      <c r="C497" s="1092"/>
      <c r="D497" s="1092"/>
      <c r="E497" s="1092"/>
      <c r="F497" s="1122"/>
      <c r="G497" s="1122"/>
      <c r="H497" s="1122"/>
      <c r="I497" s="1122"/>
      <c r="J497" s="1122"/>
      <c r="K497" s="1122"/>
      <c r="L497" s="1122"/>
      <c r="M497" s="1122"/>
    </row>
    <row r="498" spans="1:13" hidden="1">
      <c r="A498" s="1092"/>
      <c r="B498" s="1092"/>
      <c r="C498" s="1092"/>
      <c r="D498" s="1092"/>
      <c r="E498" s="1092"/>
      <c r="F498" s="1122"/>
      <c r="G498" s="1122"/>
      <c r="H498" s="1122"/>
      <c r="I498" s="1122"/>
      <c r="J498" s="1122"/>
      <c r="K498" s="1122"/>
      <c r="L498" s="1122"/>
      <c r="M498" s="1122"/>
    </row>
    <row r="499" spans="1:13" hidden="1">
      <c r="A499" s="1092"/>
      <c r="B499" s="1092"/>
      <c r="C499" s="1092"/>
      <c r="D499" s="1092"/>
      <c r="E499" s="1092"/>
      <c r="F499" s="1122"/>
      <c r="G499" s="1122"/>
      <c r="H499" s="1122"/>
      <c r="I499" s="1122"/>
      <c r="J499" s="1122"/>
      <c r="K499" s="1122"/>
      <c r="L499" s="1122"/>
      <c r="M499" s="1122"/>
    </row>
    <row r="500" spans="1:13" hidden="1">
      <c r="A500" s="1092"/>
      <c r="B500" s="1092"/>
      <c r="C500" s="1092"/>
      <c r="D500" s="1092"/>
      <c r="E500" s="1092"/>
      <c r="F500" s="1122"/>
      <c r="G500" s="1122"/>
      <c r="H500" s="1122"/>
      <c r="I500" s="1122"/>
      <c r="J500" s="1122"/>
      <c r="K500" s="1122"/>
      <c r="L500" s="1122"/>
      <c r="M500" s="1122"/>
    </row>
    <row r="501" spans="1:13" hidden="1">
      <c r="A501" s="1092"/>
      <c r="B501" s="1092"/>
      <c r="C501" s="1092"/>
      <c r="D501" s="1092"/>
      <c r="E501" s="1092"/>
      <c r="F501" s="1122"/>
      <c r="G501" s="1122"/>
      <c r="H501" s="1122"/>
      <c r="I501" s="1122"/>
      <c r="J501" s="1122"/>
      <c r="K501" s="1122"/>
      <c r="L501" s="1122"/>
      <c r="M501" s="1122"/>
    </row>
    <row r="502" spans="1:13" hidden="1">
      <c r="A502" s="1092"/>
      <c r="B502" s="1092"/>
      <c r="C502" s="1092"/>
      <c r="D502" s="1092"/>
      <c r="E502" s="1092"/>
      <c r="F502" s="1122"/>
      <c r="G502" s="1122"/>
      <c r="H502" s="1122"/>
      <c r="I502" s="1122"/>
      <c r="J502" s="1122"/>
      <c r="K502" s="1122"/>
      <c r="L502" s="1122"/>
      <c r="M502" s="1122"/>
    </row>
    <row r="503" spans="1:13" hidden="1">
      <c r="A503" s="1092"/>
      <c r="B503" s="1092"/>
      <c r="C503" s="1092"/>
      <c r="D503" s="1092"/>
      <c r="E503" s="1092"/>
      <c r="F503" s="1122"/>
      <c r="G503" s="1122"/>
      <c r="H503" s="1122"/>
      <c r="I503" s="1122"/>
      <c r="J503" s="1122"/>
      <c r="K503" s="1122"/>
      <c r="L503" s="1122"/>
      <c r="M503" s="1122"/>
    </row>
    <row r="504" spans="1:13" hidden="1">
      <c r="A504" s="1092"/>
      <c r="B504" s="1092"/>
      <c r="C504" s="1092"/>
      <c r="D504" s="1092"/>
      <c r="E504" s="1092"/>
      <c r="F504" s="1122"/>
      <c r="G504" s="1122"/>
      <c r="H504" s="1122"/>
      <c r="I504" s="1122"/>
      <c r="J504" s="1122"/>
      <c r="K504" s="1122"/>
      <c r="L504" s="1122"/>
      <c r="M504" s="1122"/>
    </row>
    <row r="505" spans="1:13" hidden="1">
      <c r="A505" s="1092"/>
      <c r="B505" s="1092"/>
      <c r="C505" s="1092"/>
      <c r="D505" s="1092"/>
      <c r="E505" s="1092"/>
      <c r="F505" s="1122"/>
      <c r="G505" s="1122"/>
      <c r="H505" s="1122"/>
      <c r="I505" s="1122"/>
      <c r="J505" s="1122"/>
      <c r="K505" s="1122"/>
      <c r="L505" s="1122"/>
      <c r="M505" s="1122"/>
    </row>
    <row r="506" spans="1:13" hidden="1">
      <c r="A506" s="1092"/>
      <c r="B506" s="1092"/>
      <c r="C506" s="1092"/>
      <c r="D506" s="1092"/>
      <c r="E506" s="1092"/>
      <c r="F506" s="1122"/>
      <c r="G506" s="1122"/>
      <c r="H506" s="1122"/>
      <c r="I506" s="1122"/>
      <c r="J506" s="1122"/>
      <c r="K506" s="1122"/>
      <c r="L506" s="1122"/>
      <c r="M506" s="1122"/>
    </row>
    <row r="507" spans="1:13" hidden="1">
      <c r="A507" s="1092"/>
      <c r="B507" s="1092"/>
      <c r="C507" s="1092"/>
      <c r="D507" s="1092"/>
      <c r="E507" s="1092"/>
      <c r="F507" s="1122"/>
      <c r="G507" s="1122"/>
      <c r="H507" s="1122"/>
      <c r="I507" s="1122"/>
      <c r="J507" s="1122"/>
      <c r="K507" s="1122"/>
      <c r="L507" s="1122"/>
      <c r="M507" s="1122"/>
    </row>
    <row r="508" spans="1:13" hidden="1">
      <c r="A508" s="1092"/>
      <c r="B508" s="1092"/>
      <c r="C508" s="1092"/>
      <c r="D508" s="1092"/>
      <c r="E508" s="1092"/>
      <c r="F508" s="1122"/>
      <c r="G508" s="1122"/>
      <c r="H508" s="1122"/>
      <c r="I508" s="1122"/>
      <c r="J508" s="1122"/>
      <c r="K508" s="1122"/>
      <c r="L508" s="1122"/>
      <c r="M508" s="1122"/>
    </row>
    <row r="509" spans="1:13" hidden="1">
      <c r="A509" s="1092"/>
      <c r="B509" s="1092"/>
      <c r="C509" s="1092"/>
      <c r="D509" s="1092"/>
      <c r="E509" s="1092"/>
      <c r="F509" s="1122"/>
      <c r="G509" s="1122"/>
      <c r="H509" s="1122"/>
      <c r="I509" s="1122"/>
      <c r="J509" s="1122"/>
      <c r="K509" s="1122"/>
      <c r="L509" s="1122"/>
      <c r="M509" s="1122"/>
    </row>
    <row r="510" spans="1:13" hidden="1">
      <c r="A510" s="1092"/>
      <c r="B510" s="1092"/>
      <c r="C510" s="1092"/>
      <c r="D510" s="1092"/>
      <c r="E510" s="1092"/>
      <c r="F510" s="1122"/>
      <c r="G510" s="1122"/>
      <c r="H510" s="1122"/>
      <c r="I510" s="1122"/>
      <c r="J510" s="1122"/>
      <c r="K510" s="1122"/>
      <c r="L510" s="1122"/>
      <c r="M510" s="1122"/>
    </row>
    <row r="511" spans="1:13" hidden="1">
      <c r="A511" s="1092"/>
      <c r="B511" s="1092"/>
      <c r="C511" s="1092"/>
      <c r="D511" s="1092"/>
      <c r="E511" s="1092"/>
      <c r="F511" s="1122"/>
      <c r="G511" s="1122"/>
      <c r="H511" s="1122"/>
      <c r="I511" s="1122"/>
      <c r="J511" s="1122"/>
      <c r="K511" s="1122"/>
      <c r="L511" s="1122"/>
      <c r="M511" s="1122"/>
    </row>
    <row r="512" spans="1:13" hidden="1">
      <c r="A512" s="1092"/>
      <c r="B512" s="1092"/>
      <c r="C512" s="1092"/>
      <c r="D512" s="1092"/>
      <c r="E512" s="1092"/>
      <c r="F512" s="1122"/>
      <c r="G512" s="1122"/>
      <c r="H512" s="1122"/>
      <c r="I512" s="1122"/>
      <c r="J512" s="1122"/>
      <c r="K512" s="1122"/>
      <c r="L512" s="1122"/>
      <c r="M512" s="1122"/>
    </row>
    <row r="513" spans="1:13" hidden="1">
      <c r="A513" s="1092"/>
      <c r="B513" s="1092"/>
      <c r="C513" s="1092"/>
      <c r="D513" s="1092"/>
      <c r="E513" s="1092"/>
      <c r="F513" s="1122"/>
      <c r="G513" s="1122"/>
      <c r="H513" s="1122"/>
      <c r="I513" s="1122"/>
      <c r="J513" s="1122"/>
      <c r="K513" s="1122"/>
      <c r="L513" s="1122"/>
      <c r="M513" s="1122"/>
    </row>
    <row r="514" spans="1:13" hidden="1">
      <c r="A514" s="1092"/>
      <c r="B514" s="1092"/>
      <c r="C514" s="1092"/>
      <c r="D514" s="1092"/>
      <c r="E514" s="1092"/>
      <c r="F514" s="1122"/>
      <c r="G514" s="1122"/>
      <c r="H514" s="1122"/>
      <c r="I514" s="1122"/>
      <c r="J514" s="1122"/>
      <c r="K514" s="1122"/>
      <c r="L514" s="1122"/>
      <c r="M514" s="1122"/>
    </row>
    <row r="515" spans="1:13" hidden="1">
      <c r="A515" s="1092"/>
      <c r="B515" s="1092"/>
      <c r="C515" s="1092"/>
      <c r="D515" s="1092"/>
      <c r="E515" s="1092"/>
      <c r="F515" s="1122"/>
      <c r="G515" s="1122"/>
      <c r="H515" s="1122"/>
      <c r="I515" s="1122"/>
      <c r="J515" s="1122"/>
      <c r="K515" s="1122"/>
      <c r="L515" s="1122"/>
      <c r="M515" s="1122"/>
    </row>
    <row r="516" spans="1:13" hidden="1">
      <c r="A516" s="1092"/>
      <c r="B516" s="1092"/>
      <c r="C516" s="1092"/>
      <c r="D516" s="1092"/>
      <c r="E516" s="1092"/>
      <c r="F516" s="1122"/>
      <c r="G516" s="1122"/>
      <c r="H516" s="1122"/>
      <c r="I516" s="1122"/>
      <c r="J516" s="1122"/>
      <c r="K516" s="1122"/>
      <c r="L516" s="1122"/>
      <c r="M516" s="1122"/>
    </row>
    <row r="517" spans="1:13" hidden="1">
      <c r="A517" s="1092"/>
      <c r="B517" s="1092"/>
      <c r="C517" s="1092"/>
      <c r="D517" s="1092"/>
      <c r="E517" s="1092"/>
      <c r="F517" s="1122"/>
      <c r="G517" s="1122"/>
      <c r="H517" s="1122"/>
      <c r="I517" s="1122"/>
      <c r="J517" s="1122"/>
      <c r="K517" s="1122"/>
      <c r="L517" s="1122"/>
      <c r="M517" s="1122"/>
    </row>
    <row r="518" spans="1:13" hidden="1">
      <c r="A518" s="1092"/>
      <c r="B518" s="1092"/>
      <c r="C518" s="1092"/>
      <c r="D518" s="1092"/>
      <c r="E518" s="1092"/>
      <c r="F518" s="1122"/>
      <c r="G518" s="1122"/>
      <c r="H518" s="1122"/>
      <c r="I518" s="1122"/>
      <c r="J518" s="1122"/>
      <c r="K518" s="1122"/>
      <c r="L518" s="1122"/>
      <c r="M518" s="1122"/>
    </row>
    <row r="519" spans="1:13" hidden="1">
      <c r="A519" s="1092"/>
      <c r="B519" s="1092"/>
      <c r="C519" s="1092"/>
      <c r="D519" s="1092"/>
      <c r="E519" s="1092"/>
      <c r="F519" s="1122"/>
      <c r="G519" s="1122"/>
      <c r="H519" s="1122"/>
      <c r="I519" s="1122"/>
      <c r="J519" s="1122"/>
      <c r="K519" s="1122"/>
      <c r="L519" s="1122"/>
      <c r="M519" s="1122"/>
    </row>
    <row r="520" spans="1:13" hidden="1">
      <c r="A520" s="1092"/>
      <c r="B520" s="1092"/>
      <c r="C520" s="1092"/>
      <c r="D520" s="1092"/>
      <c r="E520" s="1092"/>
      <c r="F520" s="1122"/>
      <c r="G520" s="1122"/>
      <c r="H520" s="1122"/>
      <c r="I520" s="1122"/>
      <c r="J520" s="1122"/>
      <c r="K520" s="1122"/>
      <c r="L520" s="1122"/>
      <c r="M520" s="1122"/>
    </row>
    <row r="521" spans="1:13" hidden="1">
      <c r="A521" s="1092"/>
      <c r="B521" s="1092"/>
      <c r="C521" s="1092"/>
      <c r="D521" s="1092"/>
      <c r="E521" s="1092"/>
      <c r="F521" s="1122"/>
      <c r="G521" s="1122"/>
      <c r="H521" s="1122"/>
      <c r="I521" s="1122"/>
      <c r="J521" s="1122"/>
      <c r="K521" s="1122"/>
      <c r="L521" s="1122"/>
      <c r="M521" s="1122"/>
    </row>
    <row r="522" spans="1:13" hidden="1">
      <c r="A522" s="1092"/>
      <c r="B522" s="1092"/>
      <c r="C522" s="1092"/>
      <c r="D522" s="1092"/>
      <c r="E522" s="1092"/>
      <c r="F522" s="1122"/>
      <c r="G522" s="1122"/>
      <c r="H522" s="1122"/>
      <c r="I522" s="1122"/>
      <c r="J522" s="1122"/>
      <c r="K522" s="1122"/>
      <c r="L522" s="1122"/>
      <c r="M522" s="1122"/>
    </row>
    <row r="523" spans="1:13" hidden="1">
      <c r="A523" s="1092"/>
      <c r="B523" s="1092"/>
      <c r="C523" s="1092"/>
      <c r="D523" s="1092"/>
      <c r="E523" s="1092"/>
      <c r="F523" s="1122"/>
      <c r="G523" s="1122"/>
      <c r="H523" s="1122"/>
      <c r="I523" s="1122"/>
      <c r="J523" s="1122"/>
      <c r="K523" s="1122"/>
      <c r="L523" s="1122"/>
      <c r="M523" s="1122"/>
    </row>
    <row r="524" spans="1:13" hidden="1">
      <c r="A524" s="1092"/>
      <c r="B524" s="1092"/>
      <c r="C524" s="1092"/>
      <c r="D524" s="1092"/>
      <c r="E524" s="1092"/>
      <c r="F524" s="1122"/>
      <c r="G524" s="1122"/>
      <c r="H524" s="1122"/>
      <c r="I524" s="1122"/>
      <c r="J524" s="1122"/>
      <c r="K524" s="1122"/>
      <c r="L524" s="1122"/>
      <c r="M524" s="1122"/>
    </row>
    <row r="525" spans="1:13" hidden="1">
      <c r="A525" s="1092"/>
      <c r="B525" s="1092"/>
      <c r="C525" s="1092"/>
      <c r="D525" s="1092"/>
      <c r="E525" s="1092"/>
      <c r="F525" s="1122"/>
      <c r="G525" s="1122"/>
      <c r="H525" s="1122"/>
      <c r="I525" s="1122"/>
      <c r="J525" s="1122"/>
      <c r="K525" s="1122"/>
      <c r="L525" s="1122"/>
      <c r="M525" s="1122"/>
    </row>
    <row r="526" spans="1:13" hidden="1">
      <c r="A526" s="1092"/>
      <c r="B526" s="1092"/>
      <c r="C526" s="1092"/>
      <c r="D526" s="1092"/>
      <c r="E526" s="1092"/>
      <c r="F526" s="1122"/>
      <c r="G526" s="1122"/>
      <c r="H526" s="1122"/>
      <c r="I526" s="1122"/>
      <c r="J526" s="1122"/>
      <c r="K526" s="1122"/>
      <c r="L526" s="1122"/>
      <c r="M526" s="1122"/>
    </row>
    <row r="527" spans="1:13" hidden="1">
      <c r="A527" s="1092"/>
      <c r="B527" s="1092"/>
      <c r="C527" s="1092"/>
      <c r="D527" s="1092"/>
      <c r="E527" s="1092"/>
      <c r="F527" s="1122"/>
      <c r="G527" s="1122"/>
      <c r="H527" s="1122"/>
      <c r="I527" s="1122"/>
      <c r="J527" s="1122"/>
      <c r="K527" s="1122"/>
      <c r="L527" s="1122"/>
      <c r="M527" s="1122"/>
    </row>
    <row r="528" spans="1:13" hidden="1">
      <c r="A528" s="1092"/>
      <c r="B528" s="1092"/>
      <c r="C528" s="1092"/>
      <c r="D528" s="1092"/>
      <c r="E528" s="1092"/>
      <c r="F528" s="1122"/>
      <c r="G528" s="1122"/>
      <c r="H528" s="1122"/>
      <c r="I528" s="1122"/>
      <c r="J528" s="1122"/>
      <c r="K528" s="1122"/>
      <c r="L528" s="1122"/>
      <c r="M528" s="1122"/>
    </row>
    <row r="529" spans="1:13" hidden="1">
      <c r="A529" s="1092"/>
      <c r="B529" s="1092"/>
      <c r="C529" s="1092"/>
      <c r="D529" s="1092"/>
      <c r="E529" s="1092"/>
      <c r="F529" s="1122"/>
      <c r="G529" s="1122"/>
      <c r="H529" s="1122"/>
      <c r="I529" s="1122"/>
      <c r="J529" s="1122"/>
      <c r="K529" s="1122"/>
      <c r="L529" s="1122"/>
      <c r="M529" s="1122"/>
    </row>
    <row r="530" spans="1:13" hidden="1">
      <c r="A530" s="1092"/>
      <c r="B530" s="1092"/>
      <c r="C530" s="1092"/>
      <c r="D530" s="1092"/>
      <c r="E530" s="1092"/>
      <c r="F530" s="1122"/>
      <c r="G530" s="1122"/>
      <c r="H530" s="1122"/>
      <c r="I530" s="1122"/>
      <c r="J530" s="1122"/>
      <c r="K530" s="1122"/>
      <c r="L530" s="1122"/>
      <c r="M530" s="1122"/>
    </row>
    <row r="531" spans="1:13" hidden="1">
      <c r="A531" s="1092"/>
      <c r="B531" s="1092"/>
      <c r="C531" s="1092"/>
      <c r="D531" s="1092"/>
      <c r="E531" s="1092"/>
      <c r="F531" s="1122"/>
      <c r="G531" s="1122"/>
      <c r="H531" s="1122"/>
      <c r="I531" s="1122"/>
      <c r="J531" s="1122"/>
      <c r="K531" s="1122"/>
      <c r="L531" s="1122"/>
      <c r="M531" s="1122"/>
    </row>
    <row r="532" spans="1:13" hidden="1">
      <c r="A532" s="1092"/>
      <c r="B532" s="1092"/>
      <c r="C532" s="1092"/>
      <c r="D532" s="1092"/>
      <c r="E532" s="1092"/>
      <c r="F532" s="1122"/>
      <c r="G532" s="1122"/>
      <c r="H532" s="1122"/>
      <c r="I532" s="1122"/>
      <c r="J532" s="1122"/>
      <c r="K532" s="1122"/>
      <c r="L532" s="1122"/>
      <c r="M532" s="1122"/>
    </row>
    <row r="533" spans="1:13" hidden="1">
      <c r="A533" s="1092"/>
      <c r="B533" s="1092"/>
      <c r="C533" s="1092"/>
      <c r="D533" s="1092"/>
      <c r="E533" s="1092"/>
      <c r="F533" s="1122"/>
      <c r="G533" s="1122"/>
      <c r="H533" s="1122"/>
      <c r="I533" s="1122"/>
      <c r="J533" s="1122"/>
      <c r="K533" s="1122"/>
      <c r="L533" s="1122"/>
      <c r="M533" s="1122"/>
    </row>
    <row r="534" spans="1:13" hidden="1">
      <c r="A534" s="1092"/>
      <c r="B534" s="1092"/>
      <c r="C534" s="1092"/>
      <c r="D534" s="1092"/>
      <c r="E534" s="1092"/>
      <c r="F534" s="1122"/>
      <c r="G534" s="1122"/>
      <c r="H534" s="1122"/>
      <c r="I534" s="1122"/>
      <c r="J534" s="1122"/>
      <c r="K534" s="1122"/>
      <c r="L534" s="1122"/>
      <c r="M534" s="1122"/>
    </row>
    <row r="535" spans="1:13" hidden="1">
      <c r="A535" s="1092"/>
      <c r="B535" s="1092"/>
      <c r="C535" s="1092"/>
      <c r="D535" s="1092"/>
      <c r="E535" s="1092"/>
      <c r="F535" s="1122"/>
      <c r="G535" s="1122"/>
      <c r="H535" s="1122"/>
      <c r="I535" s="1122"/>
      <c r="J535" s="1122"/>
      <c r="K535" s="1122"/>
      <c r="L535" s="1122"/>
      <c r="M535" s="1122"/>
    </row>
    <row r="536" spans="1:13" hidden="1">
      <c r="A536" s="1092"/>
      <c r="B536" s="1092"/>
      <c r="C536" s="1092"/>
      <c r="D536" s="1092"/>
      <c r="E536" s="1092"/>
      <c r="F536" s="1122"/>
      <c r="G536" s="1122"/>
      <c r="H536" s="1122"/>
      <c r="I536" s="1122"/>
      <c r="J536" s="1122"/>
      <c r="K536" s="1122"/>
      <c r="L536" s="1122"/>
      <c r="M536" s="1122"/>
    </row>
    <row r="537" spans="1:13" hidden="1">
      <c r="A537" s="1092"/>
      <c r="B537" s="1092"/>
      <c r="C537" s="1092"/>
      <c r="D537" s="1092"/>
      <c r="E537" s="1092"/>
      <c r="F537" s="1122"/>
      <c r="G537" s="1122"/>
      <c r="H537" s="1122"/>
      <c r="I537" s="1122"/>
      <c r="J537" s="1122"/>
      <c r="K537" s="1122"/>
      <c r="L537" s="1122"/>
      <c r="M537" s="1122"/>
    </row>
    <row r="538" spans="1:13" hidden="1">
      <c r="A538" s="1092"/>
      <c r="B538" s="1092"/>
      <c r="C538" s="1092"/>
      <c r="D538" s="1092"/>
      <c r="E538" s="1092"/>
      <c r="F538" s="1122"/>
      <c r="G538" s="1122"/>
      <c r="H538" s="1122"/>
      <c r="I538" s="1122"/>
      <c r="J538" s="1122"/>
      <c r="K538" s="1122"/>
      <c r="L538" s="1122"/>
      <c r="M538" s="1122"/>
    </row>
    <row r="539" spans="1:13" hidden="1">
      <c r="A539" s="1092"/>
      <c r="B539" s="1092"/>
      <c r="C539" s="1092"/>
      <c r="D539" s="1092"/>
      <c r="E539" s="1092"/>
      <c r="F539" s="1122"/>
      <c r="G539" s="1122"/>
      <c r="H539" s="1122"/>
      <c r="I539" s="1122"/>
      <c r="J539" s="1122"/>
      <c r="K539" s="1122"/>
      <c r="L539" s="1122"/>
      <c r="M539" s="1122"/>
    </row>
    <row r="540" spans="1:13" hidden="1">
      <c r="A540" s="1092"/>
      <c r="B540" s="1092"/>
      <c r="C540" s="1092"/>
      <c r="D540" s="1092"/>
      <c r="E540" s="1092"/>
      <c r="F540" s="1122"/>
      <c r="G540" s="1122"/>
      <c r="H540" s="1122"/>
      <c r="I540" s="1122"/>
      <c r="J540" s="1122"/>
      <c r="K540" s="1122"/>
      <c r="L540" s="1122"/>
      <c r="M540" s="1122"/>
    </row>
    <row r="541" spans="1:13" hidden="1">
      <c r="A541" s="1092"/>
      <c r="B541" s="1092"/>
      <c r="C541" s="1092"/>
      <c r="D541" s="1092"/>
      <c r="E541" s="1092"/>
      <c r="F541" s="1122"/>
      <c r="G541" s="1122"/>
      <c r="H541" s="1122"/>
      <c r="I541" s="1122"/>
      <c r="J541" s="1122"/>
      <c r="K541" s="1122"/>
      <c r="L541" s="1122"/>
      <c r="M541" s="1122"/>
    </row>
    <row r="542" spans="1:13" hidden="1">
      <c r="A542" s="1092"/>
      <c r="B542" s="1092"/>
      <c r="C542" s="1092"/>
      <c r="D542" s="1092"/>
      <c r="E542" s="1092"/>
      <c r="F542" s="1122"/>
      <c r="G542" s="1122"/>
      <c r="H542" s="1122"/>
      <c r="I542" s="1122"/>
      <c r="J542" s="1122"/>
      <c r="K542" s="1122"/>
      <c r="L542" s="1122"/>
      <c r="M542" s="1122"/>
    </row>
    <row r="543" spans="1:13" hidden="1">
      <c r="A543" s="1092"/>
      <c r="B543" s="1092"/>
      <c r="C543" s="1092"/>
      <c r="D543" s="1092"/>
      <c r="E543" s="1092"/>
      <c r="F543" s="1122"/>
      <c r="G543" s="1122"/>
      <c r="H543" s="1122"/>
      <c r="I543" s="1122"/>
      <c r="J543" s="1122"/>
      <c r="K543" s="1122"/>
      <c r="L543" s="1122"/>
      <c r="M543" s="1122"/>
    </row>
    <row r="544" spans="1:13" hidden="1">
      <c r="A544" s="1092"/>
      <c r="B544" s="1092"/>
      <c r="C544" s="1092"/>
      <c r="D544" s="1092"/>
      <c r="E544" s="1092"/>
      <c r="F544" s="1122"/>
      <c r="G544" s="1122"/>
      <c r="H544" s="1122"/>
      <c r="I544" s="1122"/>
      <c r="J544" s="1122"/>
      <c r="K544" s="1122"/>
      <c r="L544" s="1122"/>
      <c r="M544" s="1122"/>
    </row>
    <row r="545" spans="1:13" hidden="1">
      <c r="A545" s="1092"/>
      <c r="B545" s="1092"/>
      <c r="C545" s="1092"/>
      <c r="D545" s="1092"/>
      <c r="E545" s="1092"/>
      <c r="F545" s="1122"/>
      <c r="G545" s="1122"/>
      <c r="H545" s="1122"/>
      <c r="I545" s="1122"/>
      <c r="J545" s="1122"/>
      <c r="K545" s="1122"/>
      <c r="L545" s="1122"/>
      <c r="M545" s="1122"/>
    </row>
    <row r="546" spans="1:13" hidden="1">
      <c r="A546" s="1092"/>
      <c r="B546" s="1092"/>
      <c r="C546" s="1092"/>
      <c r="D546" s="1092"/>
      <c r="E546" s="1092"/>
      <c r="F546" s="1122"/>
      <c r="G546" s="1122"/>
      <c r="H546" s="1122"/>
      <c r="I546" s="1122"/>
      <c r="J546" s="1122"/>
      <c r="K546" s="1122"/>
      <c r="L546" s="1122"/>
      <c r="M546" s="1122"/>
    </row>
    <row r="547" spans="1:13" hidden="1">
      <c r="A547" s="1092"/>
      <c r="B547" s="1092"/>
      <c r="C547" s="1092"/>
      <c r="D547" s="1092"/>
      <c r="E547" s="1092"/>
      <c r="F547" s="1122"/>
      <c r="G547" s="1122"/>
      <c r="H547" s="1122"/>
      <c r="I547" s="1122"/>
      <c r="J547" s="1122"/>
      <c r="K547" s="1122"/>
      <c r="L547" s="1122"/>
      <c r="M547" s="1122"/>
    </row>
    <row r="548" spans="1:13" hidden="1">
      <c r="A548" s="1092"/>
      <c r="B548" s="1092"/>
      <c r="C548" s="1092"/>
      <c r="D548" s="1092"/>
      <c r="E548" s="1092"/>
      <c r="F548" s="1122"/>
      <c r="G548" s="1122"/>
      <c r="H548" s="1122"/>
      <c r="I548" s="1122"/>
      <c r="J548" s="1122"/>
      <c r="K548" s="1122"/>
      <c r="L548" s="1122"/>
      <c r="M548" s="1122"/>
    </row>
    <row r="549" spans="1:13" hidden="1">
      <c r="A549" s="1092"/>
      <c r="B549" s="1092"/>
      <c r="C549" s="1092"/>
      <c r="D549" s="1092"/>
      <c r="E549" s="1092"/>
      <c r="F549" s="1122"/>
      <c r="G549" s="1122"/>
      <c r="H549" s="1122"/>
      <c r="I549" s="1122"/>
      <c r="J549" s="1122"/>
      <c r="K549" s="1122"/>
      <c r="L549" s="1122"/>
      <c r="M549" s="1122"/>
    </row>
    <row r="550" spans="1:13" hidden="1">
      <c r="A550" s="1092"/>
      <c r="B550" s="1092"/>
      <c r="C550" s="1092"/>
      <c r="D550" s="1092"/>
      <c r="E550" s="1092"/>
      <c r="F550" s="1122"/>
      <c r="G550" s="1122"/>
      <c r="H550" s="1122"/>
      <c r="I550" s="1122"/>
      <c r="J550" s="1122"/>
      <c r="K550" s="1122"/>
      <c r="L550" s="1122"/>
      <c r="M550" s="1122"/>
    </row>
    <row r="551" spans="1:13" hidden="1">
      <c r="A551" s="1092"/>
      <c r="B551" s="1092"/>
      <c r="C551" s="1092"/>
      <c r="D551" s="1092"/>
      <c r="E551" s="1092"/>
      <c r="F551" s="1122"/>
      <c r="G551" s="1122"/>
      <c r="H551" s="1122"/>
      <c r="I551" s="1122"/>
      <c r="J551" s="1122"/>
      <c r="K551" s="1122"/>
      <c r="L551" s="1122"/>
      <c r="M551" s="1122"/>
    </row>
    <row r="552" spans="1:13" hidden="1">
      <c r="A552" s="1092"/>
      <c r="B552" s="1092"/>
      <c r="C552" s="1092"/>
      <c r="D552" s="1092"/>
      <c r="E552" s="1092"/>
      <c r="F552" s="1122"/>
      <c r="G552" s="1122"/>
      <c r="H552" s="1122"/>
      <c r="I552" s="1122"/>
      <c r="J552" s="1122"/>
      <c r="K552" s="1122"/>
      <c r="L552" s="1122"/>
      <c r="M552" s="1122"/>
    </row>
    <row r="553" spans="1:13" hidden="1">
      <c r="A553" s="1092"/>
      <c r="B553" s="1092"/>
      <c r="C553" s="1092"/>
      <c r="D553" s="1092"/>
      <c r="E553" s="1092"/>
      <c r="F553" s="1122"/>
      <c r="G553" s="1122"/>
      <c r="H553" s="1122"/>
      <c r="I553" s="1122"/>
      <c r="J553" s="1122"/>
      <c r="K553" s="1122"/>
      <c r="L553" s="1122"/>
      <c r="M553" s="1122"/>
    </row>
    <row r="554" spans="1:13" hidden="1">
      <c r="A554" s="1092"/>
      <c r="B554" s="1092"/>
      <c r="C554" s="1092"/>
      <c r="D554" s="1092"/>
      <c r="E554" s="1092"/>
      <c r="F554" s="1122"/>
      <c r="G554" s="1122"/>
      <c r="H554" s="1122"/>
      <c r="I554" s="1122"/>
      <c r="J554" s="1122"/>
      <c r="K554" s="1122"/>
      <c r="L554" s="1122"/>
      <c r="M554" s="1122"/>
    </row>
    <row r="555" spans="1:13" hidden="1">
      <c r="A555" s="1092"/>
      <c r="B555" s="1092"/>
      <c r="C555" s="1092"/>
      <c r="D555" s="1092"/>
      <c r="E555" s="1092"/>
      <c r="F555" s="1122"/>
      <c r="G555" s="1122"/>
      <c r="H555" s="1122"/>
      <c r="I555" s="1122"/>
      <c r="J555" s="1122"/>
      <c r="K555" s="1122"/>
      <c r="L555" s="1122"/>
      <c r="M555" s="1122"/>
    </row>
    <row r="556" spans="1:13" hidden="1">
      <c r="A556" s="1092"/>
      <c r="B556" s="1092"/>
      <c r="C556" s="1092"/>
      <c r="D556" s="1092"/>
      <c r="E556" s="1092"/>
      <c r="F556" s="1122"/>
      <c r="G556" s="1122"/>
      <c r="H556" s="1122"/>
      <c r="I556" s="1122"/>
      <c r="J556" s="1122"/>
      <c r="K556" s="1122"/>
      <c r="L556" s="1122"/>
      <c r="M556" s="1122"/>
    </row>
    <row r="557" spans="1:13" hidden="1">
      <c r="A557" s="1092"/>
      <c r="B557" s="1092"/>
      <c r="C557" s="1092"/>
      <c r="D557" s="1092"/>
      <c r="E557" s="1092"/>
      <c r="F557" s="1122"/>
      <c r="G557" s="1122"/>
      <c r="H557" s="1122"/>
      <c r="I557" s="1122"/>
      <c r="J557" s="1122"/>
      <c r="K557" s="1122"/>
      <c r="L557" s="1122"/>
      <c r="M557" s="1122"/>
    </row>
    <row r="558" spans="1:13" hidden="1">
      <c r="A558" s="1092"/>
      <c r="B558" s="1092"/>
      <c r="C558" s="1092"/>
      <c r="D558" s="1092"/>
      <c r="E558" s="1092"/>
      <c r="F558" s="1122"/>
      <c r="G558" s="1122"/>
      <c r="H558" s="1122"/>
      <c r="I558" s="1122"/>
      <c r="J558" s="1122"/>
      <c r="K558" s="1122"/>
      <c r="L558" s="1122"/>
      <c r="M558" s="1122"/>
    </row>
    <row r="559" spans="1:13" hidden="1">
      <c r="A559" s="1092"/>
      <c r="B559" s="1092"/>
      <c r="C559" s="1092"/>
      <c r="D559" s="1092"/>
      <c r="E559" s="1092"/>
      <c r="F559" s="1122"/>
      <c r="G559" s="1122"/>
      <c r="H559" s="1122"/>
      <c r="I559" s="1122"/>
      <c r="J559" s="1122"/>
      <c r="K559" s="1122"/>
      <c r="L559" s="1122"/>
      <c r="M559" s="1122"/>
    </row>
    <row r="560" spans="1:13" hidden="1">
      <c r="A560" s="1092"/>
      <c r="B560" s="1092"/>
      <c r="C560" s="1092"/>
      <c r="D560" s="1092"/>
      <c r="E560" s="1092"/>
      <c r="F560" s="1122"/>
      <c r="G560" s="1122"/>
      <c r="H560" s="1122"/>
      <c r="I560" s="1122"/>
      <c r="J560" s="1122"/>
      <c r="K560" s="1122"/>
      <c r="L560" s="1122"/>
      <c r="M560" s="1122"/>
    </row>
    <row r="561" spans="1:13" hidden="1">
      <c r="A561" s="1092"/>
      <c r="B561" s="1092"/>
      <c r="C561" s="1092"/>
      <c r="D561" s="1092"/>
      <c r="E561" s="1092"/>
      <c r="F561" s="1122"/>
      <c r="G561" s="1122"/>
      <c r="H561" s="1122"/>
      <c r="I561" s="1122"/>
      <c r="J561" s="1122"/>
      <c r="K561" s="1122"/>
      <c r="L561" s="1122"/>
      <c r="M561" s="1122"/>
    </row>
    <row r="562" spans="1:13" hidden="1">
      <c r="A562" s="1092"/>
      <c r="B562" s="1092"/>
      <c r="C562" s="1092"/>
      <c r="D562" s="1092"/>
      <c r="E562" s="1092"/>
      <c r="F562" s="1122"/>
      <c r="G562" s="1122"/>
      <c r="H562" s="1122"/>
      <c r="I562" s="1122"/>
      <c r="J562" s="1122"/>
      <c r="K562" s="1122"/>
      <c r="L562" s="1122"/>
      <c r="M562" s="1122"/>
    </row>
    <row r="563" spans="1:13" hidden="1">
      <c r="A563" s="1092"/>
      <c r="B563" s="1092"/>
      <c r="C563" s="1092"/>
      <c r="D563" s="1092"/>
      <c r="E563" s="1092"/>
      <c r="F563" s="1122"/>
      <c r="G563" s="1122"/>
      <c r="H563" s="1122"/>
      <c r="I563" s="1122"/>
      <c r="J563" s="1122"/>
      <c r="K563" s="1122"/>
      <c r="L563" s="1122"/>
      <c r="M563" s="1122"/>
    </row>
    <row r="564" spans="1:13" hidden="1">
      <c r="A564" s="1092"/>
      <c r="B564" s="1092"/>
      <c r="C564" s="1092"/>
      <c r="D564" s="1092"/>
      <c r="E564" s="1092"/>
      <c r="F564" s="1122"/>
      <c r="G564" s="1122"/>
      <c r="H564" s="1122"/>
      <c r="I564" s="1122"/>
      <c r="J564" s="1122"/>
      <c r="K564" s="1122"/>
      <c r="L564" s="1122"/>
      <c r="M564" s="1122"/>
    </row>
    <row r="565" spans="1:13" hidden="1">
      <c r="A565" s="1092"/>
      <c r="B565" s="1092"/>
      <c r="C565" s="1092"/>
      <c r="D565" s="1092"/>
      <c r="E565" s="1092"/>
      <c r="F565" s="1122"/>
      <c r="G565" s="1122"/>
      <c r="H565" s="1122"/>
      <c r="I565" s="1122"/>
      <c r="J565" s="1122"/>
      <c r="K565" s="1122"/>
      <c r="L565" s="1122"/>
      <c r="M565" s="1122"/>
    </row>
    <row r="566" spans="1:13" hidden="1">
      <c r="A566" s="1092"/>
      <c r="B566" s="1092"/>
      <c r="C566" s="1092"/>
      <c r="D566" s="1092"/>
      <c r="E566" s="1092"/>
      <c r="F566" s="1122"/>
      <c r="G566" s="1122"/>
      <c r="H566" s="1122"/>
      <c r="I566" s="1122"/>
      <c r="J566" s="1122"/>
      <c r="K566" s="1122"/>
      <c r="L566" s="1122"/>
      <c r="M566" s="1122"/>
    </row>
    <row r="567" spans="1:13" hidden="1">
      <c r="A567" s="1092"/>
      <c r="B567" s="1092"/>
      <c r="C567" s="1092"/>
      <c r="D567" s="1092"/>
      <c r="E567" s="1092"/>
      <c r="F567" s="1122"/>
      <c r="G567" s="1122"/>
      <c r="H567" s="1122"/>
      <c r="I567" s="1122"/>
      <c r="J567" s="1122"/>
      <c r="K567" s="1122"/>
      <c r="L567" s="1122"/>
      <c r="M567" s="1122"/>
    </row>
    <row r="568" spans="1:13" hidden="1">
      <c r="A568" s="1092"/>
      <c r="B568" s="1092"/>
      <c r="C568" s="1092"/>
      <c r="D568" s="1092"/>
      <c r="E568" s="1092"/>
      <c r="F568" s="1122"/>
      <c r="G568" s="1122"/>
      <c r="H568" s="1122"/>
      <c r="I568" s="1122"/>
      <c r="J568" s="1122"/>
      <c r="K568" s="1122"/>
      <c r="L568" s="1122"/>
      <c r="M568" s="1122"/>
    </row>
    <row r="569" spans="1:13" hidden="1">
      <c r="A569" s="1092"/>
      <c r="B569" s="1092"/>
      <c r="C569" s="1092"/>
      <c r="D569" s="1092"/>
      <c r="E569" s="1092"/>
      <c r="F569" s="1122"/>
      <c r="G569" s="1122"/>
      <c r="H569" s="1122"/>
      <c r="I569" s="1122"/>
      <c r="J569" s="1122"/>
      <c r="K569" s="1122"/>
      <c r="L569" s="1122"/>
      <c r="M569" s="1122"/>
    </row>
    <row r="570" spans="1:13" hidden="1">
      <c r="A570" s="1092"/>
      <c r="B570" s="1092"/>
      <c r="C570" s="1092"/>
      <c r="D570" s="1092"/>
      <c r="E570" s="1092"/>
      <c r="F570" s="1122"/>
      <c r="G570" s="1122"/>
      <c r="H570" s="1122"/>
      <c r="I570" s="1122"/>
      <c r="J570" s="1122"/>
      <c r="K570" s="1122"/>
      <c r="L570" s="1122"/>
      <c r="M570" s="1122"/>
    </row>
    <row r="571" spans="1:13" hidden="1">
      <c r="A571" s="1092"/>
      <c r="B571" s="1092"/>
      <c r="C571" s="1092"/>
      <c r="D571" s="1092"/>
      <c r="E571" s="1092"/>
      <c r="F571" s="1122"/>
      <c r="G571" s="1122"/>
      <c r="H571" s="1122"/>
      <c r="I571" s="1122"/>
      <c r="J571" s="1122"/>
      <c r="K571" s="1122"/>
      <c r="L571" s="1122"/>
      <c r="M571" s="1122"/>
    </row>
    <row r="572" spans="1:13" hidden="1">
      <c r="A572" s="1092"/>
      <c r="B572" s="1092"/>
      <c r="C572" s="1092"/>
      <c r="D572" s="1092"/>
      <c r="E572" s="1092"/>
      <c r="F572" s="1122"/>
      <c r="G572" s="1122"/>
      <c r="H572" s="1122"/>
      <c r="I572" s="1122"/>
      <c r="J572" s="1122"/>
      <c r="K572" s="1122"/>
      <c r="L572" s="1122"/>
      <c r="M572" s="1122"/>
    </row>
    <row r="573" spans="1:13" hidden="1">
      <c r="A573" s="1092"/>
      <c r="B573" s="1092"/>
      <c r="C573" s="1092"/>
      <c r="D573" s="1092"/>
      <c r="E573" s="1092"/>
      <c r="F573" s="1122"/>
      <c r="G573" s="1122"/>
      <c r="H573" s="1122"/>
      <c r="I573" s="1122"/>
      <c r="J573" s="1122"/>
      <c r="K573" s="1122"/>
      <c r="L573" s="1122"/>
      <c r="M573" s="1122"/>
    </row>
    <row r="574" spans="1:13" hidden="1">
      <c r="A574" s="1092"/>
      <c r="B574" s="1092"/>
      <c r="C574" s="1092"/>
      <c r="D574" s="1092"/>
      <c r="E574" s="1092"/>
      <c r="F574" s="1122"/>
      <c r="G574" s="1122"/>
      <c r="H574" s="1122"/>
      <c r="I574" s="1122"/>
      <c r="J574" s="1122"/>
      <c r="K574" s="1122"/>
      <c r="L574" s="1122"/>
      <c r="M574" s="1122"/>
    </row>
    <row r="575" spans="1:13" hidden="1">
      <c r="A575" s="1092"/>
      <c r="B575" s="1092"/>
      <c r="C575" s="1092"/>
      <c r="D575" s="1092"/>
      <c r="E575" s="1092"/>
      <c r="F575" s="1122"/>
      <c r="G575" s="1122"/>
      <c r="H575" s="1122"/>
      <c r="I575" s="1122"/>
      <c r="J575" s="1122"/>
      <c r="K575" s="1122"/>
      <c r="L575" s="1122"/>
      <c r="M575" s="1122"/>
    </row>
    <row r="576" spans="1:13" hidden="1">
      <c r="A576" s="1092"/>
      <c r="B576" s="1092"/>
      <c r="C576" s="1092"/>
      <c r="D576" s="1092"/>
      <c r="E576" s="1092"/>
      <c r="F576" s="1122"/>
      <c r="G576" s="1122"/>
      <c r="H576" s="1122"/>
      <c r="I576" s="1122"/>
      <c r="J576" s="1122"/>
      <c r="K576" s="1122"/>
      <c r="L576" s="1122"/>
      <c r="M576" s="1122"/>
    </row>
    <row r="577" spans="1:13" hidden="1">
      <c r="A577" s="1092"/>
      <c r="B577" s="1092"/>
      <c r="C577" s="1092"/>
      <c r="D577" s="1092"/>
      <c r="E577" s="1092"/>
      <c r="F577" s="1122"/>
      <c r="G577" s="1122"/>
      <c r="H577" s="1122"/>
      <c r="I577" s="1122"/>
      <c r="J577" s="1122"/>
      <c r="K577" s="1122"/>
      <c r="L577" s="1122"/>
      <c r="M577" s="1122"/>
    </row>
    <row r="578" spans="1:13" hidden="1">
      <c r="A578" s="1092"/>
      <c r="B578" s="1092"/>
      <c r="C578" s="1092"/>
      <c r="D578" s="1092"/>
      <c r="E578" s="1092"/>
      <c r="F578" s="1122"/>
      <c r="G578" s="1122"/>
      <c r="H578" s="1122"/>
      <c r="I578" s="1122"/>
      <c r="J578" s="1122"/>
      <c r="K578" s="1122"/>
      <c r="L578" s="1122"/>
      <c r="M578" s="1122"/>
    </row>
    <row r="579" spans="1:13" hidden="1">
      <c r="A579" s="1092"/>
      <c r="B579" s="1092"/>
      <c r="C579" s="1092"/>
      <c r="D579" s="1092"/>
      <c r="E579" s="1092"/>
      <c r="F579" s="1122"/>
      <c r="G579" s="1122"/>
      <c r="H579" s="1122"/>
      <c r="I579" s="1122"/>
      <c r="J579" s="1122"/>
      <c r="K579" s="1122"/>
      <c r="L579" s="1122"/>
      <c r="M579" s="1122"/>
    </row>
    <row r="580" spans="1:13" hidden="1">
      <c r="A580" s="1092"/>
      <c r="B580" s="1092"/>
      <c r="C580" s="1092"/>
      <c r="D580" s="1092"/>
      <c r="E580" s="1092"/>
      <c r="F580" s="1122"/>
      <c r="G580" s="1122"/>
      <c r="H580" s="1122"/>
      <c r="I580" s="1122"/>
      <c r="J580" s="1122"/>
      <c r="K580" s="1122"/>
      <c r="L580" s="1122"/>
      <c r="M580" s="1122"/>
    </row>
    <row r="581" spans="1:13" hidden="1">
      <c r="A581" s="1092"/>
      <c r="B581" s="1092"/>
      <c r="C581" s="1092"/>
      <c r="D581" s="1092"/>
      <c r="E581" s="1092"/>
      <c r="F581" s="1122"/>
      <c r="G581" s="1122"/>
      <c r="H581" s="1122"/>
      <c r="I581" s="1122"/>
      <c r="J581" s="1122"/>
      <c r="K581" s="1122"/>
      <c r="L581" s="1122"/>
      <c r="M581" s="1122"/>
    </row>
    <row r="582" spans="1:13" hidden="1">
      <c r="A582" s="1092"/>
      <c r="B582" s="1092"/>
      <c r="C582" s="1092"/>
      <c r="D582" s="1092"/>
      <c r="E582" s="1092"/>
      <c r="F582" s="1122"/>
      <c r="G582" s="1122"/>
      <c r="H582" s="1122"/>
      <c r="I582" s="1122"/>
      <c r="J582" s="1122"/>
      <c r="K582" s="1122"/>
      <c r="L582" s="1122"/>
      <c r="M582" s="1122"/>
    </row>
    <row r="583" spans="1:13" hidden="1">
      <c r="A583" s="1092"/>
      <c r="B583" s="1092"/>
      <c r="C583" s="1092"/>
      <c r="D583" s="1092"/>
      <c r="E583" s="1092"/>
      <c r="F583" s="1122"/>
      <c r="G583" s="1122"/>
      <c r="H583" s="1122"/>
      <c r="I583" s="1122"/>
      <c r="J583" s="1122"/>
      <c r="K583" s="1122"/>
      <c r="L583" s="1122"/>
      <c r="M583" s="1122"/>
    </row>
    <row r="584" spans="1:13" hidden="1">
      <c r="A584" s="1092"/>
      <c r="B584" s="1092"/>
      <c r="C584" s="1092"/>
      <c r="D584" s="1092"/>
      <c r="E584" s="1092"/>
      <c r="F584" s="1122"/>
      <c r="G584" s="1122"/>
      <c r="H584" s="1122"/>
      <c r="I584" s="1122"/>
      <c r="J584" s="1122"/>
      <c r="K584" s="1122"/>
      <c r="L584" s="1122"/>
      <c r="M584" s="1122"/>
    </row>
    <row r="585" spans="1:13" hidden="1">
      <c r="A585" s="1092"/>
      <c r="B585" s="1092"/>
      <c r="C585" s="1092"/>
      <c r="D585" s="1092"/>
      <c r="E585" s="1092"/>
      <c r="F585" s="1122"/>
      <c r="G585" s="1122"/>
      <c r="H585" s="1122"/>
      <c r="I585" s="1122"/>
      <c r="J585" s="1122"/>
      <c r="K585" s="1122"/>
      <c r="L585" s="1122"/>
      <c r="M585" s="1122"/>
    </row>
    <row r="586" spans="1:13" hidden="1">
      <c r="A586" s="1092"/>
      <c r="B586" s="1092"/>
      <c r="C586" s="1092"/>
      <c r="D586" s="1092"/>
      <c r="E586" s="1092"/>
      <c r="F586" s="1122"/>
      <c r="G586" s="1122"/>
      <c r="H586" s="1122"/>
      <c r="I586" s="1122"/>
      <c r="J586" s="1122"/>
      <c r="K586" s="1122"/>
      <c r="L586" s="1122"/>
      <c r="M586" s="1122"/>
    </row>
    <row r="587" spans="1:13" hidden="1">
      <c r="A587" s="1092"/>
      <c r="B587" s="1092"/>
      <c r="C587" s="1092"/>
      <c r="D587" s="1092"/>
      <c r="E587" s="1092"/>
      <c r="F587" s="1122"/>
      <c r="G587" s="1122"/>
      <c r="H587" s="1122"/>
      <c r="I587" s="1122"/>
      <c r="J587" s="1122"/>
      <c r="K587" s="1122"/>
      <c r="L587" s="1122"/>
      <c r="M587" s="1122"/>
    </row>
    <row r="588" spans="1:13" hidden="1">
      <c r="A588" s="1092"/>
      <c r="B588" s="1092"/>
      <c r="C588" s="1092"/>
      <c r="D588" s="1092"/>
      <c r="E588" s="1092"/>
      <c r="F588" s="1122"/>
      <c r="G588" s="1122"/>
      <c r="H588" s="1122"/>
      <c r="I588" s="1122"/>
      <c r="J588" s="1122"/>
      <c r="K588" s="1122"/>
      <c r="L588" s="1122"/>
      <c r="M588" s="1122"/>
    </row>
    <row r="589" spans="1:13" hidden="1">
      <c r="A589" s="1092"/>
      <c r="B589" s="1092"/>
      <c r="C589" s="1092"/>
      <c r="D589" s="1092"/>
      <c r="E589" s="1092"/>
      <c r="F589" s="1122"/>
      <c r="G589" s="1122"/>
      <c r="H589" s="1122"/>
      <c r="I589" s="1122"/>
      <c r="J589" s="1122"/>
      <c r="K589" s="1122"/>
      <c r="L589" s="1122"/>
      <c r="M589" s="1122"/>
    </row>
    <row r="590" spans="1:13" hidden="1">
      <c r="A590" s="1092"/>
      <c r="B590" s="1092"/>
      <c r="C590" s="1092"/>
      <c r="D590" s="1092"/>
      <c r="E590" s="1092"/>
      <c r="F590" s="1122"/>
      <c r="G590" s="1122"/>
      <c r="H590" s="1122"/>
      <c r="I590" s="1122"/>
      <c r="J590" s="1122"/>
      <c r="K590" s="1122"/>
      <c r="L590" s="1122"/>
      <c r="M590" s="1122"/>
    </row>
    <row r="591" spans="1:13" hidden="1">
      <c r="A591" s="1092"/>
      <c r="B591" s="1092"/>
      <c r="C591" s="1092"/>
      <c r="D591" s="1092"/>
      <c r="E591" s="1092"/>
      <c r="F591" s="1122"/>
      <c r="G591" s="1122"/>
      <c r="H591" s="1122"/>
      <c r="I591" s="1122"/>
      <c r="J591" s="1122"/>
      <c r="K591" s="1122"/>
      <c r="L591" s="1122"/>
      <c r="M591" s="1122"/>
    </row>
    <row r="592" spans="1:13" hidden="1">
      <c r="A592" s="1092"/>
      <c r="B592" s="1092"/>
      <c r="C592" s="1092"/>
      <c r="D592" s="1092"/>
      <c r="E592" s="1092"/>
      <c r="F592" s="1122"/>
      <c r="G592" s="1122"/>
      <c r="H592" s="1122"/>
      <c r="I592" s="1122"/>
      <c r="J592" s="1122"/>
      <c r="K592" s="1122"/>
      <c r="L592" s="1122"/>
      <c r="M592" s="1122"/>
    </row>
    <row r="593" spans="1:13" hidden="1">
      <c r="A593" s="1092"/>
      <c r="B593" s="1092"/>
      <c r="C593" s="1092"/>
      <c r="D593" s="1092"/>
      <c r="E593" s="1092"/>
      <c r="F593" s="1122"/>
      <c r="G593" s="1122"/>
      <c r="H593" s="1122"/>
      <c r="I593" s="1122"/>
      <c r="J593" s="1122"/>
      <c r="K593" s="1122"/>
      <c r="L593" s="1122"/>
      <c r="M593" s="1122"/>
    </row>
    <row r="594" spans="1:13" hidden="1">
      <c r="A594" s="1092"/>
      <c r="B594" s="1092"/>
      <c r="C594" s="1092"/>
      <c r="D594" s="1092"/>
      <c r="E594" s="1092"/>
      <c r="F594" s="1122"/>
      <c r="G594" s="1122"/>
      <c r="H594" s="1122"/>
      <c r="I594" s="1122"/>
      <c r="J594" s="1122"/>
      <c r="K594" s="1122"/>
      <c r="L594" s="1122"/>
      <c r="M594" s="1122"/>
    </row>
    <row r="595" spans="1:13" hidden="1">
      <c r="A595" s="1092"/>
      <c r="B595" s="1092"/>
      <c r="C595" s="1092"/>
      <c r="D595" s="1092"/>
      <c r="E595" s="1092"/>
      <c r="F595" s="1122"/>
      <c r="G595" s="1122"/>
      <c r="H595" s="1122"/>
      <c r="I595" s="1122"/>
      <c r="J595" s="1122"/>
      <c r="K595" s="1122"/>
      <c r="L595" s="1122"/>
      <c r="M595" s="1122"/>
    </row>
    <row r="596" spans="1:13" hidden="1">
      <c r="A596" s="1092"/>
      <c r="B596" s="1092"/>
      <c r="C596" s="1092"/>
      <c r="D596" s="1092"/>
      <c r="E596" s="1092"/>
      <c r="F596" s="1122"/>
      <c r="G596" s="1122"/>
      <c r="H596" s="1122"/>
      <c r="I596" s="1122"/>
      <c r="J596" s="1122"/>
      <c r="K596" s="1122"/>
      <c r="L596" s="1122"/>
      <c r="M596" s="1122"/>
    </row>
    <row r="597" spans="1:13" hidden="1">
      <c r="A597" s="1092"/>
      <c r="B597" s="1092"/>
      <c r="C597" s="1092"/>
      <c r="D597" s="1092"/>
      <c r="E597" s="1092"/>
      <c r="F597" s="1122"/>
      <c r="G597" s="1122"/>
      <c r="H597" s="1122"/>
      <c r="I597" s="1122"/>
      <c r="J597" s="1122"/>
      <c r="K597" s="1122"/>
      <c r="L597" s="1122"/>
      <c r="M597" s="1122"/>
    </row>
    <row r="598" spans="1:13" hidden="1">
      <c r="A598" s="1092"/>
      <c r="B598" s="1092"/>
      <c r="C598" s="1092"/>
      <c r="D598" s="1092"/>
      <c r="E598" s="1092"/>
      <c r="F598" s="1122"/>
      <c r="G598" s="1122"/>
      <c r="H598" s="1122"/>
      <c r="I598" s="1122"/>
      <c r="J598" s="1122"/>
      <c r="K598" s="1122"/>
      <c r="L598" s="1122"/>
      <c r="M598" s="1122"/>
    </row>
    <row r="599" spans="1:13" hidden="1">
      <c r="A599" s="1092"/>
      <c r="B599" s="1092"/>
      <c r="C599" s="1092"/>
      <c r="D599" s="1092"/>
      <c r="E599" s="1092"/>
      <c r="F599" s="1122"/>
      <c r="G599" s="1122"/>
      <c r="H599" s="1122"/>
      <c r="I599" s="1122"/>
      <c r="J599" s="1122"/>
      <c r="K599" s="1122"/>
      <c r="L599" s="1122"/>
      <c r="M599" s="1122"/>
    </row>
    <row r="600" spans="1:13" hidden="1">
      <c r="A600" s="1092"/>
      <c r="B600" s="1092"/>
      <c r="C600" s="1092"/>
      <c r="D600" s="1092"/>
      <c r="E600" s="1092"/>
      <c r="F600" s="1122"/>
      <c r="G600" s="1122"/>
      <c r="H600" s="1122"/>
      <c r="I600" s="1122"/>
      <c r="J600" s="1122"/>
      <c r="K600" s="1122"/>
      <c r="L600" s="1122"/>
      <c r="M600" s="1122"/>
    </row>
    <row r="601" spans="1:13" hidden="1">
      <c r="A601" s="1092"/>
      <c r="B601" s="1092"/>
      <c r="C601" s="1092"/>
      <c r="D601" s="1092"/>
      <c r="E601" s="1092"/>
      <c r="F601" s="1122"/>
      <c r="G601" s="1122"/>
      <c r="H601" s="1122"/>
      <c r="I601" s="1122"/>
      <c r="J601" s="1122"/>
      <c r="K601" s="1122"/>
      <c r="L601" s="1122"/>
      <c r="M601" s="1122"/>
    </row>
    <row r="602" spans="1:13" hidden="1">
      <c r="A602" s="1092"/>
      <c r="B602" s="1092"/>
      <c r="C602" s="1092"/>
      <c r="D602" s="1092"/>
      <c r="E602" s="1092"/>
      <c r="F602" s="1122"/>
      <c r="G602" s="1122"/>
      <c r="H602" s="1122"/>
      <c r="I602" s="1122"/>
      <c r="J602" s="1122"/>
      <c r="K602" s="1122"/>
      <c r="L602" s="1122"/>
      <c r="M602" s="1122"/>
    </row>
    <row r="603" spans="1:13" hidden="1">
      <c r="A603" s="1092"/>
      <c r="B603" s="1092"/>
      <c r="C603" s="1092"/>
      <c r="D603" s="1092"/>
      <c r="E603" s="1092"/>
      <c r="F603" s="1122"/>
      <c r="G603" s="1122"/>
      <c r="H603" s="1122"/>
      <c r="I603" s="1122"/>
      <c r="J603" s="1122"/>
      <c r="K603" s="1122"/>
      <c r="L603" s="1122"/>
      <c r="M603" s="1122"/>
    </row>
    <row r="604" spans="1:13" hidden="1">
      <c r="A604" s="1092"/>
      <c r="B604" s="1092"/>
      <c r="C604" s="1092"/>
      <c r="D604" s="1092"/>
      <c r="E604" s="1092"/>
      <c r="F604" s="1122"/>
      <c r="G604" s="1122"/>
      <c r="H604" s="1122"/>
      <c r="I604" s="1122"/>
      <c r="J604" s="1122"/>
      <c r="K604" s="1122"/>
      <c r="L604" s="1122"/>
      <c r="M604" s="1122"/>
    </row>
    <row r="605" spans="1:13" hidden="1">
      <c r="A605" s="1092"/>
      <c r="B605" s="1092"/>
      <c r="C605" s="1092"/>
      <c r="D605" s="1092"/>
      <c r="E605" s="1092"/>
      <c r="F605" s="1122"/>
      <c r="G605" s="1122"/>
      <c r="H605" s="1122"/>
      <c r="I605" s="1122"/>
      <c r="J605" s="1122"/>
      <c r="K605" s="1122"/>
      <c r="L605" s="1122"/>
      <c r="M605" s="1122"/>
    </row>
    <row r="606" spans="1:13" hidden="1">
      <c r="A606" s="1092"/>
      <c r="B606" s="1092"/>
      <c r="C606" s="1092"/>
      <c r="D606" s="1092"/>
      <c r="E606" s="1092"/>
      <c r="F606" s="1122"/>
      <c r="G606" s="1122"/>
      <c r="H606" s="1122"/>
      <c r="I606" s="1122"/>
      <c r="J606" s="1122"/>
      <c r="K606" s="1122"/>
      <c r="L606" s="1122"/>
      <c r="M606" s="1122"/>
    </row>
    <row r="607" spans="1:13" hidden="1">
      <c r="A607" s="1092"/>
      <c r="B607" s="1092"/>
      <c r="C607" s="1092"/>
      <c r="D607" s="1092"/>
      <c r="E607" s="1092"/>
      <c r="F607" s="1122"/>
      <c r="G607" s="1122"/>
      <c r="H607" s="1122"/>
      <c r="I607" s="1122"/>
      <c r="J607" s="1122"/>
      <c r="K607" s="1122"/>
      <c r="L607" s="1122"/>
      <c r="M607" s="1122"/>
    </row>
    <row r="608" spans="1:13" hidden="1">
      <c r="A608" s="1092"/>
      <c r="B608" s="1092"/>
      <c r="C608" s="1092"/>
      <c r="D608" s="1092"/>
      <c r="E608" s="1092"/>
      <c r="F608" s="1122"/>
      <c r="G608" s="1122"/>
      <c r="H608" s="1122"/>
      <c r="I608" s="1122"/>
      <c r="J608" s="1122"/>
      <c r="K608" s="1122"/>
      <c r="L608" s="1122"/>
      <c r="M608" s="1122"/>
    </row>
    <row r="609" spans="1:13" hidden="1">
      <c r="A609" s="1092"/>
      <c r="B609" s="1092"/>
      <c r="C609" s="1092"/>
      <c r="D609" s="1092"/>
      <c r="E609" s="1092"/>
      <c r="F609" s="1122"/>
      <c r="G609" s="1122"/>
      <c r="H609" s="1122"/>
      <c r="I609" s="1122"/>
      <c r="J609" s="1122"/>
      <c r="K609" s="1122"/>
      <c r="L609" s="1122"/>
      <c r="M609" s="1122"/>
    </row>
    <row r="610" spans="1:13" hidden="1">
      <c r="A610" s="1092"/>
      <c r="B610" s="1092"/>
      <c r="C610" s="1092"/>
      <c r="D610" s="1092"/>
      <c r="E610" s="1092"/>
      <c r="F610" s="1122"/>
      <c r="G610" s="1122"/>
      <c r="H610" s="1122"/>
      <c r="I610" s="1122"/>
      <c r="J610" s="1122"/>
      <c r="K610" s="1122"/>
      <c r="L610" s="1122"/>
      <c r="M610" s="1122"/>
    </row>
    <row r="611" spans="1:13" hidden="1">
      <c r="A611" s="1092"/>
      <c r="B611" s="1092"/>
      <c r="C611" s="1092"/>
      <c r="D611" s="1092"/>
      <c r="E611" s="1092"/>
      <c r="F611" s="1122"/>
      <c r="G611" s="1122"/>
      <c r="H611" s="1122"/>
      <c r="I611" s="1122"/>
      <c r="J611" s="1122"/>
      <c r="K611" s="1122"/>
      <c r="L611" s="1122"/>
      <c r="M611" s="1122"/>
    </row>
    <row r="612" spans="1:13" hidden="1">
      <c r="A612" s="1092"/>
      <c r="B612" s="1092"/>
      <c r="C612" s="1092"/>
      <c r="D612" s="1092"/>
      <c r="E612" s="1092"/>
      <c r="F612" s="1122"/>
      <c r="G612" s="1122"/>
      <c r="H612" s="1122"/>
      <c r="I612" s="1122"/>
      <c r="J612" s="1122"/>
      <c r="K612" s="1122"/>
      <c r="L612" s="1122"/>
      <c r="M612" s="1122"/>
    </row>
    <row r="613" spans="1:13" hidden="1">
      <c r="A613" s="1092"/>
      <c r="B613" s="1092"/>
      <c r="C613" s="1092"/>
      <c r="D613" s="1092"/>
      <c r="E613" s="1092"/>
      <c r="F613" s="1122"/>
      <c r="G613" s="1122"/>
      <c r="H613" s="1122"/>
      <c r="I613" s="1122"/>
      <c r="J613" s="1122"/>
      <c r="K613" s="1122"/>
      <c r="L613" s="1122"/>
      <c r="M613" s="1122"/>
    </row>
    <row r="614" spans="1:13" hidden="1">
      <c r="A614" s="1092"/>
      <c r="B614" s="1092"/>
      <c r="C614" s="1092"/>
      <c r="D614" s="1092"/>
      <c r="E614" s="1092"/>
      <c r="F614" s="1122"/>
      <c r="G614" s="1122"/>
      <c r="H614" s="1122"/>
      <c r="I614" s="1122"/>
      <c r="J614" s="1122"/>
      <c r="K614" s="1122"/>
      <c r="L614" s="1122"/>
      <c r="M614" s="1122"/>
    </row>
    <row r="615" spans="1:13" hidden="1">
      <c r="A615" s="1092"/>
      <c r="B615" s="1092"/>
      <c r="C615" s="1092"/>
      <c r="D615" s="1092"/>
      <c r="E615" s="1092"/>
      <c r="F615" s="1122"/>
      <c r="G615" s="1122"/>
      <c r="H615" s="1122"/>
      <c r="I615" s="1122"/>
      <c r="J615" s="1122"/>
      <c r="K615" s="1122"/>
      <c r="L615" s="1122"/>
      <c r="M615" s="1122"/>
    </row>
    <row r="616" spans="1:13" hidden="1">
      <c r="A616" s="1092"/>
      <c r="B616" s="1092"/>
      <c r="C616" s="1092"/>
      <c r="D616" s="1092"/>
      <c r="E616" s="1092"/>
      <c r="F616" s="1122"/>
      <c r="G616" s="1122"/>
      <c r="H616" s="1122"/>
      <c r="I616" s="1122"/>
      <c r="J616" s="1122"/>
      <c r="K616" s="1122"/>
      <c r="L616" s="1122"/>
      <c r="M616" s="1122"/>
    </row>
    <row r="617" spans="1:13" hidden="1">
      <c r="A617" s="1092"/>
      <c r="B617" s="1092"/>
      <c r="C617" s="1092"/>
      <c r="D617" s="1092"/>
      <c r="E617" s="1092"/>
      <c r="F617" s="1122"/>
      <c r="G617" s="1122"/>
      <c r="H617" s="1122"/>
      <c r="I617" s="1122"/>
      <c r="J617" s="1122"/>
      <c r="K617" s="1122"/>
      <c r="L617" s="1122"/>
      <c r="M617" s="1122"/>
    </row>
    <row r="618" spans="1:13" hidden="1">
      <c r="A618" s="1092"/>
      <c r="B618" s="1092"/>
      <c r="C618" s="1092"/>
      <c r="D618" s="1092"/>
      <c r="E618" s="1092"/>
      <c r="F618" s="1122"/>
      <c r="G618" s="1122"/>
      <c r="H618" s="1122"/>
      <c r="I618" s="1122"/>
      <c r="J618" s="1122"/>
      <c r="K618" s="1122"/>
      <c r="L618" s="1122"/>
      <c r="M618" s="1122"/>
    </row>
    <row r="619" spans="1:13" hidden="1">
      <c r="A619" s="1092"/>
      <c r="B619" s="1092"/>
      <c r="C619" s="1092"/>
      <c r="D619" s="1092"/>
      <c r="E619" s="1092"/>
      <c r="F619" s="1122"/>
      <c r="G619" s="1122"/>
      <c r="H619" s="1122"/>
      <c r="I619" s="1122"/>
      <c r="J619" s="1122"/>
      <c r="K619" s="1122"/>
      <c r="L619" s="1122"/>
      <c r="M619" s="1122"/>
    </row>
    <row r="620" spans="1:13" hidden="1">
      <c r="A620" s="1092"/>
      <c r="B620" s="1092"/>
      <c r="C620" s="1092"/>
      <c r="D620" s="1092"/>
      <c r="E620" s="1092"/>
      <c r="F620" s="1122"/>
      <c r="G620" s="1122"/>
      <c r="H620" s="1122"/>
      <c r="I620" s="1122"/>
      <c r="J620" s="1122"/>
      <c r="K620" s="1122"/>
      <c r="L620" s="1122"/>
      <c r="M620" s="1122"/>
    </row>
    <row r="621" spans="1:13" hidden="1">
      <c r="A621" s="1092"/>
      <c r="B621" s="1092"/>
      <c r="C621" s="1092"/>
      <c r="D621" s="1092"/>
      <c r="E621" s="1092"/>
      <c r="F621" s="1122"/>
      <c r="G621" s="1122"/>
      <c r="H621" s="1122"/>
      <c r="I621" s="1122"/>
      <c r="J621" s="1122"/>
      <c r="K621" s="1122"/>
      <c r="L621" s="1122"/>
      <c r="M621" s="1122"/>
    </row>
    <row r="622" spans="1:13" hidden="1">
      <c r="A622" s="1092"/>
      <c r="B622" s="1092"/>
      <c r="C622" s="1092"/>
      <c r="D622" s="1092"/>
      <c r="E622" s="1092"/>
      <c r="F622" s="1122"/>
      <c r="G622" s="1122"/>
      <c r="H622" s="1122"/>
      <c r="I622" s="1122"/>
      <c r="J622" s="1122"/>
      <c r="K622" s="1122"/>
      <c r="L622" s="1122"/>
      <c r="M622" s="1122"/>
    </row>
    <row r="623" spans="1:13" hidden="1">
      <c r="A623" s="1092"/>
      <c r="B623" s="1092"/>
      <c r="C623" s="1092"/>
      <c r="D623" s="1092"/>
      <c r="E623" s="1092"/>
      <c r="F623" s="1122"/>
      <c r="G623" s="1122"/>
      <c r="H623" s="1122"/>
      <c r="I623" s="1122"/>
      <c r="J623" s="1122"/>
      <c r="K623" s="1122"/>
      <c r="L623" s="1122"/>
      <c r="M623" s="1122"/>
    </row>
    <row r="624" spans="1:13" hidden="1">
      <c r="A624" s="1092"/>
      <c r="B624" s="1092"/>
      <c r="C624" s="1092"/>
      <c r="D624" s="1092"/>
      <c r="E624" s="1092"/>
      <c r="F624" s="1122"/>
      <c r="G624" s="1122"/>
      <c r="H624" s="1122"/>
      <c r="I624" s="1122"/>
      <c r="J624" s="1122"/>
      <c r="K624" s="1122"/>
      <c r="L624" s="1122"/>
      <c r="M624" s="1122"/>
    </row>
    <row r="625" spans="1:13" hidden="1">
      <c r="A625" s="1092"/>
      <c r="B625" s="1092"/>
      <c r="C625" s="1092"/>
      <c r="D625" s="1092"/>
      <c r="E625" s="1092"/>
      <c r="F625" s="1122"/>
      <c r="G625" s="1122"/>
      <c r="H625" s="1122"/>
      <c r="I625" s="1122"/>
      <c r="J625" s="1122"/>
      <c r="K625" s="1122"/>
      <c r="L625" s="1122"/>
      <c r="M625" s="1122"/>
    </row>
    <row r="626" spans="1:13" hidden="1">
      <c r="A626" s="1092"/>
      <c r="B626" s="1092"/>
      <c r="C626" s="1092"/>
      <c r="D626" s="1092"/>
      <c r="E626" s="1092"/>
      <c r="F626" s="1122"/>
      <c r="G626" s="1122"/>
      <c r="H626" s="1122"/>
      <c r="I626" s="1122"/>
      <c r="J626" s="1122"/>
      <c r="K626" s="1122"/>
      <c r="L626" s="1122"/>
      <c r="M626" s="1122"/>
    </row>
    <row r="627" spans="1:13" hidden="1">
      <c r="A627" s="1092"/>
      <c r="B627" s="1092"/>
      <c r="C627" s="1092"/>
      <c r="D627" s="1092"/>
      <c r="E627" s="1092"/>
      <c r="F627" s="1122"/>
      <c r="G627" s="1122"/>
      <c r="H627" s="1122"/>
      <c r="I627" s="1122"/>
      <c r="J627" s="1122"/>
      <c r="K627" s="1122"/>
      <c r="L627" s="1122"/>
      <c r="M627" s="1122"/>
    </row>
    <row r="628" spans="1:13" hidden="1">
      <c r="A628" s="1092"/>
      <c r="B628" s="1092"/>
      <c r="C628" s="1092"/>
      <c r="D628" s="1092"/>
      <c r="E628" s="1092"/>
      <c r="F628" s="1122"/>
      <c r="G628" s="1122"/>
      <c r="H628" s="1122"/>
      <c r="I628" s="1122"/>
      <c r="J628" s="1122"/>
      <c r="K628" s="1122"/>
      <c r="L628" s="1122"/>
      <c r="M628" s="1122"/>
    </row>
    <row r="629" spans="1:13" hidden="1">
      <c r="A629" s="1092"/>
      <c r="B629" s="1092"/>
      <c r="C629" s="1092"/>
      <c r="D629" s="1092"/>
      <c r="E629" s="1092"/>
      <c r="F629" s="1122"/>
      <c r="G629" s="1122"/>
      <c r="H629" s="1122"/>
      <c r="I629" s="1122"/>
      <c r="J629" s="1122"/>
      <c r="K629" s="1122"/>
      <c r="L629" s="1122"/>
      <c r="M629" s="1122"/>
    </row>
    <row r="630" spans="1:13" hidden="1">
      <c r="A630" s="1092"/>
      <c r="B630" s="1092"/>
      <c r="C630" s="1092"/>
      <c r="D630" s="1092"/>
      <c r="E630" s="1092"/>
      <c r="F630" s="1122"/>
      <c r="G630" s="1122"/>
      <c r="H630" s="1122"/>
      <c r="I630" s="1122"/>
      <c r="J630" s="1122"/>
      <c r="K630" s="1122"/>
      <c r="L630" s="1122"/>
      <c r="M630" s="1122"/>
    </row>
    <row r="631" spans="1:13" hidden="1">
      <c r="A631" s="1092"/>
      <c r="B631" s="1092"/>
      <c r="C631" s="1092"/>
      <c r="D631" s="1092"/>
      <c r="E631" s="1092"/>
      <c r="F631" s="1122"/>
      <c r="G631" s="1122"/>
      <c r="H631" s="1122"/>
      <c r="I631" s="1122"/>
      <c r="J631" s="1122"/>
      <c r="K631" s="1122"/>
      <c r="L631" s="1122"/>
      <c r="M631" s="1122"/>
    </row>
    <row r="632" spans="1:13" hidden="1">
      <c r="A632" s="1092"/>
      <c r="B632" s="1092"/>
      <c r="C632" s="1092"/>
      <c r="D632" s="1092"/>
      <c r="E632" s="1092"/>
      <c r="F632" s="1122"/>
      <c r="G632" s="1122"/>
      <c r="H632" s="1122"/>
      <c r="I632" s="1122"/>
      <c r="J632" s="1122"/>
      <c r="K632" s="1122"/>
      <c r="L632" s="1122"/>
      <c r="M632" s="1122"/>
    </row>
    <row r="633" spans="1:13" hidden="1">
      <c r="A633" s="1092"/>
      <c r="B633" s="1092"/>
      <c r="C633" s="1092"/>
      <c r="D633" s="1092"/>
      <c r="E633" s="1092"/>
      <c r="F633" s="1122"/>
      <c r="G633" s="1122"/>
      <c r="H633" s="1122"/>
      <c r="I633" s="1122"/>
      <c r="J633" s="1122"/>
      <c r="K633" s="1122"/>
      <c r="L633" s="1122"/>
      <c r="M633" s="1122"/>
    </row>
    <row r="634" spans="1:13" hidden="1">
      <c r="A634" s="1092"/>
      <c r="B634" s="1092"/>
      <c r="C634" s="1092"/>
      <c r="D634" s="1092"/>
      <c r="E634" s="1092"/>
      <c r="F634" s="1122"/>
      <c r="G634" s="1122"/>
      <c r="H634" s="1122"/>
      <c r="I634" s="1122"/>
      <c r="J634" s="1122"/>
      <c r="K634" s="1122"/>
      <c r="L634" s="1122"/>
      <c r="M634" s="1122"/>
    </row>
    <row r="635" spans="1:13" hidden="1">
      <c r="A635" s="1092"/>
      <c r="B635" s="1092"/>
      <c r="C635" s="1092"/>
      <c r="D635" s="1092"/>
      <c r="E635" s="1092"/>
      <c r="F635" s="1122"/>
      <c r="G635" s="1122"/>
      <c r="H635" s="1122"/>
      <c r="I635" s="1122"/>
      <c r="J635" s="1122"/>
      <c r="K635" s="1122"/>
      <c r="L635" s="1122"/>
      <c r="M635" s="1122"/>
    </row>
    <row r="636" spans="1:13" hidden="1">
      <c r="A636" s="1092"/>
      <c r="B636" s="1092"/>
      <c r="C636" s="1092"/>
      <c r="D636" s="1092"/>
      <c r="E636" s="1092"/>
      <c r="F636" s="1122"/>
      <c r="G636" s="1122"/>
      <c r="H636" s="1122"/>
      <c r="I636" s="1122"/>
      <c r="J636" s="1122"/>
      <c r="K636" s="1122"/>
      <c r="L636" s="1122"/>
      <c r="M636" s="1122"/>
    </row>
    <row r="637" spans="1:13" hidden="1">
      <c r="A637" s="1092"/>
      <c r="B637" s="1092"/>
      <c r="C637" s="1092"/>
      <c r="D637" s="1092"/>
      <c r="E637" s="1092"/>
      <c r="F637" s="1122"/>
      <c r="G637" s="1122"/>
      <c r="H637" s="1122"/>
      <c r="I637" s="1122"/>
      <c r="J637" s="1122"/>
      <c r="K637" s="1122"/>
      <c r="L637" s="1122"/>
      <c r="M637" s="1122"/>
    </row>
    <row r="638" spans="1:13" hidden="1">
      <c r="A638" s="1092"/>
      <c r="B638" s="1092"/>
      <c r="C638" s="1092"/>
      <c r="D638" s="1092"/>
      <c r="E638" s="1092"/>
      <c r="F638" s="1122"/>
      <c r="G638" s="1122"/>
      <c r="H638" s="1122"/>
      <c r="I638" s="1122"/>
      <c r="J638" s="1122"/>
      <c r="K638" s="1122"/>
      <c r="L638" s="1122"/>
      <c r="M638" s="1122"/>
    </row>
    <row r="639" spans="1:13" hidden="1">
      <c r="A639" s="1092"/>
      <c r="B639" s="1092"/>
      <c r="C639" s="1092"/>
      <c r="D639" s="1092"/>
      <c r="E639" s="1092"/>
      <c r="F639" s="1122"/>
      <c r="G639" s="1122"/>
      <c r="H639" s="1122"/>
      <c r="I639" s="1122"/>
      <c r="J639" s="1122"/>
      <c r="K639" s="1122"/>
      <c r="L639" s="1122"/>
      <c r="M639" s="1122"/>
    </row>
    <row r="640" spans="1:13" hidden="1">
      <c r="A640" s="1092"/>
      <c r="B640" s="1092"/>
      <c r="C640" s="1092"/>
      <c r="D640" s="1092"/>
      <c r="E640" s="1092"/>
      <c r="F640" s="1122"/>
      <c r="G640" s="1122"/>
      <c r="H640" s="1122"/>
      <c r="I640" s="1122"/>
      <c r="J640" s="1122"/>
      <c r="K640" s="1122"/>
      <c r="L640" s="1122"/>
      <c r="M640" s="1122"/>
    </row>
    <row r="641" spans="1:13" hidden="1">
      <c r="A641" s="1092"/>
      <c r="B641" s="1092"/>
      <c r="C641" s="1092"/>
      <c r="D641" s="1092"/>
      <c r="E641" s="1092"/>
      <c r="F641" s="1122"/>
      <c r="G641" s="1122"/>
      <c r="H641" s="1122"/>
      <c r="I641" s="1122"/>
      <c r="J641" s="1122"/>
      <c r="K641" s="1122"/>
      <c r="L641" s="1122"/>
      <c r="M641" s="1122"/>
    </row>
    <row r="642" spans="1:13" hidden="1">
      <c r="A642" s="1092"/>
      <c r="B642" s="1092"/>
      <c r="C642" s="1092"/>
      <c r="D642" s="1092"/>
      <c r="E642" s="1092"/>
      <c r="F642" s="1122"/>
      <c r="G642" s="1122"/>
      <c r="H642" s="1122"/>
      <c r="I642" s="1122"/>
      <c r="J642" s="1122"/>
      <c r="K642" s="1122"/>
      <c r="L642" s="1122"/>
      <c r="M642" s="1122"/>
    </row>
    <row r="643" spans="1:13" hidden="1">
      <c r="A643" s="1092"/>
      <c r="B643" s="1092"/>
      <c r="C643" s="1092"/>
      <c r="D643" s="1092"/>
      <c r="E643" s="1092"/>
      <c r="F643" s="1122"/>
      <c r="G643" s="1122"/>
      <c r="H643" s="1122"/>
      <c r="I643" s="1122"/>
      <c r="J643" s="1122"/>
      <c r="K643" s="1122"/>
      <c r="L643" s="1122"/>
      <c r="M643" s="1122"/>
    </row>
    <row r="644" spans="1:13" hidden="1">
      <c r="A644" s="1092"/>
      <c r="B644" s="1092"/>
      <c r="C644" s="1092"/>
      <c r="D644" s="1092"/>
      <c r="E644" s="1092"/>
      <c r="F644" s="1122"/>
      <c r="G644" s="1122"/>
      <c r="H644" s="1122"/>
      <c r="I644" s="1122"/>
      <c r="J644" s="1122"/>
      <c r="K644" s="1122"/>
      <c r="L644" s="1122"/>
      <c r="M644" s="1122"/>
    </row>
    <row r="645" spans="1:13" hidden="1">
      <c r="A645" s="1092"/>
      <c r="B645" s="1092"/>
      <c r="C645" s="1092"/>
      <c r="D645" s="1092"/>
      <c r="E645" s="1092"/>
      <c r="F645" s="1122"/>
      <c r="G645" s="1122"/>
      <c r="H645" s="1122"/>
      <c r="I645" s="1122"/>
      <c r="J645" s="1122"/>
      <c r="K645" s="1122"/>
      <c r="L645" s="1122"/>
      <c r="M645" s="1122"/>
    </row>
    <row r="646" spans="1:13" hidden="1">
      <c r="A646" s="1092"/>
      <c r="B646" s="1092"/>
      <c r="C646" s="1092"/>
      <c r="D646" s="1092"/>
      <c r="E646" s="1092"/>
      <c r="F646" s="1122"/>
      <c r="G646" s="1122"/>
      <c r="H646" s="1122"/>
      <c r="I646" s="1122"/>
      <c r="J646" s="1122"/>
      <c r="K646" s="1122"/>
      <c r="L646" s="1122"/>
      <c r="M646" s="1122"/>
    </row>
    <row r="647" spans="1:13" hidden="1">
      <c r="A647" s="1092"/>
      <c r="B647" s="1092"/>
      <c r="C647" s="1092"/>
      <c r="D647" s="1092"/>
      <c r="E647" s="1092"/>
      <c r="F647" s="1122"/>
      <c r="G647" s="1122"/>
      <c r="H647" s="1122"/>
      <c r="I647" s="1122"/>
      <c r="J647" s="1122"/>
      <c r="K647" s="1122"/>
      <c r="L647" s="1122"/>
      <c r="M647" s="1122"/>
    </row>
    <row r="648" spans="1:13" hidden="1">
      <c r="A648" s="1092"/>
      <c r="B648" s="1092"/>
      <c r="C648" s="1092"/>
      <c r="D648" s="1092"/>
      <c r="E648" s="1092"/>
      <c r="F648" s="1122"/>
      <c r="G648" s="1122"/>
      <c r="H648" s="1122"/>
      <c r="I648" s="1122"/>
      <c r="J648" s="1122"/>
      <c r="K648" s="1122"/>
      <c r="L648" s="1122"/>
      <c r="M648" s="1122"/>
    </row>
    <row r="649" spans="1:13" hidden="1">
      <c r="A649" s="1092"/>
      <c r="B649" s="1092"/>
      <c r="C649" s="1092"/>
      <c r="D649" s="1092"/>
      <c r="E649" s="1092"/>
      <c r="F649" s="1122"/>
      <c r="G649" s="1122"/>
      <c r="H649" s="1122"/>
      <c r="I649" s="1122"/>
      <c r="J649" s="1122"/>
      <c r="K649" s="1122"/>
      <c r="L649" s="1122"/>
      <c r="M649" s="1122"/>
    </row>
    <row r="650" spans="1:13" hidden="1">
      <c r="A650" s="1092"/>
      <c r="B650" s="1092"/>
      <c r="C650" s="1092"/>
      <c r="D650" s="1092"/>
      <c r="E650" s="1092"/>
      <c r="F650" s="1122"/>
      <c r="G650" s="1122"/>
      <c r="H650" s="1122"/>
      <c r="I650" s="1122"/>
      <c r="J650" s="1122"/>
      <c r="K650" s="1122"/>
      <c r="L650" s="1122"/>
      <c r="M650" s="1122"/>
    </row>
    <row r="651" spans="1:13" hidden="1">
      <c r="A651" s="1092"/>
      <c r="B651" s="1092"/>
      <c r="C651" s="1092"/>
      <c r="D651" s="1092"/>
      <c r="E651" s="1092"/>
      <c r="F651" s="1122"/>
      <c r="G651" s="1122"/>
      <c r="H651" s="1122"/>
      <c r="I651" s="1122"/>
      <c r="J651" s="1122"/>
      <c r="K651" s="1122"/>
      <c r="L651" s="1122"/>
      <c r="M651" s="1122"/>
    </row>
    <row r="652" spans="1:13" hidden="1">
      <c r="A652" s="1092"/>
      <c r="B652" s="1092"/>
      <c r="C652" s="1092"/>
      <c r="D652" s="1092"/>
      <c r="E652" s="1092"/>
      <c r="F652" s="1122"/>
      <c r="G652" s="1122"/>
      <c r="H652" s="1122"/>
      <c r="I652" s="1122"/>
      <c r="J652" s="1122"/>
      <c r="K652" s="1122"/>
      <c r="L652" s="1122"/>
      <c r="M652" s="1122"/>
    </row>
    <row r="653" spans="1:13" hidden="1">
      <c r="A653" s="1092"/>
      <c r="B653" s="1092"/>
      <c r="C653" s="1092"/>
      <c r="D653" s="1092"/>
      <c r="E653" s="1092"/>
      <c r="F653" s="1122"/>
      <c r="G653" s="1122"/>
      <c r="H653" s="1122"/>
      <c r="I653" s="1122"/>
      <c r="J653" s="1122"/>
      <c r="K653" s="1122"/>
      <c r="L653" s="1122"/>
      <c r="M653" s="1122"/>
    </row>
    <row r="654" spans="1:13" hidden="1">
      <c r="A654" s="1092"/>
      <c r="B654" s="1092"/>
      <c r="C654" s="1092"/>
      <c r="D654" s="1092"/>
      <c r="E654" s="1092"/>
      <c r="F654" s="1122"/>
      <c r="G654" s="1122"/>
      <c r="H654" s="1122"/>
      <c r="I654" s="1122"/>
      <c r="J654" s="1122"/>
      <c r="K654" s="1122"/>
      <c r="L654" s="1122"/>
      <c r="M654" s="1122"/>
    </row>
    <row r="655" spans="1:13" hidden="1">
      <c r="A655" s="1092"/>
      <c r="B655" s="1092"/>
      <c r="C655" s="1092"/>
      <c r="D655" s="1092"/>
      <c r="E655" s="1092"/>
      <c r="F655" s="1122"/>
      <c r="G655" s="1122"/>
      <c r="H655" s="1122"/>
      <c r="I655" s="1122"/>
      <c r="J655" s="1122"/>
      <c r="K655" s="1122"/>
      <c r="L655" s="1122"/>
      <c r="M655" s="1122"/>
    </row>
    <row r="656" spans="1:13" hidden="1">
      <c r="A656" s="1092"/>
      <c r="B656" s="1092"/>
      <c r="C656" s="1092"/>
      <c r="D656" s="1092"/>
      <c r="E656" s="1092"/>
      <c r="F656" s="1122"/>
      <c r="G656" s="1122"/>
      <c r="H656" s="1122"/>
      <c r="I656" s="1122"/>
      <c r="J656" s="1122"/>
      <c r="K656" s="1122"/>
      <c r="L656" s="1122"/>
      <c r="M656" s="1122"/>
    </row>
    <row r="657" spans="1:13" hidden="1">
      <c r="A657" s="1092"/>
      <c r="B657" s="1092"/>
      <c r="C657" s="1092"/>
      <c r="D657" s="1092"/>
      <c r="E657" s="1092"/>
      <c r="F657" s="1122"/>
      <c r="G657" s="1122"/>
      <c r="H657" s="1122"/>
      <c r="I657" s="1122"/>
      <c r="J657" s="1122"/>
      <c r="K657" s="1122"/>
      <c r="L657" s="1122"/>
      <c r="M657" s="1122"/>
    </row>
    <row r="658" spans="1:13" hidden="1">
      <c r="A658" s="1092"/>
      <c r="B658" s="1092"/>
      <c r="C658" s="1092"/>
      <c r="D658" s="1092"/>
      <c r="E658" s="1092"/>
      <c r="F658" s="1122"/>
      <c r="G658" s="1122"/>
      <c r="H658" s="1122"/>
      <c r="I658" s="1122"/>
      <c r="J658" s="1122"/>
      <c r="K658" s="1122"/>
      <c r="L658" s="1122"/>
      <c r="M658" s="1122"/>
    </row>
    <row r="659" spans="1:13" hidden="1">
      <c r="A659" s="1092"/>
      <c r="B659" s="1092"/>
      <c r="C659" s="1092"/>
      <c r="D659" s="1092"/>
      <c r="E659" s="1092"/>
      <c r="F659" s="1122"/>
      <c r="G659" s="1122"/>
      <c r="H659" s="1122"/>
      <c r="I659" s="1122"/>
      <c r="J659" s="1122"/>
      <c r="K659" s="1122"/>
      <c r="L659" s="1122"/>
      <c r="M659" s="1122"/>
    </row>
    <row r="660" spans="1:13" hidden="1">
      <c r="A660" s="1092"/>
      <c r="B660" s="1092"/>
      <c r="C660" s="1092"/>
      <c r="D660" s="1092"/>
      <c r="E660" s="1092"/>
      <c r="F660" s="1122"/>
      <c r="G660" s="1122"/>
      <c r="H660" s="1122"/>
      <c r="I660" s="1122"/>
      <c r="J660" s="1122"/>
      <c r="K660" s="1122"/>
      <c r="L660" s="1122"/>
      <c r="M660" s="1122"/>
    </row>
    <row r="661" spans="1:13" hidden="1">
      <c r="A661" s="1092"/>
      <c r="B661" s="1092"/>
      <c r="C661" s="1092"/>
      <c r="D661" s="1092"/>
      <c r="E661" s="1092"/>
      <c r="F661" s="1122"/>
      <c r="G661" s="1122"/>
      <c r="H661" s="1122"/>
      <c r="I661" s="1122"/>
      <c r="J661" s="1122"/>
      <c r="K661" s="1122"/>
      <c r="L661" s="1122"/>
      <c r="M661" s="1122"/>
    </row>
    <row r="662" spans="1:13" hidden="1">
      <c r="A662" s="1092"/>
      <c r="B662" s="1092"/>
      <c r="C662" s="1092"/>
      <c r="D662" s="1092"/>
      <c r="E662" s="1092"/>
      <c r="F662" s="1122"/>
      <c r="G662" s="1122"/>
      <c r="H662" s="1122"/>
      <c r="I662" s="1122"/>
      <c r="J662" s="1122"/>
      <c r="K662" s="1122"/>
      <c r="L662" s="1122"/>
      <c r="M662" s="1122"/>
    </row>
    <row r="663" spans="1:13" hidden="1">
      <c r="A663" s="1092"/>
      <c r="B663" s="1092"/>
      <c r="C663" s="1092"/>
      <c r="D663" s="1092"/>
      <c r="E663" s="1092"/>
      <c r="F663" s="1122"/>
      <c r="G663" s="1122"/>
      <c r="H663" s="1122"/>
      <c r="I663" s="1122"/>
      <c r="J663" s="1122"/>
      <c r="K663" s="1122"/>
      <c r="L663" s="1122"/>
      <c r="M663" s="1122"/>
    </row>
    <row r="664" spans="1:13" hidden="1">
      <c r="A664" s="1092"/>
      <c r="B664" s="1092"/>
      <c r="C664" s="1092"/>
      <c r="D664" s="1092"/>
      <c r="E664" s="1092"/>
      <c r="F664" s="1122"/>
      <c r="G664" s="1122"/>
      <c r="H664" s="1122"/>
      <c r="I664" s="1122"/>
      <c r="J664" s="1122"/>
      <c r="K664" s="1122"/>
      <c r="L664" s="1122"/>
      <c r="M664" s="1122"/>
    </row>
    <row r="665" spans="1:13" hidden="1">
      <c r="A665" s="1092"/>
      <c r="B665" s="1092"/>
      <c r="C665" s="1092"/>
      <c r="D665" s="1092"/>
      <c r="E665" s="1092"/>
      <c r="F665" s="1122"/>
      <c r="G665" s="1122"/>
      <c r="H665" s="1122"/>
      <c r="I665" s="1122"/>
      <c r="J665" s="1122"/>
      <c r="K665" s="1122"/>
      <c r="L665" s="1122"/>
      <c r="M665" s="1122"/>
    </row>
    <row r="666" spans="1:13" hidden="1">
      <c r="A666" s="1092"/>
      <c r="B666" s="1092"/>
      <c r="C666" s="1092"/>
      <c r="D666" s="1092"/>
      <c r="E666" s="1092"/>
      <c r="F666" s="1122"/>
      <c r="G666" s="1122"/>
      <c r="H666" s="1122"/>
      <c r="I666" s="1122"/>
      <c r="J666" s="1122"/>
      <c r="K666" s="1122"/>
      <c r="L666" s="1122"/>
      <c r="M666" s="1122"/>
    </row>
    <row r="667" spans="1:13" hidden="1">
      <c r="A667" s="1092"/>
      <c r="B667" s="1092"/>
      <c r="C667" s="1092"/>
      <c r="D667" s="1092"/>
      <c r="E667" s="1092"/>
      <c r="F667" s="1122"/>
      <c r="G667" s="1122"/>
      <c r="H667" s="1122"/>
      <c r="I667" s="1122"/>
      <c r="J667" s="1122"/>
      <c r="K667" s="1122"/>
      <c r="L667" s="1122"/>
      <c r="M667" s="1122"/>
    </row>
    <row r="668" spans="1:13" hidden="1">
      <c r="A668" s="1092"/>
      <c r="B668" s="1092"/>
      <c r="C668" s="1092"/>
      <c r="D668" s="1092"/>
      <c r="E668" s="1092"/>
      <c r="F668" s="1122"/>
      <c r="G668" s="1122"/>
      <c r="H668" s="1122"/>
      <c r="I668" s="1122"/>
      <c r="J668" s="1122"/>
      <c r="K668" s="1122"/>
      <c r="L668" s="1122"/>
      <c r="M668" s="1122"/>
    </row>
    <row r="669" spans="1:13" hidden="1">
      <c r="A669" s="1092"/>
      <c r="B669" s="1092"/>
      <c r="C669" s="1092"/>
      <c r="D669" s="1092"/>
      <c r="E669" s="1092"/>
      <c r="F669" s="1122"/>
      <c r="G669" s="1122"/>
      <c r="H669" s="1122"/>
      <c r="I669" s="1122"/>
      <c r="J669" s="1122"/>
      <c r="K669" s="1122"/>
      <c r="L669" s="1122"/>
      <c r="M669" s="1122"/>
    </row>
    <row r="670" spans="1:13" hidden="1">
      <c r="A670" s="1092"/>
      <c r="B670" s="1092"/>
      <c r="C670" s="1092"/>
      <c r="D670" s="1092"/>
      <c r="E670" s="1092"/>
      <c r="F670" s="1122"/>
      <c r="G670" s="1122"/>
      <c r="H670" s="1122"/>
      <c r="I670" s="1122"/>
      <c r="J670" s="1122"/>
      <c r="K670" s="1122"/>
      <c r="L670" s="1122"/>
      <c r="M670" s="1122"/>
    </row>
    <row r="671" spans="1:13" hidden="1">
      <c r="A671" s="1092"/>
      <c r="B671" s="1092"/>
      <c r="C671" s="1092"/>
      <c r="D671" s="1092"/>
      <c r="E671" s="1092"/>
      <c r="F671" s="1122"/>
      <c r="G671" s="1122"/>
      <c r="H671" s="1122"/>
      <c r="I671" s="1122"/>
      <c r="J671" s="1122"/>
      <c r="K671" s="1122"/>
      <c r="L671" s="1122"/>
      <c r="M671" s="1122"/>
    </row>
    <row r="672" spans="1:13" hidden="1">
      <c r="A672" s="1092"/>
      <c r="B672" s="1092"/>
      <c r="C672" s="1092"/>
      <c r="D672" s="1092"/>
      <c r="E672" s="1092"/>
      <c r="F672" s="1122"/>
      <c r="G672" s="1122"/>
      <c r="H672" s="1122"/>
      <c r="I672" s="1122"/>
      <c r="J672" s="1122"/>
      <c r="K672" s="1122"/>
      <c r="L672" s="1122"/>
      <c r="M672" s="1122"/>
    </row>
    <row r="673" spans="1:13" hidden="1">
      <c r="A673" s="1092"/>
      <c r="B673" s="1092"/>
      <c r="C673" s="1092"/>
      <c r="D673" s="1092"/>
      <c r="E673" s="1092"/>
      <c r="F673" s="1122"/>
      <c r="G673" s="1122"/>
      <c r="H673" s="1122"/>
      <c r="I673" s="1122"/>
      <c r="J673" s="1122"/>
      <c r="K673" s="1122"/>
      <c r="L673" s="1122"/>
      <c r="M673" s="1122"/>
    </row>
    <row r="674" spans="1:13" hidden="1">
      <c r="A674" s="1092"/>
      <c r="B674" s="1092"/>
      <c r="C674" s="1092"/>
      <c r="D674" s="1092"/>
      <c r="E674" s="1092"/>
      <c r="F674" s="1122"/>
      <c r="G674" s="1122"/>
      <c r="H674" s="1122"/>
      <c r="I674" s="1122"/>
      <c r="J674" s="1122"/>
      <c r="K674" s="1122"/>
      <c r="L674" s="1122"/>
      <c r="M674" s="1122"/>
    </row>
    <row r="675" spans="1:13" hidden="1">
      <c r="A675" s="1092"/>
      <c r="B675" s="1092"/>
      <c r="C675" s="1092"/>
      <c r="D675" s="1092"/>
      <c r="E675" s="1092"/>
      <c r="F675" s="1122"/>
      <c r="G675" s="1122"/>
      <c r="H675" s="1122"/>
      <c r="I675" s="1122"/>
      <c r="J675" s="1122"/>
      <c r="K675" s="1122"/>
      <c r="L675" s="1122"/>
      <c r="M675" s="1122"/>
    </row>
    <row r="676" spans="1:13" hidden="1">
      <c r="A676" s="1092"/>
      <c r="B676" s="1092"/>
      <c r="C676" s="1092"/>
      <c r="D676" s="1092"/>
      <c r="E676" s="1092"/>
      <c r="F676" s="1122"/>
      <c r="G676" s="1122"/>
      <c r="H676" s="1122"/>
      <c r="I676" s="1122"/>
      <c r="J676" s="1122"/>
      <c r="K676" s="1122"/>
      <c r="L676" s="1122"/>
      <c r="M676" s="1122"/>
    </row>
    <row r="677" spans="1:13" hidden="1">
      <c r="A677" s="1092"/>
      <c r="B677" s="1092"/>
      <c r="C677" s="1092"/>
      <c r="D677" s="1092"/>
      <c r="E677" s="1092"/>
      <c r="F677" s="1122"/>
      <c r="G677" s="1122"/>
      <c r="H677" s="1122"/>
      <c r="I677" s="1122"/>
      <c r="J677" s="1122"/>
      <c r="K677" s="1122"/>
      <c r="L677" s="1122"/>
      <c r="M677" s="1122"/>
    </row>
    <row r="678" spans="1:13" hidden="1">
      <c r="A678" s="1092"/>
      <c r="B678" s="1092"/>
      <c r="C678" s="1092"/>
      <c r="D678" s="1092"/>
      <c r="E678" s="1092"/>
      <c r="F678" s="1122"/>
      <c r="G678" s="1122"/>
      <c r="H678" s="1122"/>
      <c r="I678" s="1122"/>
      <c r="J678" s="1122"/>
      <c r="K678" s="1122"/>
      <c r="L678" s="1122"/>
      <c r="M678" s="1122"/>
    </row>
    <row r="679" spans="1:13" hidden="1">
      <c r="A679" s="1092"/>
      <c r="B679" s="1092"/>
      <c r="C679" s="1092"/>
      <c r="D679" s="1092"/>
      <c r="E679" s="1092"/>
      <c r="F679" s="1122"/>
      <c r="G679" s="1122"/>
      <c r="H679" s="1122"/>
      <c r="I679" s="1122"/>
      <c r="J679" s="1122"/>
      <c r="K679" s="1122"/>
      <c r="L679" s="1122"/>
      <c r="M679" s="1122"/>
    </row>
    <row r="680" spans="1:13" hidden="1">
      <c r="A680" s="1092"/>
      <c r="B680" s="1092"/>
      <c r="C680" s="1092"/>
      <c r="D680" s="1092"/>
      <c r="E680" s="1092"/>
      <c r="F680" s="1122"/>
      <c r="G680" s="1122"/>
      <c r="H680" s="1122"/>
      <c r="I680" s="1122"/>
      <c r="J680" s="1122"/>
      <c r="K680" s="1122"/>
      <c r="L680" s="1122"/>
      <c r="M680" s="1122"/>
    </row>
    <row r="681" spans="1:13" hidden="1">
      <c r="A681" s="1092"/>
      <c r="B681" s="1092"/>
      <c r="C681" s="1092"/>
      <c r="D681" s="1092"/>
      <c r="E681" s="1092"/>
      <c r="F681" s="1122"/>
      <c r="G681" s="1122"/>
      <c r="H681" s="1122"/>
      <c r="I681" s="1122"/>
      <c r="J681" s="1122"/>
      <c r="K681" s="1122"/>
      <c r="L681" s="1122"/>
      <c r="M681" s="1122"/>
    </row>
    <row r="682" spans="1:13" hidden="1">
      <c r="A682" s="1092"/>
      <c r="B682" s="1092"/>
      <c r="C682" s="1092"/>
      <c r="D682" s="1092"/>
      <c r="E682" s="1092"/>
      <c r="F682" s="1122"/>
      <c r="G682" s="1122"/>
      <c r="H682" s="1122"/>
      <c r="I682" s="1122"/>
      <c r="J682" s="1122"/>
      <c r="K682" s="1122"/>
      <c r="L682" s="1122"/>
      <c r="M682" s="1122"/>
    </row>
    <row r="683" spans="1:13" hidden="1">
      <c r="A683" s="1092"/>
      <c r="B683" s="1092"/>
      <c r="C683" s="1092"/>
      <c r="D683" s="1092"/>
      <c r="E683" s="1092"/>
      <c r="F683" s="1122"/>
      <c r="G683" s="1122"/>
      <c r="H683" s="1122"/>
      <c r="I683" s="1122"/>
      <c r="J683" s="1122"/>
      <c r="K683" s="1122"/>
      <c r="L683" s="1122"/>
      <c r="M683" s="1122"/>
    </row>
    <row r="684" spans="1:13" hidden="1">
      <c r="A684" s="1092"/>
      <c r="B684" s="1092"/>
      <c r="C684" s="1092"/>
      <c r="D684" s="1092"/>
      <c r="E684" s="1092"/>
      <c r="F684" s="1122"/>
      <c r="G684" s="1122"/>
      <c r="H684" s="1122"/>
      <c r="I684" s="1122"/>
      <c r="J684" s="1122"/>
      <c r="K684" s="1122"/>
      <c r="L684" s="1122"/>
      <c r="M684" s="1122"/>
    </row>
    <row r="685" spans="1:13" hidden="1">
      <c r="A685" s="1092"/>
      <c r="B685" s="1092"/>
      <c r="C685" s="1092"/>
      <c r="D685" s="1092"/>
      <c r="E685" s="1092"/>
      <c r="F685" s="1122"/>
      <c r="G685" s="1122"/>
      <c r="H685" s="1122"/>
      <c r="I685" s="1122"/>
      <c r="J685" s="1122"/>
      <c r="K685" s="1122"/>
      <c r="L685" s="1122"/>
      <c r="M685" s="1122"/>
    </row>
    <row r="686" spans="1:13" hidden="1">
      <c r="A686" s="1092"/>
      <c r="B686" s="1092"/>
      <c r="C686" s="1092"/>
      <c r="D686" s="1092"/>
      <c r="E686" s="1092"/>
      <c r="F686" s="1122"/>
      <c r="G686" s="1122"/>
      <c r="H686" s="1122"/>
      <c r="I686" s="1122"/>
      <c r="J686" s="1122"/>
      <c r="K686" s="1122"/>
      <c r="L686" s="1122"/>
      <c r="M686" s="1122"/>
    </row>
    <row r="687" spans="1:13" hidden="1">
      <c r="A687" s="1092"/>
      <c r="B687" s="1092"/>
      <c r="C687" s="1092"/>
      <c r="D687" s="1092"/>
      <c r="E687" s="1092"/>
      <c r="F687" s="1122"/>
      <c r="G687" s="1122"/>
      <c r="H687" s="1122"/>
      <c r="I687" s="1122"/>
      <c r="J687" s="1122"/>
      <c r="K687" s="1122"/>
      <c r="L687" s="1122"/>
      <c r="M687" s="1122"/>
    </row>
    <row r="688" spans="1:13" hidden="1">
      <c r="A688" s="1092"/>
      <c r="B688" s="1092"/>
      <c r="C688" s="1092"/>
      <c r="D688" s="1092"/>
      <c r="E688" s="1092"/>
      <c r="F688" s="1122"/>
      <c r="G688" s="1122"/>
      <c r="H688" s="1122"/>
      <c r="I688" s="1122"/>
      <c r="J688" s="1122"/>
      <c r="K688" s="1122"/>
      <c r="L688" s="1122"/>
      <c r="M688" s="1122"/>
    </row>
    <row r="689" spans="1:13" hidden="1">
      <c r="A689" s="1092"/>
      <c r="B689" s="1092"/>
      <c r="C689" s="1092"/>
      <c r="D689" s="1092"/>
      <c r="E689" s="1092"/>
      <c r="F689" s="1122"/>
      <c r="G689" s="1122"/>
      <c r="H689" s="1122"/>
      <c r="I689" s="1122"/>
      <c r="J689" s="1122"/>
      <c r="K689" s="1122"/>
      <c r="L689" s="1122"/>
      <c r="M689" s="1122"/>
    </row>
    <row r="690" spans="1:13" hidden="1">
      <c r="A690" s="1092"/>
      <c r="B690" s="1092"/>
      <c r="C690" s="1092"/>
      <c r="D690" s="1092"/>
      <c r="E690" s="1092"/>
      <c r="F690" s="1122"/>
      <c r="G690" s="1122"/>
      <c r="H690" s="1122"/>
      <c r="I690" s="1122"/>
      <c r="J690" s="1122"/>
      <c r="K690" s="1122"/>
      <c r="L690" s="1122"/>
      <c r="M690" s="1122"/>
    </row>
    <row r="691" spans="1:13" hidden="1">
      <c r="A691" s="1092"/>
      <c r="B691" s="1092"/>
      <c r="C691" s="1092"/>
      <c r="D691" s="1092"/>
      <c r="E691" s="1092"/>
      <c r="F691" s="1122"/>
      <c r="G691" s="1122"/>
      <c r="H691" s="1122"/>
      <c r="I691" s="1122"/>
      <c r="J691" s="1122"/>
      <c r="K691" s="1122"/>
      <c r="L691" s="1122"/>
      <c r="M691" s="1122"/>
    </row>
    <row r="692" spans="1:13" hidden="1">
      <c r="A692" s="1092"/>
      <c r="B692" s="1092"/>
      <c r="C692" s="1092"/>
      <c r="D692" s="1092"/>
      <c r="E692" s="1092"/>
      <c r="F692" s="1122"/>
      <c r="G692" s="1122"/>
      <c r="H692" s="1122"/>
      <c r="I692" s="1122"/>
      <c r="J692" s="1122"/>
      <c r="K692" s="1122"/>
      <c r="L692" s="1122"/>
      <c r="M692" s="1122"/>
    </row>
    <row r="693" spans="1:13" hidden="1">
      <c r="A693" s="1092"/>
      <c r="B693" s="1092"/>
      <c r="C693" s="1092"/>
      <c r="D693" s="1092"/>
      <c r="E693" s="1092"/>
      <c r="F693" s="1122"/>
      <c r="G693" s="1122"/>
      <c r="H693" s="1122"/>
      <c r="I693" s="1122"/>
      <c r="J693" s="1122"/>
      <c r="K693" s="1122"/>
      <c r="L693" s="1122"/>
      <c r="M693" s="1122"/>
    </row>
    <row r="694" spans="1:13" hidden="1">
      <c r="A694" s="1092"/>
      <c r="B694" s="1092"/>
      <c r="C694" s="1092"/>
      <c r="D694" s="1092"/>
      <c r="E694" s="1092"/>
      <c r="F694" s="1122"/>
      <c r="G694" s="1122"/>
      <c r="H694" s="1122"/>
      <c r="I694" s="1122"/>
      <c r="J694" s="1122"/>
      <c r="K694" s="1122"/>
      <c r="L694" s="1122"/>
      <c r="M694" s="1122"/>
    </row>
    <row r="695" spans="1:13" hidden="1">
      <c r="A695" s="1092"/>
      <c r="B695" s="1092"/>
      <c r="C695" s="1092"/>
      <c r="D695" s="1092"/>
      <c r="E695" s="1092"/>
      <c r="F695" s="1122"/>
      <c r="G695" s="1122"/>
      <c r="H695" s="1122"/>
      <c r="I695" s="1122"/>
      <c r="J695" s="1122"/>
      <c r="K695" s="1122"/>
      <c r="L695" s="1122"/>
      <c r="M695" s="1122"/>
    </row>
    <row r="696" spans="1:13" hidden="1">
      <c r="A696" s="1092"/>
      <c r="B696" s="1092"/>
      <c r="C696" s="1092"/>
      <c r="D696" s="1092"/>
      <c r="E696" s="1092"/>
      <c r="F696" s="1122"/>
      <c r="G696" s="1122"/>
      <c r="H696" s="1122"/>
      <c r="I696" s="1122"/>
      <c r="J696" s="1122"/>
      <c r="K696" s="1122"/>
      <c r="L696" s="1122"/>
      <c r="M696" s="1122"/>
    </row>
    <row r="697" spans="1:13" hidden="1">
      <c r="A697" s="1092"/>
      <c r="B697" s="1092"/>
      <c r="C697" s="1092"/>
      <c r="D697" s="1092"/>
      <c r="E697" s="1092"/>
      <c r="F697" s="1122"/>
      <c r="G697" s="1122"/>
      <c r="H697" s="1122"/>
      <c r="I697" s="1122"/>
      <c r="J697" s="1122"/>
      <c r="K697" s="1122"/>
      <c r="L697" s="1122"/>
      <c r="M697" s="1122"/>
    </row>
    <row r="698" spans="1:13" hidden="1">
      <c r="A698" s="1092"/>
      <c r="B698" s="1092"/>
      <c r="C698" s="1092"/>
      <c r="D698" s="1092"/>
      <c r="E698" s="1092"/>
      <c r="F698" s="1122"/>
      <c r="G698" s="1122"/>
      <c r="H698" s="1122"/>
      <c r="I698" s="1122"/>
      <c r="J698" s="1122"/>
      <c r="K698" s="1122"/>
      <c r="L698" s="1122"/>
      <c r="M698" s="1122"/>
    </row>
    <row r="699" spans="1:13" hidden="1">
      <c r="A699" s="1092"/>
      <c r="B699" s="1092"/>
      <c r="C699" s="1092"/>
      <c r="D699" s="1092"/>
      <c r="E699" s="1092"/>
      <c r="F699" s="1122"/>
      <c r="G699" s="1122"/>
      <c r="H699" s="1122"/>
      <c r="I699" s="1122"/>
      <c r="J699" s="1122"/>
      <c r="K699" s="1122"/>
      <c r="L699" s="1122"/>
      <c r="M699" s="1122"/>
    </row>
    <row r="700" spans="1:13" hidden="1">
      <c r="A700" s="1092"/>
      <c r="B700" s="1092"/>
      <c r="C700" s="1092"/>
      <c r="D700" s="1092"/>
      <c r="E700" s="1092"/>
      <c r="F700" s="1122"/>
      <c r="G700" s="1122"/>
      <c r="H700" s="1122"/>
      <c r="I700" s="1122"/>
      <c r="J700" s="1122"/>
      <c r="K700" s="1122"/>
      <c r="L700" s="1122"/>
      <c r="M700" s="1122"/>
    </row>
    <row r="701" spans="1:13" hidden="1">
      <c r="A701" s="1092"/>
      <c r="B701" s="1092"/>
      <c r="C701" s="1092"/>
      <c r="D701" s="1092"/>
      <c r="E701" s="1092"/>
      <c r="F701" s="1122"/>
      <c r="G701" s="1122"/>
      <c r="H701" s="1122"/>
      <c r="I701" s="1122"/>
      <c r="J701" s="1122"/>
      <c r="K701" s="1122"/>
      <c r="L701" s="1122"/>
      <c r="M701" s="1122"/>
    </row>
    <row r="702" spans="1:13" hidden="1">
      <c r="A702" s="1092"/>
      <c r="B702" s="1092"/>
      <c r="C702" s="1092"/>
      <c r="D702" s="1092"/>
      <c r="E702" s="1092"/>
      <c r="F702" s="1122"/>
      <c r="G702" s="1122"/>
      <c r="H702" s="1122"/>
      <c r="I702" s="1122"/>
      <c r="J702" s="1122"/>
      <c r="K702" s="1122"/>
      <c r="L702" s="1122"/>
      <c r="M702" s="1122"/>
    </row>
    <row r="703" spans="1:13" hidden="1">
      <c r="A703" s="1092"/>
      <c r="B703" s="1092"/>
      <c r="C703" s="1092"/>
      <c r="D703" s="1092"/>
      <c r="E703" s="1092"/>
      <c r="F703" s="1122"/>
      <c r="G703" s="1122"/>
      <c r="H703" s="1122"/>
      <c r="I703" s="1122"/>
      <c r="J703" s="1122"/>
      <c r="K703" s="1122"/>
      <c r="L703" s="1122"/>
      <c r="M703" s="1122"/>
    </row>
    <row r="704" spans="1:13" hidden="1">
      <c r="A704" s="1092"/>
      <c r="B704" s="1092"/>
      <c r="C704" s="1092"/>
      <c r="D704" s="1092"/>
      <c r="E704" s="1092"/>
      <c r="F704" s="1122"/>
      <c r="G704" s="1122"/>
      <c r="H704" s="1122"/>
      <c r="I704" s="1122"/>
      <c r="J704" s="1122"/>
      <c r="K704" s="1122"/>
      <c r="L704" s="1122"/>
      <c r="M704" s="1122"/>
    </row>
    <row r="705" spans="1:13" hidden="1">
      <c r="A705" s="1092"/>
      <c r="B705" s="1092"/>
      <c r="C705" s="1092"/>
      <c r="D705" s="1092"/>
      <c r="E705" s="1092"/>
      <c r="F705" s="1122"/>
      <c r="G705" s="1122"/>
      <c r="H705" s="1122"/>
      <c r="I705" s="1122"/>
      <c r="J705" s="1122"/>
      <c r="K705" s="1122"/>
      <c r="L705" s="1122"/>
      <c r="M705" s="1122"/>
    </row>
    <row r="706" spans="1:13" hidden="1">
      <c r="A706" s="1092"/>
      <c r="B706" s="1092"/>
      <c r="C706" s="1092"/>
      <c r="D706" s="1092"/>
      <c r="E706" s="1092"/>
      <c r="F706" s="1122"/>
      <c r="G706" s="1122"/>
      <c r="H706" s="1122"/>
      <c r="I706" s="1122"/>
      <c r="J706" s="1122"/>
      <c r="K706" s="1122"/>
      <c r="L706" s="1122"/>
      <c r="M706" s="1122"/>
    </row>
    <row r="707" spans="1:13" hidden="1">
      <c r="A707" s="1092"/>
      <c r="B707" s="1092"/>
      <c r="C707" s="1092"/>
      <c r="D707" s="1092"/>
      <c r="E707" s="1092"/>
      <c r="F707" s="1122"/>
      <c r="G707" s="1122"/>
      <c r="H707" s="1122"/>
      <c r="I707" s="1122"/>
      <c r="J707" s="1122"/>
      <c r="K707" s="1122"/>
      <c r="L707" s="1122"/>
      <c r="M707" s="1122"/>
    </row>
    <row r="708" spans="1:13" hidden="1">
      <c r="A708" s="1092"/>
      <c r="B708" s="1092"/>
      <c r="C708" s="1092"/>
      <c r="D708" s="1092"/>
      <c r="E708" s="1092"/>
      <c r="F708" s="1122"/>
      <c r="G708" s="1122"/>
      <c r="H708" s="1122"/>
      <c r="I708" s="1122"/>
      <c r="J708" s="1122"/>
      <c r="K708" s="1122"/>
      <c r="L708" s="1122"/>
      <c r="M708" s="1122"/>
    </row>
    <row r="709" spans="1:13" hidden="1">
      <c r="A709" s="1092"/>
      <c r="B709" s="1092"/>
      <c r="C709" s="1092"/>
      <c r="D709" s="1092"/>
      <c r="E709" s="1092"/>
      <c r="F709" s="1122"/>
      <c r="G709" s="1122"/>
      <c r="H709" s="1122"/>
      <c r="I709" s="1122"/>
      <c r="J709" s="1122"/>
      <c r="K709" s="1122"/>
      <c r="L709" s="1122"/>
      <c r="M709" s="1122"/>
    </row>
    <row r="710" spans="1:13" hidden="1">
      <c r="A710" s="1092"/>
      <c r="B710" s="1092"/>
      <c r="C710" s="1092"/>
      <c r="D710" s="1092"/>
      <c r="E710" s="1092"/>
      <c r="F710" s="1122"/>
      <c r="G710" s="1122"/>
      <c r="H710" s="1122"/>
      <c r="I710" s="1122"/>
      <c r="J710" s="1122"/>
      <c r="K710" s="1122"/>
      <c r="L710" s="1122"/>
      <c r="M710" s="1122"/>
    </row>
    <row r="711" spans="1:13" hidden="1">
      <c r="A711" s="1092"/>
      <c r="B711" s="1092"/>
      <c r="C711" s="1092"/>
      <c r="D711" s="1092"/>
      <c r="E711" s="1092"/>
      <c r="F711" s="1122"/>
      <c r="G711" s="1122"/>
      <c r="H711" s="1122"/>
      <c r="I711" s="1122"/>
      <c r="J711" s="1122"/>
      <c r="K711" s="1122"/>
      <c r="L711" s="1122"/>
      <c r="M711" s="1122"/>
    </row>
    <row r="712" spans="1:13" hidden="1">
      <c r="A712" s="1092"/>
      <c r="B712" s="1092"/>
      <c r="C712" s="1092"/>
      <c r="D712" s="1092"/>
      <c r="E712" s="1092"/>
      <c r="F712" s="1122"/>
      <c r="G712" s="1122"/>
      <c r="H712" s="1122"/>
      <c r="I712" s="1122"/>
      <c r="J712" s="1122"/>
      <c r="K712" s="1122"/>
      <c r="L712" s="1122"/>
      <c r="M712" s="1122"/>
    </row>
    <row r="713" spans="1:13" hidden="1">
      <c r="A713" s="1092"/>
      <c r="B713" s="1092"/>
      <c r="C713" s="1092"/>
      <c r="D713" s="1092"/>
      <c r="E713" s="1092"/>
      <c r="F713" s="1122"/>
      <c r="G713" s="1122"/>
      <c r="H713" s="1122"/>
      <c r="I713" s="1122"/>
      <c r="J713" s="1122"/>
      <c r="K713" s="1122"/>
      <c r="L713" s="1122"/>
      <c r="M713" s="1122"/>
    </row>
    <row r="714" spans="1:13" hidden="1">
      <c r="A714" s="1092"/>
      <c r="B714" s="1092"/>
      <c r="C714" s="1092"/>
      <c r="D714" s="1092"/>
      <c r="E714" s="1092"/>
      <c r="F714" s="1122"/>
      <c r="G714" s="1122"/>
      <c r="H714" s="1122"/>
      <c r="I714" s="1122"/>
      <c r="J714" s="1122"/>
      <c r="K714" s="1122"/>
      <c r="L714" s="1122"/>
      <c r="M714" s="1122"/>
    </row>
    <row r="715" spans="1:13" hidden="1">
      <c r="A715" s="1092"/>
      <c r="B715" s="1092"/>
      <c r="C715" s="1092"/>
      <c r="D715" s="1092"/>
      <c r="E715" s="1092"/>
      <c r="F715" s="1122"/>
      <c r="G715" s="1122"/>
      <c r="H715" s="1122"/>
      <c r="I715" s="1122"/>
      <c r="J715" s="1122"/>
      <c r="K715" s="1122"/>
      <c r="L715" s="1122"/>
      <c r="M715" s="1122"/>
    </row>
    <row r="716" spans="1:13" hidden="1">
      <c r="A716" s="1092"/>
      <c r="B716" s="1092"/>
      <c r="C716" s="1092"/>
      <c r="D716" s="1092"/>
      <c r="E716" s="1092"/>
      <c r="F716" s="1122"/>
      <c r="G716" s="1122"/>
      <c r="H716" s="1122"/>
      <c r="I716" s="1122"/>
      <c r="J716" s="1122"/>
      <c r="K716" s="1122"/>
      <c r="L716" s="1122"/>
      <c r="M716" s="1122"/>
    </row>
    <row r="717" spans="1:13" hidden="1">
      <c r="A717" s="1092"/>
      <c r="B717" s="1092"/>
      <c r="C717" s="1092"/>
      <c r="D717" s="1092"/>
      <c r="E717" s="1092"/>
      <c r="F717" s="1122"/>
      <c r="G717" s="1122"/>
      <c r="H717" s="1122"/>
      <c r="I717" s="1122"/>
      <c r="J717" s="1122"/>
      <c r="K717" s="1122"/>
      <c r="L717" s="1122"/>
      <c r="M717" s="1122"/>
    </row>
    <row r="718" spans="1:13" hidden="1">
      <c r="A718" s="1092"/>
      <c r="B718" s="1092"/>
      <c r="C718" s="1092"/>
      <c r="D718" s="1092"/>
      <c r="E718" s="1092"/>
      <c r="F718" s="1122"/>
      <c r="G718" s="1122"/>
      <c r="H718" s="1122"/>
      <c r="I718" s="1122"/>
      <c r="J718" s="1122"/>
      <c r="K718" s="1122"/>
      <c r="L718" s="1122"/>
      <c r="M718" s="1122"/>
    </row>
    <row r="719" spans="1:13" hidden="1">
      <c r="A719" s="1092"/>
      <c r="B719" s="1092"/>
      <c r="C719" s="1092"/>
      <c r="D719" s="1092"/>
      <c r="E719" s="1092"/>
      <c r="F719" s="1122"/>
      <c r="G719" s="1122"/>
      <c r="H719" s="1122"/>
      <c r="I719" s="1122"/>
      <c r="J719" s="1122"/>
      <c r="K719" s="1122"/>
      <c r="L719" s="1122"/>
      <c r="M719" s="1122"/>
    </row>
    <row r="720" spans="1:13" hidden="1">
      <c r="A720" s="1092"/>
      <c r="B720" s="1092"/>
      <c r="C720" s="1092"/>
      <c r="D720" s="1092"/>
      <c r="E720" s="1092"/>
      <c r="F720" s="1122"/>
      <c r="G720" s="1122"/>
      <c r="H720" s="1122"/>
      <c r="I720" s="1122"/>
      <c r="J720" s="1122"/>
      <c r="K720" s="1122"/>
      <c r="L720" s="1122"/>
      <c r="M720" s="1122"/>
    </row>
    <row r="721" spans="1:13" hidden="1">
      <c r="A721" s="1092"/>
      <c r="B721" s="1092"/>
      <c r="C721" s="1092"/>
      <c r="D721" s="1092"/>
      <c r="E721" s="1092"/>
      <c r="F721" s="1122"/>
      <c r="G721" s="1122"/>
      <c r="H721" s="1122"/>
      <c r="I721" s="1122"/>
      <c r="J721" s="1122"/>
      <c r="K721" s="1122"/>
      <c r="L721" s="1122"/>
      <c r="M721" s="1122"/>
    </row>
    <row r="722" spans="1:13" hidden="1">
      <c r="A722" s="1092"/>
      <c r="B722" s="1092"/>
      <c r="C722" s="1092"/>
      <c r="D722" s="1092"/>
      <c r="E722" s="1092"/>
      <c r="F722" s="1122"/>
      <c r="G722" s="1122"/>
      <c r="H722" s="1122"/>
      <c r="I722" s="1122"/>
      <c r="J722" s="1122"/>
      <c r="K722" s="1122"/>
      <c r="L722" s="1122"/>
      <c r="M722" s="1122"/>
    </row>
    <row r="723" spans="1:13" hidden="1">
      <c r="A723" s="1092"/>
      <c r="B723" s="1092"/>
      <c r="C723" s="1092"/>
      <c r="D723" s="1092"/>
      <c r="E723" s="1092"/>
      <c r="F723" s="1122"/>
      <c r="G723" s="1122"/>
      <c r="H723" s="1122"/>
      <c r="I723" s="1122"/>
      <c r="J723" s="1122"/>
      <c r="K723" s="1122"/>
      <c r="L723" s="1122"/>
      <c r="M723" s="1122"/>
    </row>
    <row r="724" spans="1:13" hidden="1">
      <c r="A724" s="1092"/>
      <c r="B724" s="1092"/>
      <c r="C724" s="1092"/>
      <c r="D724" s="1092"/>
      <c r="E724" s="1092"/>
      <c r="F724" s="1122"/>
      <c r="G724" s="1122"/>
      <c r="H724" s="1122"/>
      <c r="I724" s="1122"/>
      <c r="J724" s="1122"/>
      <c r="K724" s="1122"/>
      <c r="L724" s="1122"/>
      <c r="M724" s="1122"/>
    </row>
    <row r="725" spans="1:13" hidden="1">
      <c r="A725" s="1092"/>
      <c r="B725" s="1092"/>
      <c r="C725" s="1092"/>
      <c r="D725" s="1092"/>
      <c r="E725" s="1092"/>
      <c r="F725" s="1122"/>
      <c r="G725" s="1122"/>
      <c r="H725" s="1122"/>
      <c r="I725" s="1122"/>
      <c r="J725" s="1122"/>
      <c r="K725" s="1122"/>
      <c r="L725" s="1122"/>
      <c r="M725" s="1122"/>
    </row>
    <row r="726" spans="1:13" hidden="1">
      <c r="A726" s="1092"/>
      <c r="B726" s="1092"/>
      <c r="C726" s="1092"/>
      <c r="D726" s="1092"/>
      <c r="E726" s="1092"/>
      <c r="F726" s="1122"/>
      <c r="G726" s="1122"/>
      <c r="H726" s="1122"/>
      <c r="I726" s="1122"/>
      <c r="J726" s="1122"/>
      <c r="K726" s="1122"/>
      <c r="L726" s="1122"/>
      <c r="M726" s="1122"/>
    </row>
    <row r="727" spans="1:13" hidden="1">
      <c r="A727" s="1092"/>
      <c r="B727" s="1092"/>
      <c r="C727" s="1092"/>
      <c r="D727" s="1092"/>
      <c r="E727" s="1092"/>
      <c r="F727" s="1122"/>
      <c r="G727" s="1122"/>
      <c r="H727" s="1122"/>
      <c r="I727" s="1122"/>
      <c r="J727" s="1122"/>
      <c r="K727" s="1122"/>
      <c r="L727" s="1122"/>
      <c r="M727" s="1122"/>
    </row>
    <row r="728" spans="1:13" hidden="1">
      <c r="A728" s="1092"/>
      <c r="B728" s="1092"/>
      <c r="C728" s="1092"/>
      <c r="D728" s="1092"/>
      <c r="E728" s="1092"/>
      <c r="F728" s="1122"/>
      <c r="G728" s="1122"/>
      <c r="H728" s="1122"/>
      <c r="I728" s="1122"/>
      <c r="J728" s="1122"/>
      <c r="K728" s="1122"/>
      <c r="L728" s="1122"/>
      <c r="M728" s="1122"/>
    </row>
    <row r="729" spans="1:13" hidden="1">
      <c r="A729" s="1092"/>
      <c r="B729" s="1092"/>
      <c r="C729" s="1092"/>
      <c r="D729" s="1092"/>
      <c r="E729" s="1092"/>
      <c r="F729" s="1122"/>
      <c r="G729" s="1122"/>
      <c r="H729" s="1122"/>
      <c r="I729" s="1122"/>
      <c r="J729" s="1122"/>
      <c r="K729" s="1122"/>
      <c r="L729" s="1122"/>
      <c r="M729" s="1122"/>
    </row>
    <row r="730" spans="1:13" hidden="1">
      <c r="A730" s="1092"/>
      <c r="B730" s="1092"/>
      <c r="C730" s="1092"/>
      <c r="D730" s="1092"/>
      <c r="E730" s="1092"/>
      <c r="F730" s="1122"/>
      <c r="G730" s="1122"/>
      <c r="H730" s="1122"/>
      <c r="I730" s="1122"/>
      <c r="J730" s="1122"/>
      <c r="K730" s="1122"/>
      <c r="L730" s="1122"/>
      <c r="M730" s="1122"/>
    </row>
    <row r="731" spans="1:13" hidden="1">
      <c r="A731" s="1092"/>
      <c r="B731" s="1092"/>
      <c r="C731" s="1092"/>
      <c r="D731" s="1092"/>
      <c r="E731" s="1092"/>
      <c r="F731" s="1122"/>
      <c r="G731" s="1122"/>
      <c r="H731" s="1122"/>
      <c r="I731" s="1122"/>
      <c r="J731" s="1122"/>
      <c r="K731" s="1122"/>
      <c r="L731" s="1122"/>
      <c r="M731" s="1122"/>
    </row>
    <row r="732" spans="1:13" hidden="1">
      <c r="A732" s="1092"/>
      <c r="B732" s="1092"/>
      <c r="C732" s="1092"/>
      <c r="D732" s="1092"/>
      <c r="E732" s="1092"/>
      <c r="F732" s="1122"/>
      <c r="G732" s="1122"/>
      <c r="H732" s="1122"/>
      <c r="I732" s="1122"/>
      <c r="J732" s="1122"/>
      <c r="K732" s="1122"/>
      <c r="L732" s="1122"/>
      <c r="M732" s="1122"/>
    </row>
    <row r="733" spans="1:13" hidden="1">
      <c r="A733" s="1092"/>
      <c r="B733" s="1092"/>
      <c r="C733" s="1092"/>
      <c r="D733" s="1092"/>
      <c r="E733" s="1092"/>
      <c r="F733" s="1122"/>
      <c r="G733" s="1122"/>
      <c r="H733" s="1122"/>
      <c r="I733" s="1122"/>
      <c r="J733" s="1122"/>
      <c r="K733" s="1122"/>
      <c r="L733" s="1122"/>
      <c r="M733" s="1122"/>
    </row>
    <row r="734" spans="1:13" hidden="1">
      <c r="A734" s="1092"/>
      <c r="B734" s="1092"/>
      <c r="C734" s="1092"/>
      <c r="D734" s="1092"/>
      <c r="E734" s="1092"/>
      <c r="F734" s="1122"/>
      <c r="G734" s="1122"/>
      <c r="H734" s="1122"/>
      <c r="I734" s="1122"/>
      <c r="J734" s="1122"/>
      <c r="K734" s="1122"/>
      <c r="L734" s="1122"/>
      <c r="M734" s="1122"/>
    </row>
    <row r="735" spans="1:13" hidden="1">
      <c r="A735" s="1092"/>
      <c r="B735" s="1092"/>
      <c r="C735" s="1092"/>
      <c r="D735" s="1092"/>
      <c r="E735" s="1092"/>
      <c r="F735" s="1122"/>
      <c r="G735" s="1122"/>
      <c r="H735" s="1122"/>
      <c r="I735" s="1122"/>
      <c r="J735" s="1122"/>
      <c r="K735" s="1122"/>
      <c r="L735" s="1122"/>
      <c r="M735" s="1122"/>
    </row>
    <row r="736" spans="1:13" hidden="1">
      <c r="A736" s="1092"/>
      <c r="B736" s="1092"/>
      <c r="C736" s="1092"/>
      <c r="D736" s="1092"/>
      <c r="E736" s="1092"/>
      <c r="F736" s="1122"/>
      <c r="G736" s="1122"/>
      <c r="H736" s="1122"/>
      <c r="I736" s="1122"/>
      <c r="J736" s="1122"/>
      <c r="K736" s="1122"/>
      <c r="L736" s="1122"/>
      <c r="M736" s="1122"/>
    </row>
    <row r="737" spans="1:13" hidden="1">
      <c r="A737" s="1092"/>
      <c r="B737" s="1092"/>
      <c r="C737" s="1092"/>
      <c r="D737" s="1092"/>
      <c r="E737" s="1092"/>
      <c r="F737" s="1122"/>
      <c r="G737" s="1122"/>
      <c r="H737" s="1122"/>
      <c r="I737" s="1122"/>
      <c r="J737" s="1122"/>
      <c r="K737" s="1122"/>
      <c r="L737" s="1122"/>
      <c r="M737" s="1122"/>
    </row>
    <row r="738" spans="1:13" hidden="1">
      <c r="A738" s="1092"/>
      <c r="B738" s="1092"/>
      <c r="C738" s="1092"/>
      <c r="D738" s="1092"/>
      <c r="E738" s="1092"/>
      <c r="F738" s="1122"/>
      <c r="G738" s="1122"/>
      <c r="H738" s="1122"/>
      <c r="I738" s="1122"/>
      <c r="J738" s="1122"/>
      <c r="K738" s="1122"/>
      <c r="L738" s="1122"/>
      <c r="M738" s="1122"/>
    </row>
    <row r="739" spans="1:13" hidden="1">
      <c r="A739" s="1092"/>
      <c r="B739" s="1092"/>
      <c r="C739" s="1092"/>
      <c r="D739" s="1092"/>
      <c r="E739" s="1092"/>
      <c r="F739" s="1122"/>
      <c r="G739" s="1122"/>
      <c r="H739" s="1122"/>
      <c r="I739" s="1122"/>
      <c r="J739" s="1122"/>
      <c r="K739" s="1122"/>
      <c r="L739" s="1122"/>
      <c r="M739" s="1122"/>
    </row>
    <row r="740" spans="1:13" hidden="1">
      <c r="A740" s="1092"/>
      <c r="B740" s="1092"/>
      <c r="C740" s="1092"/>
      <c r="D740" s="1092"/>
      <c r="E740" s="1092"/>
      <c r="F740" s="1122"/>
      <c r="G740" s="1122"/>
      <c r="H740" s="1122"/>
      <c r="I740" s="1122"/>
      <c r="J740" s="1122"/>
      <c r="K740" s="1122"/>
      <c r="L740" s="1122"/>
      <c r="M740" s="1122"/>
    </row>
    <row r="741" spans="1:13" hidden="1">
      <c r="A741" s="1092"/>
      <c r="B741" s="1092"/>
      <c r="C741" s="1092"/>
      <c r="D741" s="1092"/>
      <c r="E741" s="1092"/>
      <c r="F741" s="1122"/>
      <c r="G741" s="1122"/>
      <c r="H741" s="1122"/>
      <c r="I741" s="1122"/>
      <c r="J741" s="1122"/>
      <c r="K741" s="1122"/>
      <c r="L741" s="1122"/>
      <c r="M741" s="1122"/>
    </row>
    <row r="742" spans="1:13" hidden="1">
      <c r="A742" s="1092"/>
      <c r="B742" s="1092"/>
      <c r="C742" s="1092"/>
      <c r="D742" s="1092"/>
      <c r="E742" s="1092"/>
      <c r="F742" s="1122"/>
      <c r="G742" s="1122"/>
      <c r="H742" s="1122"/>
      <c r="I742" s="1122"/>
      <c r="J742" s="1122"/>
      <c r="K742" s="1122"/>
      <c r="L742" s="1122"/>
      <c r="M742" s="1122"/>
    </row>
    <row r="743" spans="1:13" hidden="1">
      <c r="A743" s="1092"/>
      <c r="B743" s="1092"/>
      <c r="C743" s="1092"/>
      <c r="D743" s="1092"/>
      <c r="E743" s="1092"/>
      <c r="F743" s="1122"/>
      <c r="G743" s="1122"/>
      <c r="H743" s="1122"/>
      <c r="I743" s="1122"/>
      <c r="J743" s="1122"/>
      <c r="K743" s="1122"/>
      <c r="L743" s="1122"/>
      <c r="M743" s="1122"/>
    </row>
    <row r="744" spans="1:13" hidden="1">
      <c r="A744" s="1092"/>
      <c r="B744" s="1092"/>
      <c r="C744" s="1092"/>
      <c r="D744" s="1092"/>
      <c r="E744" s="1092"/>
      <c r="F744" s="1122"/>
      <c r="G744" s="1122"/>
      <c r="H744" s="1122"/>
      <c r="I744" s="1122"/>
      <c r="J744" s="1122"/>
      <c r="K744" s="1122"/>
      <c r="L744" s="1122"/>
      <c r="M744" s="1122"/>
    </row>
    <row r="745" spans="1:13" hidden="1">
      <c r="A745" s="1092"/>
      <c r="B745" s="1092"/>
      <c r="C745" s="1092"/>
      <c r="D745" s="1092"/>
      <c r="E745" s="1092"/>
      <c r="F745" s="1122"/>
      <c r="G745" s="1122"/>
      <c r="H745" s="1122"/>
      <c r="I745" s="1122"/>
      <c r="J745" s="1122"/>
      <c r="K745" s="1122"/>
      <c r="L745" s="1122"/>
      <c r="M745" s="1122"/>
    </row>
    <row r="746" spans="1:13" hidden="1">
      <c r="A746" s="1092"/>
      <c r="B746" s="1092"/>
      <c r="C746" s="1092"/>
      <c r="D746" s="1092"/>
      <c r="E746" s="1092"/>
      <c r="F746" s="1122"/>
      <c r="G746" s="1122"/>
      <c r="H746" s="1122"/>
      <c r="I746" s="1122"/>
      <c r="J746" s="1122"/>
      <c r="K746" s="1122"/>
      <c r="L746" s="1122"/>
      <c r="M746" s="1122"/>
    </row>
    <row r="747" spans="1:13" hidden="1">
      <c r="A747" s="1092"/>
      <c r="B747" s="1092"/>
      <c r="C747" s="1092"/>
      <c r="D747" s="1092"/>
      <c r="E747" s="1092"/>
      <c r="F747" s="1122"/>
      <c r="G747" s="1122"/>
      <c r="H747" s="1122"/>
      <c r="I747" s="1122"/>
      <c r="J747" s="1122"/>
      <c r="K747" s="1122"/>
      <c r="L747" s="1122"/>
      <c r="M747" s="1122"/>
    </row>
    <row r="748" spans="1:13" hidden="1">
      <c r="A748" s="1092"/>
      <c r="B748" s="1092"/>
      <c r="C748" s="1092"/>
      <c r="D748" s="1092"/>
      <c r="E748" s="1092"/>
      <c r="F748" s="1122"/>
      <c r="G748" s="1122"/>
      <c r="H748" s="1122"/>
      <c r="I748" s="1122"/>
      <c r="J748" s="1122"/>
      <c r="K748" s="1122"/>
      <c r="L748" s="1122"/>
      <c r="M748" s="1122"/>
    </row>
    <row r="749" spans="1:13" hidden="1">
      <c r="A749" s="1092"/>
      <c r="B749" s="1092"/>
      <c r="C749" s="1092"/>
      <c r="D749" s="1092"/>
      <c r="E749" s="1092"/>
      <c r="F749" s="1122"/>
      <c r="G749" s="1122"/>
      <c r="H749" s="1122"/>
      <c r="I749" s="1122"/>
      <c r="J749" s="1122"/>
      <c r="K749" s="1122"/>
      <c r="L749" s="1122"/>
      <c r="M749" s="1122"/>
    </row>
    <row r="750" spans="1:13" hidden="1">
      <c r="A750" s="1092"/>
      <c r="B750" s="1092"/>
      <c r="C750" s="1092"/>
      <c r="D750" s="1092"/>
      <c r="E750" s="1092"/>
      <c r="F750" s="1122"/>
      <c r="G750" s="1122"/>
      <c r="H750" s="1122"/>
      <c r="I750" s="1122"/>
      <c r="J750" s="1122"/>
      <c r="K750" s="1122"/>
      <c r="L750" s="1122"/>
      <c r="M750" s="1122"/>
    </row>
    <row r="751" spans="1:13" hidden="1">
      <c r="A751" s="1092"/>
      <c r="B751" s="1092"/>
      <c r="C751" s="1092"/>
      <c r="D751" s="1092"/>
      <c r="E751" s="1092"/>
      <c r="F751" s="1122"/>
      <c r="G751" s="1122"/>
      <c r="H751" s="1122"/>
      <c r="I751" s="1122"/>
      <c r="J751" s="1122"/>
      <c r="K751" s="1122"/>
      <c r="L751" s="1122"/>
      <c r="M751" s="1122"/>
    </row>
    <row r="752" spans="1:13" hidden="1">
      <c r="A752" s="1092"/>
      <c r="B752" s="1092"/>
      <c r="C752" s="1092"/>
      <c r="D752" s="1092"/>
      <c r="E752" s="1092"/>
      <c r="F752" s="1122"/>
      <c r="G752" s="1122"/>
      <c r="H752" s="1122"/>
      <c r="I752" s="1122"/>
      <c r="J752" s="1122"/>
      <c r="K752" s="1122"/>
      <c r="L752" s="1122"/>
      <c r="M752" s="1122"/>
    </row>
    <row r="753" spans="1:13" hidden="1">
      <c r="A753" s="1092"/>
      <c r="B753" s="1092"/>
      <c r="C753" s="1092"/>
      <c r="D753" s="1092"/>
      <c r="E753" s="1092"/>
      <c r="F753" s="1122"/>
      <c r="G753" s="1122"/>
      <c r="H753" s="1122"/>
      <c r="I753" s="1122"/>
      <c r="J753" s="1122"/>
      <c r="K753" s="1122"/>
      <c r="L753" s="1122"/>
      <c r="M753" s="1122"/>
    </row>
    <row r="754" spans="1:13" hidden="1">
      <c r="A754" s="1092"/>
      <c r="B754" s="1092"/>
      <c r="C754" s="1092"/>
      <c r="D754" s="1092"/>
      <c r="E754" s="1092"/>
      <c r="F754" s="1122"/>
      <c r="G754" s="1122"/>
      <c r="H754" s="1122"/>
      <c r="I754" s="1122"/>
      <c r="J754" s="1122"/>
      <c r="K754" s="1122"/>
      <c r="L754" s="1122"/>
      <c r="M754" s="1122"/>
    </row>
    <row r="755" spans="1:13" hidden="1">
      <c r="A755" s="1092"/>
      <c r="B755" s="1092"/>
      <c r="C755" s="1092"/>
      <c r="D755" s="1092"/>
      <c r="E755" s="1092"/>
      <c r="F755" s="1122"/>
      <c r="G755" s="1122"/>
      <c r="H755" s="1122"/>
      <c r="I755" s="1122"/>
      <c r="J755" s="1122"/>
      <c r="K755" s="1122"/>
      <c r="L755" s="1122"/>
      <c r="M755" s="1122"/>
    </row>
    <row r="756" spans="1:13" hidden="1">
      <c r="A756" s="1092"/>
      <c r="B756" s="1092"/>
      <c r="C756" s="1092"/>
      <c r="D756" s="1092"/>
      <c r="E756" s="1092"/>
      <c r="F756" s="1122"/>
      <c r="G756" s="1122"/>
      <c r="H756" s="1122"/>
      <c r="I756" s="1122"/>
      <c r="J756" s="1122"/>
      <c r="K756" s="1122"/>
      <c r="L756" s="1122"/>
      <c r="M756" s="1122"/>
    </row>
    <row r="757" spans="1:13" hidden="1">
      <c r="A757" s="1092"/>
      <c r="B757" s="1092"/>
      <c r="C757" s="1092"/>
      <c r="D757" s="1092"/>
      <c r="E757" s="1092"/>
      <c r="F757" s="1122"/>
      <c r="G757" s="1122"/>
      <c r="H757" s="1122"/>
      <c r="I757" s="1122"/>
      <c r="J757" s="1122"/>
      <c r="K757" s="1122"/>
      <c r="L757" s="1122"/>
      <c r="M757" s="1122"/>
    </row>
    <row r="758" spans="1:13" hidden="1">
      <c r="A758" s="1092"/>
      <c r="B758" s="1092"/>
      <c r="C758" s="1092"/>
      <c r="D758" s="1092"/>
      <c r="E758" s="1092"/>
      <c r="F758" s="1122"/>
      <c r="G758" s="1122"/>
      <c r="H758" s="1122"/>
      <c r="I758" s="1122"/>
      <c r="J758" s="1122"/>
      <c r="K758" s="1122"/>
      <c r="L758" s="1122"/>
      <c r="M758" s="1122"/>
    </row>
    <row r="759" spans="1:13" hidden="1">
      <c r="A759" s="1092"/>
      <c r="B759" s="1092"/>
      <c r="C759" s="1092"/>
      <c r="D759" s="1092"/>
      <c r="E759" s="1092"/>
      <c r="F759" s="1122"/>
      <c r="G759" s="1122"/>
      <c r="H759" s="1122"/>
      <c r="I759" s="1122"/>
      <c r="J759" s="1122"/>
      <c r="K759" s="1122"/>
      <c r="L759" s="1122"/>
      <c r="M759" s="1122"/>
    </row>
    <row r="760" spans="1:13" hidden="1">
      <c r="A760" s="1092"/>
      <c r="B760" s="1092"/>
      <c r="C760" s="1092"/>
      <c r="D760" s="1092"/>
      <c r="E760" s="1092"/>
      <c r="F760" s="1122"/>
      <c r="G760" s="1122"/>
      <c r="H760" s="1122"/>
      <c r="I760" s="1122"/>
      <c r="J760" s="1122"/>
      <c r="K760" s="1122"/>
      <c r="L760" s="1122"/>
      <c r="M760" s="1122"/>
    </row>
    <row r="761" spans="1:13" hidden="1">
      <c r="A761" s="1092"/>
      <c r="B761" s="1092"/>
      <c r="C761" s="1092"/>
      <c r="D761" s="1092"/>
      <c r="E761" s="1092"/>
      <c r="F761" s="1122"/>
      <c r="G761" s="1122"/>
      <c r="H761" s="1122"/>
      <c r="I761" s="1122"/>
      <c r="J761" s="1122"/>
      <c r="K761" s="1122"/>
      <c r="L761" s="1122"/>
      <c r="M761" s="1122"/>
    </row>
    <row r="762" spans="1:13" hidden="1">
      <c r="A762" s="1092"/>
      <c r="B762" s="1092"/>
      <c r="C762" s="1092"/>
      <c r="D762" s="1092"/>
      <c r="E762" s="1092"/>
      <c r="F762" s="1122"/>
      <c r="G762" s="1122"/>
      <c r="H762" s="1122"/>
      <c r="I762" s="1122"/>
      <c r="J762" s="1122"/>
      <c r="K762" s="1122"/>
      <c r="L762" s="1122"/>
      <c r="M762" s="1122"/>
    </row>
    <row r="763" spans="1:13" hidden="1">
      <c r="A763" s="1092"/>
      <c r="B763" s="1092"/>
      <c r="C763" s="1092"/>
      <c r="D763" s="1092"/>
      <c r="E763" s="1092"/>
      <c r="F763" s="1122"/>
      <c r="G763" s="1122"/>
      <c r="H763" s="1122"/>
      <c r="I763" s="1122"/>
      <c r="J763" s="1122"/>
      <c r="K763" s="1122"/>
      <c r="L763" s="1122"/>
      <c r="M763" s="1122"/>
    </row>
    <row r="764" spans="1:13" hidden="1">
      <c r="A764" s="1092"/>
      <c r="B764" s="1092"/>
      <c r="C764" s="1092"/>
      <c r="D764" s="1092"/>
      <c r="E764" s="1092"/>
      <c r="F764" s="1122"/>
      <c r="G764" s="1122"/>
      <c r="H764" s="1122"/>
      <c r="I764" s="1122"/>
      <c r="J764" s="1122"/>
      <c r="K764" s="1122"/>
      <c r="L764" s="1122"/>
      <c r="M764" s="1122"/>
    </row>
    <row r="765" spans="1:13" hidden="1">
      <c r="A765" s="1092"/>
      <c r="B765" s="1092"/>
      <c r="C765" s="1092"/>
      <c r="D765" s="1092"/>
      <c r="E765" s="1092"/>
      <c r="F765" s="1122"/>
      <c r="G765" s="1122"/>
      <c r="H765" s="1122"/>
      <c r="I765" s="1122"/>
      <c r="J765" s="1122"/>
      <c r="K765" s="1122"/>
      <c r="L765" s="1122"/>
      <c r="M765" s="1122"/>
    </row>
    <row r="766" spans="1:13" hidden="1">
      <c r="A766" s="1092"/>
      <c r="B766" s="1092"/>
      <c r="C766" s="1092"/>
      <c r="D766" s="1092"/>
      <c r="E766" s="1092"/>
      <c r="F766" s="1122"/>
      <c r="G766" s="1122"/>
      <c r="H766" s="1122"/>
      <c r="I766" s="1122"/>
      <c r="J766" s="1122"/>
      <c r="K766" s="1122"/>
      <c r="L766" s="1122"/>
      <c r="M766" s="1122"/>
    </row>
    <row r="767" spans="1:13" hidden="1">
      <c r="A767" s="1092"/>
      <c r="B767" s="1092"/>
      <c r="C767" s="1092"/>
      <c r="D767" s="1092"/>
      <c r="E767" s="1092"/>
      <c r="F767" s="1122"/>
      <c r="G767" s="1122"/>
      <c r="H767" s="1122"/>
      <c r="I767" s="1122"/>
      <c r="J767" s="1122"/>
      <c r="K767" s="1122"/>
      <c r="L767" s="1122"/>
      <c r="M767" s="1122"/>
    </row>
    <row r="768" spans="1:13" hidden="1">
      <c r="A768" s="1092"/>
      <c r="B768" s="1092"/>
      <c r="C768" s="1092"/>
      <c r="D768" s="1092"/>
      <c r="E768" s="1092"/>
      <c r="F768" s="1122"/>
      <c r="G768" s="1122"/>
      <c r="H768" s="1122"/>
      <c r="I768" s="1122"/>
      <c r="J768" s="1122"/>
      <c r="K768" s="1122"/>
      <c r="L768" s="1122"/>
      <c r="M768" s="1122"/>
    </row>
    <row r="769" spans="1:13" hidden="1">
      <c r="A769" s="1092"/>
      <c r="B769" s="1092"/>
      <c r="C769" s="1092"/>
      <c r="D769" s="1092"/>
      <c r="E769" s="1092"/>
      <c r="F769" s="1122"/>
      <c r="G769" s="1122"/>
      <c r="H769" s="1122"/>
      <c r="I769" s="1122"/>
      <c r="J769" s="1122"/>
      <c r="K769" s="1122"/>
      <c r="L769" s="1122"/>
      <c r="M769" s="1122"/>
    </row>
    <row r="770" spans="1:13" hidden="1">
      <c r="A770" s="1092"/>
      <c r="B770" s="1092"/>
      <c r="C770" s="1092"/>
      <c r="D770" s="1092"/>
      <c r="E770" s="1092"/>
      <c r="F770" s="1122"/>
      <c r="G770" s="1122"/>
      <c r="H770" s="1122"/>
      <c r="I770" s="1122"/>
      <c r="J770" s="1122"/>
      <c r="K770" s="1122"/>
      <c r="L770" s="1122"/>
      <c r="M770" s="1122"/>
    </row>
    <row r="771" spans="1:13" hidden="1">
      <c r="A771" s="1092"/>
      <c r="B771" s="1092"/>
      <c r="C771" s="1092"/>
      <c r="D771" s="1092"/>
      <c r="E771" s="1092"/>
      <c r="F771" s="1122"/>
      <c r="G771" s="1122"/>
      <c r="H771" s="1122"/>
      <c r="I771" s="1122"/>
      <c r="J771" s="1122"/>
      <c r="K771" s="1122"/>
      <c r="L771" s="1122"/>
      <c r="M771" s="1122"/>
    </row>
    <row r="772" spans="1:13" hidden="1">
      <c r="A772" s="1092"/>
      <c r="B772" s="1092"/>
      <c r="C772" s="1092"/>
      <c r="D772" s="1092"/>
      <c r="E772" s="1092"/>
      <c r="F772" s="1122"/>
      <c r="G772" s="1122"/>
      <c r="H772" s="1122"/>
      <c r="I772" s="1122"/>
      <c r="J772" s="1122"/>
      <c r="K772" s="1122"/>
      <c r="L772" s="1122"/>
      <c r="M772" s="1122"/>
    </row>
    <row r="773" spans="1:13" hidden="1">
      <c r="A773" s="1092"/>
      <c r="B773" s="1092"/>
      <c r="C773" s="1092"/>
      <c r="D773" s="1092"/>
      <c r="E773" s="1092"/>
      <c r="F773" s="1122"/>
      <c r="G773" s="1122"/>
      <c r="H773" s="1122"/>
      <c r="I773" s="1122"/>
      <c r="J773" s="1122"/>
      <c r="K773" s="1122"/>
      <c r="L773" s="1122"/>
      <c r="M773" s="1122"/>
    </row>
    <row r="774" spans="1:13" hidden="1">
      <c r="A774" s="1092"/>
      <c r="B774" s="1092"/>
      <c r="C774" s="1092"/>
      <c r="D774" s="1092"/>
      <c r="E774" s="1092"/>
      <c r="F774" s="1122"/>
      <c r="G774" s="1122"/>
      <c r="H774" s="1122"/>
      <c r="I774" s="1122"/>
      <c r="J774" s="1122"/>
      <c r="K774" s="1122"/>
      <c r="L774" s="1122"/>
      <c r="M774" s="1122"/>
    </row>
    <row r="775" spans="1:13" hidden="1">
      <c r="A775" s="1092"/>
      <c r="B775" s="1092"/>
      <c r="C775" s="1092"/>
      <c r="D775" s="1092"/>
      <c r="E775" s="1092"/>
      <c r="F775" s="1122"/>
      <c r="G775" s="1122"/>
      <c r="H775" s="1122"/>
      <c r="I775" s="1122"/>
      <c r="J775" s="1122"/>
      <c r="K775" s="1122"/>
      <c r="L775" s="1122"/>
      <c r="M775" s="1122"/>
    </row>
    <row r="776" spans="1:13" hidden="1">
      <c r="A776" s="1092"/>
      <c r="B776" s="1092"/>
      <c r="C776" s="1092"/>
      <c r="D776" s="1092"/>
      <c r="E776" s="1092"/>
      <c r="F776" s="1122"/>
      <c r="G776" s="1122"/>
      <c r="H776" s="1122"/>
      <c r="I776" s="1122"/>
      <c r="J776" s="1122"/>
      <c r="K776" s="1122"/>
      <c r="L776" s="1122"/>
      <c r="M776" s="1122"/>
    </row>
    <row r="777" spans="1:13" hidden="1">
      <c r="A777" s="1092"/>
      <c r="B777" s="1092"/>
      <c r="C777" s="1092"/>
      <c r="D777" s="1092"/>
      <c r="E777" s="1092"/>
      <c r="F777" s="1122"/>
      <c r="G777" s="1122"/>
      <c r="H777" s="1122"/>
      <c r="I777" s="1122"/>
      <c r="J777" s="1122"/>
      <c r="K777" s="1122"/>
      <c r="L777" s="1122"/>
      <c r="M777" s="1122"/>
    </row>
    <row r="778" spans="1:13" hidden="1">
      <c r="A778" s="1092"/>
      <c r="B778" s="1092"/>
      <c r="C778" s="1092"/>
      <c r="D778" s="1092"/>
      <c r="E778" s="1092"/>
      <c r="F778" s="1122"/>
      <c r="G778" s="1122"/>
      <c r="H778" s="1122"/>
      <c r="I778" s="1122"/>
      <c r="J778" s="1122"/>
      <c r="K778" s="1122"/>
      <c r="L778" s="1122"/>
      <c r="M778" s="1122"/>
    </row>
    <row r="779" spans="1:13" hidden="1">
      <c r="A779" s="1092"/>
      <c r="B779" s="1092"/>
      <c r="C779" s="1092"/>
      <c r="D779" s="1092"/>
      <c r="E779" s="1092"/>
      <c r="F779" s="1122"/>
      <c r="G779" s="1122"/>
      <c r="H779" s="1122"/>
      <c r="I779" s="1122"/>
      <c r="J779" s="1122"/>
      <c r="K779" s="1122"/>
      <c r="L779" s="1122"/>
      <c r="M779" s="1122"/>
    </row>
    <row r="780" spans="1:13" hidden="1">
      <c r="A780" s="1092"/>
      <c r="B780" s="1092"/>
      <c r="C780" s="1092"/>
      <c r="D780" s="1092"/>
      <c r="E780" s="1092"/>
      <c r="F780" s="1122"/>
      <c r="G780" s="1122"/>
      <c r="H780" s="1122"/>
      <c r="I780" s="1122"/>
      <c r="J780" s="1122"/>
      <c r="K780" s="1122"/>
      <c r="L780" s="1122"/>
      <c r="M780" s="1122"/>
    </row>
    <row r="781" spans="1:13" hidden="1">
      <c r="A781" s="1092"/>
      <c r="B781" s="1092"/>
      <c r="C781" s="1092"/>
      <c r="D781" s="1092"/>
      <c r="E781" s="1092"/>
      <c r="F781" s="1122"/>
      <c r="G781" s="1122"/>
      <c r="H781" s="1122"/>
      <c r="I781" s="1122"/>
      <c r="J781" s="1122"/>
      <c r="K781" s="1122"/>
      <c r="L781" s="1122"/>
      <c r="M781" s="1122"/>
    </row>
    <row r="782" spans="1:13" hidden="1">
      <c r="A782" s="1092"/>
      <c r="B782" s="1092"/>
      <c r="C782" s="1092"/>
      <c r="D782" s="1092"/>
      <c r="E782" s="1092"/>
      <c r="F782" s="1122"/>
      <c r="G782" s="1122"/>
      <c r="H782" s="1122"/>
      <c r="I782" s="1122"/>
      <c r="J782" s="1122"/>
      <c r="K782" s="1122"/>
      <c r="L782" s="1122"/>
      <c r="M782" s="1122"/>
    </row>
    <row r="783" spans="1:13" hidden="1">
      <c r="A783" s="1092"/>
      <c r="B783" s="1092"/>
      <c r="C783" s="1092"/>
      <c r="D783" s="1092"/>
      <c r="E783" s="1092"/>
      <c r="F783" s="1122"/>
      <c r="G783" s="1122"/>
      <c r="H783" s="1122"/>
      <c r="I783" s="1122"/>
      <c r="J783" s="1122"/>
      <c r="K783" s="1122"/>
      <c r="L783" s="1122"/>
      <c r="M783" s="1122"/>
    </row>
    <row r="784" spans="1:13" hidden="1">
      <c r="A784" s="1092"/>
      <c r="B784" s="1092"/>
      <c r="C784" s="1092"/>
      <c r="D784" s="1092"/>
      <c r="E784" s="1092"/>
      <c r="F784" s="1122"/>
      <c r="G784" s="1122"/>
      <c r="H784" s="1122"/>
      <c r="I784" s="1122"/>
      <c r="J784" s="1122"/>
      <c r="K784" s="1122"/>
      <c r="L784" s="1122"/>
      <c r="M784" s="1122"/>
    </row>
    <row r="785" spans="1:13" hidden="1">
      <c r="A785" s="1092"/>
      <c r="B785" s="1092"/>
      <c r="C785" s="1092"/>
      <c r="D785" s="1092"/>
      <c r="E785" s="1092"/>
      <c r="F785" s="1122"/>
      <c r="G785" s="1122"/>
      <c r="H785" s="1122"/>
      <c r="I785" s="1122"/>
      <c r="J785" s="1122"/>
      <c r="K785" s="1122"/>
      <c r="L785" s="1122"/>
      <c r="M785" s="1122"/>
    </row>
    <row r="786" spans="1:13" hidden="1">
      <c r="A786" s="1092"/>
      <c r="B786" s="1092"/>
      <c r="C786" s="1092"/>
      <c r="D786" s="1092"/>
      <c r="E786" s="1092"/>
      <c r="F786" s="1122"/>
      <c r="G786" s="1122"/>
      <c r="H786" s="1122"/>
      <c r="I786" s="1122"/>
      <c r="J786" s="1122"/>
      <c r="K786" s="1122"/>
      <c r="L786" s="1122"/>
      <c r="M786" s="1122"/>
    </row>
    <row r="787" spans="1:13" hidden="1">
      <c r="A787" s="1092"/>
      <c r="B787" s="1092"/>
      <c r="C787" s="1092"/>
      <c r="D787" s="1092"/>
      <c r="E787" s="1092"/>
      <c r="F787" s="1122"/>
      <c r="G787" s="1122"/>
      <c r="H787" s="1122"/>
      <c r="I787" s="1122"/>
      <c r="J787" s="1122"/>
      <c r="K787" s="1122"/>
      <c r="L787" s="1122"/>
      <c r="M787" s="1122"/>
    </row>
    <row r="788" spans="1:13" hidden="1">
      <c r="A788" s="1092"/>
      <c r="B788" s="1092"/>
      <c r="C788" s="1092"/>
      <c r="D788" s="1092"/>
      <c r="E788" s="1092"/>
      <c r="F788" s="1122"/>
      <c r="G788" s="1122"/>
      <c r="H788" s="1122"/>
      <c r="I788" s="1122"/>
      <c r="J788" s="1122"/>
      <c r="K788" s="1122"/>
      <c r="L788" s="1122"/>
      <c r="M788" s="1122"/>
    </row>
    <row r="789" spans="1:13" hidden="1">
      <c r="A789" s="1092"/>
      <c r="B789" s="1092"/>
      <c r="C789" s="1092"/>
      <c r="D789" s="1092"/>
      <c r="E789" s="1092"/>
      <c r="F789" s="1122"/>
      <c r="G789" s="1122"/>
      <c r="H789" s="1122"/>
      <c r="I789" s="1122"/>
      <c r="J789" s="1122"/>
      <c r="K789" s="1122"/>
      <c r="L789" s="1122"/>
      <c r="M789" s="1122"/>
    </row>
    <row r="790" spans="1:13" hidden="1">
      <c r="A790" s="1092"/>
      <c r="B790" s="1092"/>
      <c r="C790" s="1092"/>
      <c r="D790" s="1092"/>
      <c r="E790" s="1092"/>
      <c r="F790" s="1122"/>
      <c r="G790" s="1122"/>
      <c r="H790" s="1122"/>
      <c r="I790" s="1122"/>
      <c r="J790" s="1122"/>
      <c r="K790" s="1122"/>
      <c r="L790" s="1122"/>
      <c r="M790" s="1122"/>
    </row>
    <row r="791" spans="1:13" hidden="1">
      <c r="A791" s="1092"/>
      <c r="B791" s="1092"/>
      <c r="C791" s="1092"/>
      <c r="D791" s="1092"/>
      <c r="E791" s="1092"/>
      <c r="F791" s="1122"/>
      <c r="G791" s="1122"/>
      <c r="H791" s="1122"/>
      <c r="I791" s="1122"/>
      <c r="J791" s="1122"/>
      <c r="K791" s="1122"/>
      <c r="L791" s="1122"/>
      <c r="M791" s="1122"/>
    </row>
    <row r="792" spans="1:13" hidden="1">
      <c r="A792" s="1092"/>
      <c r="B792" s="1092"/>
      <c r="C792" s="1092"/>
      <c r="D792" s="1092"/>
      <c r="E792" s="1092"/>
      <c r="F792" s="1122"/>
      <c r="G792" s="1122"/>
      <c r="H792" s="1122"/>
      <c r="I792" s="1122"/>
      <c r="J792" s="1122"/>
      <c r="K792" s="1122"/>
      <c r="L792" s="1122"/>
      <c r="M792" s="1122"/>
    </row>
    <row r="793" spans="1:13" hidden="1">
      <c r="A793" s="1092"/>
      <c r="B793" s="1092"/>
      <c r="C793" s="1092"/>
      <c r="D793" s="1092"/>
      <c r="E793" s="1092"/>
      <c r="F793" s="1122"/>
      <c r="G793" s="1122"/>
      <c r="H793" s="1122"/>
      <c r="I793" s="1122"/>
      <c r="J793" s="1122"/>
      <c r="K793" s="1122"/>
      <c r="L793" s="1122"/>
      <c r="M793" s="1122"/>
    </row>
    <row r="794" spans="1:13" hidden="1">
      <c r="A794" s="1092"/>
      <c r="B794" s="1092"/>
      <c r="C794" s="1092"/>
      <c r="D794" s="1092"/>
      <c r="E794" s="1092"/>
      <c r="F794" s="1122"/>
      <c r="G794" s="1122"/>
      <c r="H794" s="1122"/>
      <c r="I794" s="1122"/>
      <c r="J794" s="1122"/>
      <c r="K794" s="1122"/>
      <c r="L794" s="1122"/>
      <c r="M794" s="1122"/>
    </row>
    <row r="795" spans="1:13" hidden="1">
      <c r="A795" s="1092"/>
      <c r="B795" s="1092"/>
      <c r="C795" s="1092"/>
      <c r="D795" s="1092"/>
      <c r="E795" s="1092"/>
      <c r="F795" s="1122"/>
      <c r="G795" s="1122"/>
      <c r="H795" s="1122"/>
      <c r="I795" s="1122"/>
      <c r="J795" s="1122"/>
      <c r="K795" s="1122"/>
      <c r="L795" s="1122"/>
      <c r="M795" s="1122"/>
    </row>
    <row r="796" spans="1:13" hidden="1">
      <c r="A796" s="1092"/>
      <c r="B796" s="1092"/>
      <c r="C796" s="1092"/>
      <c r="D796" s="1092"/>
      <c r="E796" s="1092"/>
      <c r="F796" s="1122"/>
      <c r="G796" s="1122"/>
      <c r="H796" s="1122"/>
      <c r="I796" s="1122"/>
      <c r="J796" s="1122"/>
      <c r="K796" s="1122"/>
      <c r="L796" s="1122"/>
      <c r="M796" s="1122"/>
    </row>
    <row r="797" spans="1:13" hidden="1">
      <c r="A797" s="1092"/>
      <c r="B797" s="1092"/>
      <c r="C797" s="1092"/>
      <c r="D797" s="1092"/>
      <c r="E797" s="1092"/>
      <c r="F797" s="1122"/>
      <c r="G797" s="1122"/>
      <c r="H797" s="1122"/>
      <c r="I797" s="1122"/>
      <c r="J797" s="1122"/>
      <c r="K797" s="1122"/>
      <c r="L797" s="1122"/>
      <c r="M797" s="1122"/>
    </row>
    <row r="798" spans="1:13" hidden="1">
      <c r="A798" s="1092"/>
      <c r="B798" s="1092"/>
      <c r="C798" s="1092"/>
      <c r="D798" s="1092"/>
      <c r="E798" s="1092"/>
      <c r="F798" s="1122"/>
      <c r="G798" s="1122"/>
      <c r="H798" s="1122"/>
      <c r="I798" s="1122"/>
      <c r="J798" s="1122"/>
      <c r="K798" s="1122"/>
      <c r="L798" s="1122"/>
      <c r="M798" s="1122"/>
    </row>
    <row r="799" spans="1:13" hidden="1">
      <c r="A799" s="1092"/>
      <c r="B799" s="1092"/>
      <c r="C799" s="1092"/>
      <c r="D799" s="1092"/>
      <c r="E799" s="1092"/>
      <c r="F799" s="1122"/>
      <c r="G799" s="1122"/>
      <c r="H799" s="1122"/>
      <c r="I799" s="1122"/>
      <c r="J799" s="1122"/>
      <c r="K799" s="1122"/>
      <c r="L799" s="1122"/>
      <c r="M799" s="1122"/>
    </row>
    <row r="800" spans="1:13" hidden="1">
      <c r="A800" s="1092"/>
      <c r="B800" s="1092"/>
      <c r="C800" s="1092"/>
      <c r="D800" s="1092"/>
      <c r="E800" s="1092"/>
      <c r="F800" s="1122"/>
      <c r="G800" s="1122"/>
      <c r="H800" s="1122"/>
      <c r="I800" s="1122"/>
      <c r="J800" s="1122"/>
      <c r="K800" s="1122"/>
      <c r="L800" s="1122"/>
      <c r="M800" s="1122"/>
    </row>
    <row r="801" spans="1:13" hidden="1">
      <c r="A801" s="1092"/>
      <c r="B801" s="1092"/>
      <c r="C801" s="1092"/>
      <c r="D801" s="1092"/>
      <c r="E801" s="1092"/>
      <c r="F801" s="1122"/>
      <c r="G801" s="1122"/>
      <c r="H801" s="1122"/>
      <c r="I801" s="1122"/>
      <c r="J801" s="1122"/>
      <c r="K801" s="1122"/>
      <c r="L801" s="1122"/>
      <c r="M801" s="1122"/>
    </row>
    <row r="802" spans="1:13" hidden="1">
      <c r="A802" s="1092"/>
      <c r="B802" s="1092"/>
      <c r="C802" s="1092"/>
      <c r="D802" s="1092"/>
      <c r="E802" s="1092"/>
      <c r="F802" s="1122"/>
      <c r="G802" s="1122"/>
      <c r="H802" s="1122"/>
      <c r="I802" s="1122"/>
      <c r="J802" s="1122"/>
      <c r="K802" s="1122"/>
      <c r="L802" s="1122"/>
      <c r="M802" s="1122"/>
    </row>
    <row r="803" spans="1:13" hidden="1">
      <c r="A803" s="1092"/>
      <c r="B803" s="1092"/>
      <c r="C803" s="1092"/>
      <c r="D803" s="1092"/>
      <c r="E803" s="1092"/>
      <c r="F803" s="1122"/>
      <c r="G803" s="1122"/>
      <c r="H803" s="1122"/>
      <c r="I803" s="1122"/>
      <c r="J803" s="1122"/>
      <c r="K803" s="1122"/>
      <c r="L803" s="1122"/>
      <c r="M803" s="1122"/>
    </row>
    <row r="804" spans="1:13" hidden="1">
      <c r="A804" s="1092"/>
      <c r="B804" s="1092"/>
      <c r="C804" s="1092"/>
      <c r="D804" s="1092"/>
      <c r="E804" s="1092"/>
      <c r="F804" s="1122"/>
      <c r="G804" s="1122"/>
      <c r="H804" s="1122"/>
      <c r="I804" s="1122"/>
      <c r="J804" s="1122"/>
      <c r="K804" s="1122"/>
      <c r="L804" s="1122"/>
      <c r="M804" s="1122"/>
    </row>
    <row r="805" spans="1:13" hidden="1">
      <c r="A805" s="1092"/>
      <c r="B805" s="1092"/>
      <c r="C805" s="1092"/>
      <c r="D805" s="1092"/>
      <c r="E805" s="1092"/>
      <c r="F805" s="1122"/>
      <c r="G805" s="1122"/>
      <c r="H805" s="1122"/>
      <c r="I805" s="1122"/>
      <c r="J805" s="1122"/>
      <c r="K805" s="1122"/>
      <c r="L805" s="1122"/>
      <c r="M805" s="1122"/>
    </row>
    <row r="806" spans="1:13" hidden="1">
      <c r="A806" s="1092"/>
      <c r="B806" s="1092"/>
      <c r="C806" s="1092"/>
      <c r="D806" s="1092"/>
      <c r="E806" s="1092"/>
      <c r="F806" s="1122"/>
      <c r="G806" s="1122"/>
      <c r="H806" s="1122"/>
      <c r="I806" s="1122"/>
      <c r="J806" s="1122"/>
      <c r="K806" s="1122"/>
      <c r="L806" s="1122"/>
      <c r="M806" s="1122"/>
    </row>
    <row r="807" spans="1:13" hidden="1">
      <c r="A807" s="1092"/>
      <c r="B807" s="1092"/>
      <c r="C807" s="1092"/>
      <c r="D807" s="1092"/>
      <c r="E807" s="1092"/>
      <c r="F807" s="1122"/>
      <c r="G807" s="1122"/>
      <c r="H807" s="1122"/>
      <c r="I807" s="1122"/>
      <c r="J807" s="1122"/>
      <c r="K807" s="1122"/>
      <c r="L807" s="1122"/>
      <c r="M807" s="1122"/>
    </row>
    <row r="808" spans="1:13" hidden="1">
      <c r="A808" s="1092"/>
      <c r="B808" s="1092"/>
      <c r="C808" s="1092"/>
      <c r="D808" s="1092"/>
      <c r="E808" s="1092"/>
      <c r="F808" s="1122"/>
      <c r="G808" s="1122"/>
      <c r="H808" s="1122"/>
      <c r="I808" s="1122"/>
      <c r="J808" s="1122"/>
      <c r="K808" s="1122"/>
      <c r="L808" s="1122"/>
      <c r="M808" s="1122"/>
    </row>
    <row r="809" spans="1:13" hidden="1">
      <c r="A809" s="1092"/>
      <c r="B809" s="1092"/>
      <c r="C809" s="1092"/>
      <c r="D809" s="1092"/>
      <c r="E809" s="1092"/>
      <c r="F809" s="1122"/>
      <c r="G809" s="1122"/>
      <c r="H809" s="1122"/>
      <c r="I809" s="1122"/>
      <c r="J809" s="1122"/>
      <c r="K809" s="1122"/>
      <c r="L809" s="1122"/>
      <c r="M809" s="1122"/>
    </row>
    <row r="810" spans="1:13" hidden="1">
      <c r="A810" s="1092"/>
      <c r="B810" s="1092"/>
      <c r="C810" s="1092"/>
      <c r="D810" s="1092"/>
      <c r="E810" s="1092"/>
      <c r="F810" s="1122"/>
      <c r="G810" s="1122"/>
      <c r="H810" s="1122"/>
      <c r="I810" s="1122"/>
      <c r="J810" s="1122"/>
      <c r="K810" s="1122"/>
      <c r="L810" s="1122"/>
      <c r="M810" s="1122"/>
    </row>
    <row r="811" spans="1:13" hidden="1">
      <c r="A811" s="1092"/>
      <c r="B811" s="1092"/>
      <c r="C811" s="1092"/>
      <c r="D811" s="1092"/>
      <c r="E811" s="1092"/>
      <c r="F811" s="1122"/>
      <c r="G811" s="1122"/>
      <c r="H811" s="1122"/>
      <c r="I811" s="1122"/>
      <c r="J811" s="1122"/>
      <c r="K811" s="1122"/>
      <c r="L811" s="1122"/>
      <c r="M811" s="1122"/>
    </row>
    <row r="812" spans="1:13" hidden="1">
      <c r="A812" s="1092"/>
      <c r="B812" s="1092"/>
      <c r="C812" s="1092"/>
      <c r="D812" s="1092"/>
      <c r="E812" s="1092"/>
      <c r="F812" s="1122"/>
      <c r="G812" s="1122"/>
      <c r="H812" s="1122"/>
      <c r="I812" s="1122"/>
      <c r="J812" s="1122"/>
      <c r="K812" s="1122"/>
      <c r="L812" s="1122"/>
      <c r="M812" s="1122"/>
    </row>
    <row r="813" spans="1:13" hidden="1">
      <c r="A813" s="1092"/>
      <c r="B813" s="1092"/>
      <c r="C813" s="1092"/>
      <c r="D813" s="1092"/>
      <c r="E813" s="1092"/>
      <c r="F813" s="1122"/>
      <c r="G813" s="1122"/>
      <c r="H813" s="1122"/>
      <c r="I813" s="1122"/>
      <c r="J813" s="1122"/>
      <c r="K813" s="1122"/>
      <c r="L813" s="1122"/>
      <c r="M813" s="1122"/>
    </row>
    <row r="814" spans="1:13" hidden="1">
      <c r="A814" s="1092"/>
      <c r="B814" s="1092"/>
      <c r="C814" s="1092"/>
      <c r="D814" s="1092"/>
      <c r="E814" s="1092"/>
      <c r="F814" s="1122"/>
      <c r="G814" s="1122"/>
      <c r="H814" s="1122"/>
      <c r="I814" s="1122"/>
      <c r="J814" s="1122"/>
      <c r="K814" s="1122"/>
      <c r="L814" s="1122"/>
      <c r="M814" s="1122"/>
    </row>
    <row r="815" spans="1:13" hidden="1">
      <c r="A815" s="1092"/>
      <c r="B815" s="1092"/>
      <c r="C815" s="1092"/>
      <c r="D815" s="1092"/>
      <c r="E815" s="1092"/>
      <c r="F815" s="1122"/>
      <c r="G815" s="1122"/>
      <c r="H815" s="1122"/>
      <c r="I815" s="1122"/>
      <c r="J815" s="1122"/>
      <c r="K815" s="1122"/>
      <c r="L815" s="1122"/>
      <c r="M815" s="1122"/>
    </row>
    <row r="816" spans="1:13" hidden="1">
      <c r="A816" s="1092"/>
      <c r="B816" s="1092"/>
      <c r="C816" s="1092"/>
      <c r="D816" s="1092"/>
      <c r="E816" s="1092"/>
      <c r="F816" s="1122"/>
      <c r="G816" s="1122"/>
      <c r="H816" s="1122"/>
      <c r="I816" s="1122"/>
      <c r="J816" s="1122"/>
      <c r="K816" s="1122"/>
      <c r="L816" s="1122"/>
      <c r="M816" s="1122"/>
    </row>
    <row r="817" spans="1:13" hidden="1">
      <c r="A817" s="1092"/>
      <c r="B817" s="1092"/>
      <c r="C817" s="1092"/>
      <c r="D817" s="1092"/>
      <c r="E817" s="1092"/>
      <c r="F817" s="1122"/>
      <c r="G817" s="1122"/>
      <c r="H817" s="1122"/>
      <c r="I817" s="1122"/>
      <c r="J817" s="1122"/>
      <c r="K817" s="1122"/>
      <c r="L817" s="1122"/>
      <c r="M817" s="1122"/>
    </row>
    <row r="818" spans="1:13" hidden="1">
      <c r="A818" s="1092"/>
      <c r="B818" s="1092"/>
      <c r="C818" s="1092"/>
      <c r="D818" s="1092"/>
      <c r="E818" s="1092"/>
      <c r="F818" s="1122"/>
      <c r="G818" s="1122"/>
      <c r="H818" s="1122"/>
      <c r="I818" s="1122"/>
      <c r="J818" s="1122"/>
      <c r="K818" s="1122"/>
      <c r="L818" s="1122"/>
      <c r="M818" s="1122"/>
    </row>
    <row r="819" spans="1:13" hidden="1">
      <c r="A819" s="1092"/>
      <c r="B819" s="1092"/>
      <c r="C819" s="1092"/>
      <c r="D819" s="1092"/>
      <c r="E819" s="1092"/>
      <c r="F819" s="1122"/>
      <c r="G819" s="1122"/>
      <c r="H819" s="1122"/>
      <c r="I819" s="1122"/>
      <c r="J819" s="1122"/>
      <c r="K819" s="1122"/>
      <c r="L819" s="1122"/>
      <c r="M819" s="1122"/>
    </row>
    <row r="820" spans="1:13" hidden="1">
      <c r="A820" s="1092"/>
      <c r="B820" s="1092"/>
      <c r="C820" s="1092"/>
      <c r="D820" s="1092"/>
      <c r="E820" s="1092"/>
      <c r="F820" s="1122"/>
      <c r="G820" s="1122"/>
      <c r="H820" s="1122"/>
      <c r="I820" s="1122"/>
      <c r="J820" s="1122"/>
      <c r="K820" s="1122"/>
      <c r="L820" s="1122"/>
      <c r="M820" s="1122"/>
    </row>
    <row r="821" spans="1:13" hidden="1">
      <c r="A821" s="1092"/>
      <c r="B821" s="1092"/>
      <c r="C821" s="1092"/>
      <c r="D821" s="1092"/>
      <c r="E821" s="1092"/>
      <c r="F821" s="1122"/>
      <c r="G821" s="1122"/>
      <c r="H821" s="1122"/>
      <c r="I821" s="1122"/>
      <c r="J821" s="1122"/>
      <c r="K821" s="1122"/>
      <c r="L821" s="1122"/>
      <c r="M821" s="1122"/>
    </row>
    <row r="822" spans="1:13" hidden="1">
      <c r="A822" s="1092"/>
      <c r="B822" s="1092"/>
      <c r="C822" s="1092"/>
      <c r="D822" s="1092"/>
      <c r="E822" s="1092"/>
      <c r="F822" s="1122"/>
      <c r="G822" s="1122"/>
      <c r="H822" s="1122"/>
      <c r="I822" s="1122"/>
      <c r="J822" s="1122"/>
      <c r="K822" s="1122"/>
      <c r="L822" s="1122"/>
      <c r="M822" s="1122"/>
    </row>
    <row r="823" spans="1:13" hidden="1">
      <c r="A823" s="1092"/>
      <c r="B823" s="1092"/>
      <c r="C823" s="1092"/>
      <c r="D823" s="1092"/>
      <c r="E823" s="1092"/>
      <c r="F823" s="1122"/>
      <c r="G823" s="1122"/>
      <c r="H823" s="1122"/>
      <c r="I823" s="1122"/>
      <c r="J823" s="1122"/>
      <c r="K823" s="1122"/>
      <c r="L823" s="1122"/>
      <c r="M823" s="1122"/>
    </row>
    <row r="824" spans="1:13" hidden="1">
      <c r="A824" s="1092"/>
      <c r="B824" s="1092"/>
      <c r="C824" s="1092"/>
      <c r="D824" s="1092"/>
      <c r="E824" s="1092"/>
      <c r="F824" s="1122"/>
      <c r="G824" s="1122"/>
      <c r="H824" s="1122"/>
      <c r="I824" s="1122"/>
      <c r="J824" s="1122"/>
      <c r="K824" s="1122"/>
      <c r="L824" s="1122"/>
      <c r="M824" s="1122"/>
    </row>
    <row r="825" spans="1:13" hidden="1">
      <c r="A825" s="1092"/>
      <c r="B825" s="1092"/>
      <c r="C825" s="1092"/>
      <c r="D825" s="1092"/>
      <c r="E825" s="1092"/>
      <c r="F825" s="1122"/>
      <c r="G825" s="1122"/>
      <c r="H825" s="1122"/>
      <c r="I825" s="1122"/>
      <c r="J825" s="1122"/>
      <c r="K825" s="1122"/>
      <c r="L825" s="1122"/>
      <c r="M825" s="1122"/>
    </row>
    <row r="826" spans="1:13" hidden="1">
      <c r="A826" s="1092"/>
      <c r="B826" s="1092"/>
      <c r="C826" s="1092"/>
      <c r="D826" s="1092"/>
      <c r="E826" s="1092"/>
      <c r="F826" s="1122"/>
      <c r="G826" s="1122"/>
      <c r="H826" s="1122"/>
      <c r="I826" s="1122"/>
      <c r="J826" s="1122"/>
      <c r="K826" s="1122"/>
      <c r="L826" s="1122"/>
      <c r="M826" s="1122"/>
    </row>
    <row r="827" spans="1:13" hidden="1">
      <c r="A827" s="1092"/>
      <c r="B827" s="1092"/>
      <c r="C827" s="1092"/>
      <c r="D827" s="1092"/>
      <c r="E827" s="1092"/>
      <c r="F827" s="1122"/>
      <c r="G827" s="1122"/>
      <c r="H827" s="1122"/>
      <c r="I827" s="1122"/>
      <c r="J827" s="1122"/>
      <c r="K827" s="1122"/>
      <c r="L827" s="1122"/>
      <c r="M827" s="1122"/>
    </row>
    <row r="828" spans="1:13" hidden="1">
      <c r="A828" s="1092"/>
      <c r="B828" s="1092"/>
      <c r="C828" s="1092"/>
      <c r="D828" s="1092"/>
      <c r="E828" s="1092"/>
      <c r="F828" s="1122"/>
      <c r="G828" s="1122"/>
      <c r="H828" s="1122"/>
      <c r="I828" s="1122"/>
      <c r="J828" s="1122"/>
      <c r="K828" s="1122"/>
      <c r="L828" s="1122"/>
      <c r="M828" s="1122"/>
    </row>
    <row r="829" spans="1:13" hidden="1">
      <c r="A829" s="1092"/>
      <c r="B829" s="1092"/>
      <c r="C829" s="1092"/>
      <c r="D829" s="1092"/>
      <c r="E829" s="1092"/>
      <c r="F829" s="1122"/>
      <c r="G829" s="1122"/>
      <c r="H829" s="1122"/>
      <c r="I829" s="1122"/>
      <c r="J829" s="1122"/>
      <c r="K829" s="1122"/>
      <c r="L829" s="1122"/>
      <c r="M829" s="1122"/>
    </row>
    <row r="830" spans="1:13" hidden="1">
      <c r="A830" s="1092"/>
      <c r="B830" s="1092"/>
      <c r="C830" s="1092"/>
      <c r="D830" s="1092"/>
      <c r="E830" s="1092"/>
      <c r="F830" s="1122"/>
      <c r="G830" s="1122"/>
      <c r="H830" s="1122"/>
      <c r="I830" s="1122"/>
      <c r="J830" s="1122"/>
      <c r="K830" s="1122"/>
      <c r="L830" s="1122"/>
      <c r="M830" s="1122"/>
    </row>
    <row r="831" spans="1:13" hidden="1">
      <c r="A831" s="1092"/>
      <c r="B831" s="1092"/>
      <c r="C831" s="1092"/>
      <c r="D831" s="1092"/>
      <c r="E831" s="1092"/>
      <c r="F831" s="1122"/>
      <c r="G831" s="1122"/>
      <c r="H831" s="1122"/>
      <c r="I831" s="1122"/>
      <c r="J831" s="1122"/>
      <c r="K831" s="1122"/>
      <c r="L831" s="1122"/>
      <c r="M831" s="1122"/>
    </row>
    <row r="832" spans="1:13" hidden="1">
      <c r="A832" s="1092"/>
      <c r="B832" s="1092"/>
      <c r="C832" s="1092"/>
      <c r="D832" s="1092"/>
      <c r="E832" s="1092"/>
      <c r="F832" s="1122"/>
      <c r="G832" s="1122"/>
      <c r="H832" s="1122"/>
      <c r="I832" s="1122"/>
      <c r="J832" s="1122"/>
      <c r="K832" s="1122"/>
      <c r="L832" s="1122"/>
      <c r="M832" s="1122"/>
    </row>
    <row r="833" spans="1:13" hidden="1">
      <c r="A833" s="1092"/>
      <c r="B833" s="1092"/>
      <c r="C833" s="1092"/>
      <c r="D833" s="1092"/>
      <c r="E833" s="1092"/>
      <c r="F833" s="1122"/>
      <c r="G833" s="1122"/>
      <c r="H833" s="1122"/>
      <c r="I833" s="1122"/>
      <c r="J833" s="1122"/>
      <c r="K833" s="1122"/>
      <c r="L833" s="1122"/>
      <c r="M833" s="1122"/>
    </row>
    <row r="834" spans="1:13" hidden="1">
      <c r="A834" s="1092"/>
      <c r="B834" s="1092"/>
      <c r="C834" s="1092"/>
      <c r="D834" s="1092"/>
      <c r="E834" s="1092"/>
      <c r="F834" s="1122"/>
      <c r="G834" s="1122"/>
      <c r="H834" s="1122"/>
      <c r="I834" s="1122"/>
      <c r="J834" s="1122"/>
      <c r="K834" s="1122"/>
      <c r="L834" s="1122"/>
      <c r="M834" s="1122"/>
    </row>
    <row r="835" spans="1:13" hidden="1">
      <c r="A835" s="1092"/>
      <c r="B835" s="1092"/>
      <c r="C835" s="1092"/>
      <c r="D835" s="1092"/>
      <c r="E835" s="1092"/>
      <c r="F835" s="1122"/>
      <c r="G835" s="1122"/>
      <c r="H835" s="1122"/>
      <c r="I835" s="1122"/>
      <c r="J835" s="1122"/>
      <c r="K835" s="1122"/>
      <c r="L835" s="1122"/>
      <c r="M835" s="1122"/>
    </row>
    <row r="836" spans="1:13" hidden="1">
      <c r="A836" s="1092"/>
      <c r="B836" s="1092"/>
      <c r="C836" s="1092"/>
      <c r="D836" s="1092"/>
      <c r="E836" s="1092"/>
      <c r="F836" s="1122"/>
      <c r="G836" s="1122"/>
      <c r="H836" s="1122"/>
      <c r="I836" s="1122"/>
      <c r="J836" s="1122"/>
      <c r="K836" s="1122"/>
      <c r="L836" s="1122"/>
      <c r="M836" s="1122"/>
    </row>
    <row r="837" spans="1:13" hidden="1">
      <c r="A837" s="1092"/>
      <c r="B837" s="1092"/>
      <c r="C837" s="1092"/>
      <c r="D837" s="1092"/>
      <c r="E837" s="1092"/>
      <c r="F837" s="1122"/>
      <c r="G837" s="1122"/>
      <c r="H837" s="1122"/>
      <c r="I837" s="1122"/>
      <c r="J837" s="1122"/>
      <c r="K837" s="1122"/>
      <c r="L837" s="1122"/>
      <c r="M837" s="1122"/>
    </row>
    <row r="838" spans="1:13" hidden="1">
      <c r="A838" s="1092"/>
      <c r="B838" s="1092"/>
      <c r="C838" s="1092"/>
      <c r="D838" s="1092"/>
      <c r="E838" s="1092"/>
      <c r="F838" s="1122"/>
      <c r="G838" s="1122"/>
      <c r="H838" s="1122"/>
      <c r="I838" s="1122"/>
      <c r="J838" s="1122"/>
      <c r="K838" s="1122"/>
      <c r="L838" s="1122"/>
      <c r="M838" s="1122"/>
    </row>
    <row r="839" spans="1:13" hidden="1">
      <c r="A839" s="1092"/>
      <c r="B839" s="1092"/>
      <c r="C839" s="1092"/>
      <c r="D839" s="1092"/>
      <c r="E839" s="1092"/>
      <c r="F839" s="1122"/>
      <c r="G839" s="1122"/>
      <c r="H839" s="1122"/>
      <c r="I839" s="1122"/>
      <c r="J839" s="1122"/>
      <c r="K839" s="1122"/>
      <c r="L839" s="1122"/>
      <c r="M839" s="1122"/>
    </row>
    <row r="840" spans="1:13" hidden="1">
      <c r="A840" s="1092"/>
      <c r="B840" s="1092"/>
      <c r="C840" s="1092"/>
      <c r="D840" s="1092"/>
      <c r="E840" s="1092"/>
      <c r="F840" s="1122"/>
      <c r="G840" s="1122"/>
      <c r="H840" s="1122"/>
      <c r="I840" s="1122"/>
      <c r="J840" s="1122"/>
      <c r="K840" s="1122"/>
      <c r="L840" s="1122"/>
      <c r="M840" s="1122"/>
    </row>
    <row r="841" spans="1:13" hidden="1">
      <c r="A841" s="1092"/>
      <c r="B841" s="1092"/>
      <c r="C841" s="1092"/>
      <c r="D841" s="1092"/>
      <c r="E841" s="1092"/>
      <c r="F841" s="1122"/>
      <c r="G841" s="1122"/>
      <c r="H841" s="1122"/>
      <c r="I841" s="1122"/>
      <c r="J841" s="1122"/>
      <c r="K841" s="1122"/>
      <c r="L841" s="1122"/>
      <c r="M841" s="1122"/>
    </row>
    <row r="842" spans="1:13" hidden="1">
      <c r="A842" s="1092"/>
      <c r="B842" s="1092"/>
      <c r="C842" s="1092"/>
      <c r="D842" s="1092"/>
      <c r="E842" s="1092"/>
      <c r="F842" s="1122"/>
      <c r="G842" s="1122"/>
      <c r="H842" s="1122"/>
      <c r="I842" s="1122"/>
      <c r="J842" s="1122"/>
      <c r="K842" s="1122"/>
      <c r="L842" s="1122"/>
      <c r="M842" s="1122"/>
    </row>
    <row r="843" spans="1:13" hidden="1">
      <c r="A843" s="1092"/>
      <c r="B843" s="1092"/>
      <c r="C843" s="1092"/>
      <c r="D843" s="1092"/>
      <c r="E843" s="1092"/>
      <c r="F843" s="1122"/>
      <c r="G843" s="1122"/>
      <c r="H843" s="1122"/>
      <c r="I843" s="1122"/>
      <c r="J843" s="1122"/>
      <c r="K843" s="1122"/>
      <c r="L843" s="1122"/>
      <c r="M843" s="1122"/>
    </row>
    <row r="844" spans="1:13" hidden="1">
      <c r="A844" s="1092"/>
      <c r="B844" s="1092"/>
      <c r="C844" s="1092"/>
      <c r="D844" s="1092"/>
      <c r="E844" s="1092"/>
      <c r="F844" s="1122"/>
      <c r="G844" s="1122"/>
      <c r="H844" s="1122"/>
      <c r="I844" s="1122"/>
      <c r="J844" s="1122"/>
      <c r="K844" s="1122"/>
      <c r="L844" s="1122"/>
      <c r="M844" s="1122"/>
    </row>
    <row r="845" spans="1:13" hidden="1">
      <c r="A845" s="1092"/>
      <c r="B845" s="1092"/>
      <c r="C845" s="1092"/>
      <c r="D845" s="1092"/>
      <c r="E845" s="1092"/>
      <c r="F845" s="1122"/>
      <c r="G845" s="1122"/>
      <c r="H845" s="1122"/>
      <c r="I845" s="1122"/>
      <c r="J845" s="1122"/>
      <c r="K845" s="1122"/>
      <c r="L845" s="1122"/>
      <c r="M845" s="1122"/>
    </row>
    <row r="846" spans="1:13" hidden="1">
      <c r="A846" s="1092"/>
      <c r="B846" s="1092"/>
      <c r="C846" s="1092"/>
      <c r="D846" s="1092"/>
      <c r="E846" s="1092"/>
      <c r="F846" s="1122"/>
      <c r="G846" s="1122"/>
      <c r="H846" s="1122"/>
      <c r="I846" s="1122"/>
      <c r="J846" s="1122"/>
      <c r="K846" s="1122"/>
      <c r="L846" s="1122"/>
      <c r="M846" s="1122"/>
    </row>
    <row r="847" spans="1:13" hidden="1">
      <c r="A847" s="1092"/>
      <c r="B847" s="1092"/>
      <c r="C847" s="1092"/>
      <c r="D847" s="1092"/>
      <c r="E847" s="1092"/>
      <c r="F847" s="1122"/>
      <c r="G847" s="1122"/>
      <c r="H847" s="1122"/>
      <c r="I847" s="1122"/>
      <c r="J847" s="1122"/>
      <c r="K847" s="1122"/>
      <c r="L847" s="1122"/>
      <c r="M847" s="1122"/>
    </row>
    <row r="848" spans="1:13" hidden="1">
      <c r="A848" s="1092"/>
      <c r="B848" s="1092"/>
      <c r="C848" s="1092"/>
      <c r="D848" s="1092"/>
      <c r="E848" s="1092"/>
      <c r="F848" s="1122"/>
      <c r="G848" s="1122"/>
      <c r="H848" s="1122"/>
      <c r="I848" s="1122"/>
      <c r="J848" s="1122"/>
      <c r="K848" s="1122"/>
      <c r="L848" s="1122"/>
      <c r="M848" s="1122"/>
    </row>
    <row r="849" spans="1:13" hidden="1">
      <c r="A849" s="1092"/>
      <c r="B849" s="1092"/>
      <c r="C849" s="1092"/>
      <c r="D849" s="1092"/>
      <c r="E849" s="1092"/>
      <c r="F849" s="1122"/>
      <c r="G849" s="1122"/>
      <c r="H849" s="1122"/>
      <c r="I849" s="1122"/>
      <c r="J849" s="1122"/>
      <c r="K849" s="1122"/>
      <c r="L849" s="1122"/>
      <c r="M849" s="1122"/>
    </row>
    <row r="850" spans="1:13" hidden="1">
      <c r="A850" s="1092"/>
      <c r="B850" s="1092"/>
      <c r="C850" s="1092"/>
      <c r="D850" s="1092"/>
      <c r="E850" s="1092"/>
      <c r="F850" s="1122"/>
      <c r="G850" s="1122"/>
      <c r="H850" s="1122"/>
      <c r="I850" s="1122"/>
      <c r="J850" s="1122"/>
      <c r="K850" s="1122"/>
      <c r="L850" s="1122"/>
      <c r="M850" s="1122"/>
    </row>
    <row r="851" spans="1:13" hidden="1">
      <c r="A851" s="1092"/>
      <c r="B851" s="1092"/>
      <c r="C851" s="1092"/>
      <c r="D851" s="1092"/>
      <c r="E851" s="1092"/>
      <c r="F851" s="1122"/>
      <c r="G851" s="1122"/>
      <c r="H851" s="1122"/>
      <c r="I851" s="1122"/>
      <c r="J851" s="1122"/>
      <c r="K851" s="1122"/>
      <c r="L851" s="1122"/>
      <c r="M851" s="1122"/>
    </row>
    <row r="852" spans="1:13" hidden="1">
      <c r="A852" s="1092"/>
      <c r="B852" s="1092"/>
      <c r="C852" s="1092"/>
      <c r="D852" s="1092"/>
      <c r="E852" s="1092"/>
      <c r="F852" s="1122"/>
      <c r="G852" s="1122"/>
      <c r="H852" s="1122"/>
      <c r="I852" s="1122"/>
      <c r="J852" s="1122"/>
      <c r="K852" s="1122"/>
      <c r="L852" s="1122"/>
      <c r="M852" s="1122"/>
    </row>
    <row r="853" spans="1:13" hidden="1">
      <c r="A853" s="1092"/>
      <c r="B853" s="1092"/>
      <c r="C853" s="1092"/>
      <c r="D853" s="1092"/>
      <c r="E853" s="1092"/>
      <c r="F853" s="1122"/>
      <c r="G853" s="1122"/>
      <c r="H853" s="1122"/>
      <c r="I853" s="1122"/>
      <c r="J853" s="1122"/>
      <c r="K853" s="1122"/>
      <c r="L853" s="1122"/>
      <c r="M853" s="1122"/>
    </row>
    <row r="854" spans="1:13" hidden="1">
      <c r="A854" s="1092"/>
      <c r="B854" s="1092"/>
      <c r="C854" s="1092"/>
      <c r="D854" s="1092"/>
      <c r="E854" s="1092"/>
      <c r="F854" s="1122"/>
      <c r="G854" s="1122"/>
      <c r="H854" s="1122"/>
      <c r="I854" s="1122"/>
      <c r="J854" s="1122"/>
      <c r="K854" s="1122"/>
      <c r="L854" s="1122"/>
      <c r="M854" s="1122"/>
    </row>
    <row r="855" spans="1:13" hidden="1">
      <c r="A855" s="1092"/>
      <c r="B855" s="1092"/>
      <c r="C855" s="1092"/>
      <c r="D855" s="1092"/>
      <c r="E855" s="1092"/>
      <c r="F855" s="1122"/>
      <c r="G855" s="1122"/>
      <c r="H855" s="1122"/>
      <c r="I855" s="1122"/>
      <c r="J855" s="1122"/>
      <c r="K855" s="1122"/>
      <c r="L855" s="1122"/>
      <c r="M855" s="1122"/>
    </row>
    <row r="856" spans="1:13" hidden="1">
      <c r="A856" s="1092"/>
      <c r="B856" s="1092"/>
      <c r="C856" s="1092"/>
      <c r="D856" s="1092"/>
      <c r="E856" s="1092"/>
      <c r="F856" s="1122"/>
      <c r="G856" s="1122"/>
      <c r="H856" s="1122"/>
      <c r="I856" s="1122"/>
      <c r="J856" s="1122"/>
      <c r="K856" s="1122"/>
      <c r="L856" s="1122"/>
      <c r="M856" s="1122"/>
    </row>
    <row r="857" spans="1:13" hidden="1">
      <c r="A857" s="1092"/>
      <c r="B857" s="1092"/>
      <c r="C857" s="1092"/>
      <c r="D857" s="1092"/>
      <c r="E857" s="1092"/>
      <c r="F857" s="1122"/>
      <c r="G857" s="1122"/>
      <c r="H857" s="1122"/>
      <c r="I857" s="1122"/>
      <c r="J857" s="1122"/>
      <c r="K857" s="1122"/>
      <c r="L857" s="1122"/>
      <c r="M857" s="1122"/>
    </row>
    <row r="858" spans="1:13" hidden="1">
      <c r="A858" s="1092"/>
      <c r="B858" s="1092"/>
      <c r="C858" s="1092"/>
      <c r="D858" s="1092"/>
      <c r="E858" s="1092"/>
      <c r="F858" s="1122"/>
      <c r="G858" s="1122"/>
      <c r="H858" s="1122"/>
      <c r="I858" s="1122"/>
      <c r="J858" s="1122"/>
      <c r="K858" s="1122"/>
      <c r="L858" s="1122"/>
      <c r="M858" s="1122"/>
    </row>
    <row r="859" spans="1:13" hidden="1">
      <c r="A859" s="1092"/>
      <c r="B859" s="1092"/>
      <c r="C859" s="1092"/>
      <c r="D859" s="1092"/>
      <c r="E859" s="1092"/>
      <c r="F859" s="1122"/>
      <c r="G859" s="1122"/>
      <c r="H859" s="1122"/>
      <c r="I859" s="1122"/>
      <c r="J859" s="1122"/>
      <c r="K859" s="1122"/>
      <c r="L859" s="1122"/>
      <c r="M859" s="1122"/>
    </row>
    <row r="860" spans="1:13" hidden="1">
      <c r="A860" s="1092"/>
      <c r="B860" s="1092"/>
      <c r="C860" s="1092"/>
      <c r="D860" s="1092"/>
      <c r="E860" s="1092"/>
      <c r="F860" s="1122"/>
      <c r="G860" s="1122"/>
      <c r="H860" s="1122"/>
      <c r="I860" s="1122"/>
      <c r="J860" s="1122"/>
      <c r="K860" s="1122"/>
      <c r="L860" s="1122"/>
      <c r="M860" s="1122"/>
    </row>
    <row r="861" spans="1:13" hidden="1">
      <c r="A861" s="1092"/>
      <c r="B861" s="1092"/>
      <c r="C861" s="1092"/>
      <c r="D861" s="1092"/>
      <c r="E861" s="1092"/>
      <c r="F861" s="1122"/>
      <c r="G861" s="1122"/>
      <c r="H861" s="1122"/>
      <c r="I861" s="1122"/>
      <c r="J861" s="1122"/>
      <c r="K861" s="1122"/>
      <c r="L861" s="1122"/>
      <c r="M861" s="1122"/>
    </row>
    <row r="862" spans="1:13" hidden="1">
      <c r="A862" s="1092"/>
      <c r="B862" s="1092"/>
      <c r="C862" s="1092"/>
      <c r="D862" s="1092"/>
      <c r="E862" s="1092"/>
      <c r="F862" s="1122"/>
      <c r="G862" s="1122"/>
      <c r="H862" s="1122"/>
      <c r="I862" s="1122"/>
      <c r="J862" s="1122"/>
      <c r="K862" s="1122"/>
      <c r="L862" s="1122"/>
      <c r="M862" s="1122"/>
    </row>
    <row r="863" spans="1:13" hidden="1">
      <c r="A863" s="1092"/>
      <c r="B863" s="1092"/>
      <c r="C863" s="1092"/>
      <c r="D863" s="1092"/>
      <c r="E863" s="1092"/>
      <c r="F863" s="1122"/>
      <c r="G863" s="1122"/>
      <c r="H863" s="1122"/>
      <c r="I863" s="1122"/>
      <c r="J863" s="1122"/>
      <c r="K863" s="1122"/>
      <c r="L863" s="1122"/>
      <c r="M863" s="1122"/>
    </row>
    <row r="864" spans="1:13" hidden="1">
      <c r="A864" s="1092"/>
      <c r="B864" s="1092"/>
      <c r="C864" s="1092"/>
      <c r="D864" s="1092"/>
      <c r="E864" s="1092"/>
      <c r="F864" s="1122"/>
      <c r="G864" s="1122"/>
      <c r="H864" s="1122"/>
      <c r="I864" s="1122"/>
      <c r="J864" s="1122"/>
      <c r="K864" s="1122"/>
      <c r="L864" s="1122"/>
      <c r="M864" s="1122"/>
    </row>
    <row r="865" spans="1:13" hidden="1">
      <c r="A865" s="1092"/>
      <c r="B865" s="1092"/>
      <c r="C865" s="1092"/>
      <c r="D865" s="1092"/>
      <c r="E865" s="1092"/>
      <c r="F865" s="1122"/>
      <c r="G865" s="1122"/>
      <c r="H865" s="1122"/>
      <c r="I865" s="1122"/>
      <c r="J865" s="1122"/>
      <c r="K865" s="1122"/>
      <c r="L865" s="1122"/>
      <c r="M865" s="1122"/>
    </row>
    <row r="866" spans="1:13" hidden="1">
      <c r="A866" s="1092"/>
      <c r="B866" s="1092"/>
      <c r="C866" s="1092"/>
      <c r="D866" s="1092"/>
      <c r="E866" s="1092"/>
      <c r="F866" s="1122"/>
      <c r="G866" s="1122"/>
      <c r="H866" s="1122"/>
      <c r="I866" s="1122"/>
      <c r="J866" s="1122"/>
      <c r="K866" s="1122"/>
      <c r="L866" s="1122"/>
      <c r="M866" s="1122"/>
    </row>
    <row r="867" spans="1:13" hidden="1">
      <c r="A867" s="1092"/>
      <c r="B867" s="1092"/>
      <c r="C867" s="1092"/>
      <c r="D867" s="1092"/>
      <c r="E867" s="1092"/>
      <c r="F867" s="1122"/>
      <c r="G867" s="1122"/>
      <c r="H867" s="1122"/>
      <c r="I867" s="1122"/>
      <c r="J867" s="1122"/>
      <c r="K867" s="1122"/>
      <c r="L867" s="1122"/>
      <c r="M867" s="1122"/>
    </row>
    <row r="868" spans="1:13" hidden="1">
      <c r="A868" s="1092"/>
      <c r="B868" s="1092"/>
      <c r="C868" s="1092"/>
      <c r="D868" s="1092"/>
      <c r="E868" s="1092"/>
      <c r="F868" s="1122"/>
      <c r="G868" s="1122"/>
      <c r="H868" s="1122"/>
      <c r="I868" s="1122"/>
      <c r="J868" s="1122"/>
      <c r="K868" s="1122"/>
      <c r="L868" s="1122"/>
      <c r="M868" s="1122"/>
    </row>
    <row r="869" spans="1:13" hidden="1">
      <c r="A869" s="1092"/>
      <c r="B869" s="1092"/>
      <c r="C869" s="1092"/>
      <c r="D869" s="1092"/>
      <c r="E869" s="1092"/>
      <c r="F869" s="1122"/>
      <c r="G869" s="1122"/>
      <c r="H869" s="1122"/>
      <c r="I869" s="1122"/>
      <c r="J869" s="1122"/>
      <c r="K869" s="1122"/>
      <c r="L869" s="1122"/>
      <c r="M869" s="1122"/>
    </row>
    <row r="870" spans="1:13" hidden="1">
      <c r="A870" s="1092"/>
      <c r="B870" s="1092"/>
      <c r="C870" s="1092"/>
      <c r="D870" s="1092"/>
      <c r="E870" s="1092"/>
      <c r="F870" s="1122"/>
      <c r="G870" s="1122"/>
      <c r="H870" s="1122"/>
      <c r="I870" s="1122"/>
      <c r="J870" s="1122"/>
      <c r="K870" s="1122"/>
      <c r="L870" s="1122"/>
      <c r="M870" s="1122"/>
    </row>
    <row r="871" spans="1:13" hidden="1">
      <c r="A871" s="1092"/>
      <c r="B871" s="1092"/>
      <c r="C871" s="1092"/>
      <c r="D871" s="1092"/>
      <c r="E871" s="1092"/>
      <c r="F871" s="1122"/>
      <c r="G871" s="1122"/>
      <c r="H871" s="1122"/>
      <c r="I871" s="1122"/>
      <c r="J871" s="1122"/>
      <c r="K871" s="1122"/>
      <c r="L871" s="1122"/>
      <c r="M871" s="1122"/>
    </row>
    <row r="872" spans="1:13" hidden="1">
      <c r="A872" s="1092"/>
      <c r="B872" s="1092"/>
      <c r="C872" s="1092"/>
      <c r="D872" s="1092"/>
      <c r="E872" s="1092"/>
      <c r="F872" s="1122"/>
      <c r="G872" s="1122"/>
      <c r="H872" s="1122"/>
      <c r="I872" s="1122"/>
      <c r="J872" s="1122"/>
      <c r="K872" s="1122"/>
      <c r="L872" s="1122"/>
      <c r="M872" s="1122"/>
    </row>
    <row r="873" spans="1:13" hidden="1">
      <c r="A873" s="1092"/>
      <c r="B873" s="1092"/>
      <c r="C873" s="1092"/>
      <c r="D873" s="1092"/>
      <c r="E873" s="1092"/>
      <c r="F873" s="1122"/>
      <c r="G873" s="1122"/>
      <c r="H873" s="1122"/>
      <c r="I873" s="1122"/>
      <c r="J873" s="1122"/>
      <c r="K873" s="1122"/>
      <c r="L873" s="1122"/>
      <c r="M873" s="1122"/>
    </row>
    <row r="874" spans="1:13" hidden="1">
      <c r="A874" s="1092"/>
      <c r="B874" s="1092"/>
      <c r="C874" s="1092"/>
      <c r="D874" s="1092"/>
      <c r="E874" s="1092"/>
      <c r="F874" s="1122"/>
      <c r="G874" s="1122"/>
      <c r="H874" s="1122"/>
      <c r="I874" s="1122"/>
      <c r="J874" s="1122"/>
      <c r="K874" s="1122"/>
      <c r="L874" s="1122"/>
      <c r="M874" s="1122"/>
    </row>
    <row r="875" spans="1:13" hidden="1">
      <c r="A875" s="1092"/>
      <c r="B875" s="1092"/>
      <c r="C875" s="1092"/>
      <c r="D875" s="1092"/>
      <c r="E875" s="1092"/>
      <c r="F875" s="1122"/>
      <c r="G875" s="1122"/>
      <c r="H875" s="1122"/>
      <c r="I875" s="1122"/>
      <c r="J875" s="1122"/>
      <c r="K875" s="1122"/>
      <c r="L875" s="1122"/>
      <c r="M875" s="1122"/>
    </row>
    <row r="876" spans="1:13" hidden="1">
      <c r="A876" s="1092"/>
      <c r="B876" s="1092"/>
      <c r="C876" s="1092"/>
      <c r="D876" s="1092"/>
      <c r="E876" s="1092"/>
      <c r="F876" s="1122"/>
      <c r="G876" s="1122"/>
      <c r="H876" s="1122"/>
      <c r="I876" s="1122"/>
      <c r="J876" s="1122"/>
      <c r="K876" s="1122"/>
      <c r="L876" s="1122"/>
      <c r="M876" s="1122"/>
    </row>
    <row r="877" spans="1:13" hidden="1">
      <c r="A877" s="1092"/>
      <c r="B877" s="1092"/>
      <c r="C877" s="1092"/>
      <c r="D877" s="1092"/>
      <c r="E877" s="1092"/>
      <c r="F877" s="1122"/>
      <c r="G877" s="1122"/>
      <c r="H877" s="1122"/>
      <c r="I877" s="1122"/>
      <c r="J877" s="1122"/>
      <c r="K877" s="1122"/>
      <c r="L877" s="1122"/>
      <c r="M877" s="1122"/>
    </row>
    <row r="878" spans="1:13" hidden="1">
      <c r="A878" s="1092"/>
      <c r="B878" s="1092"/>
      <c r="C878" s="1092"/>
      <c r="D878" s="1092"/>
      <c r="E878" s="1092"/>
      <c r="F878" s="1122"/>
      <c r="G878" s="1122"/>
      <c r="H878" s="1122"/>
      <c r="I878" s="1122"/>
      <c r="J878" s="1122"/>
      <c r="K878" s="1122"/>
      <c r="L878" s="1122"/>
      <c r="M878" s="1122"/>
    </row>
    <row r="879" spans="1:13" hidden="1">
      <c r="A879" s="1092"/>
      <c r="B879" s="1092"/>
      <c r="C879" s="1092"/>
      <c r="D879" s="1092"/>
      <c r="E879" s="1092"/>
      <c r="F879" s="1122"/>
      <c r="G879" s="1122"/>
      <c r="H879" s="1122"/>
      <c r="I879" s="1122"/>
      <c r="J879" s="1122"/>
      <c r="K879" s="1122"/>
      <c r="L879" s="1122"/>
      <c r="M879" s="1122"/>
    </row>
    <row r="880" spans="1:13" hidden="1">
      <c r="A880" s="1092"/>
      <c r="B880" s="1092"/>
      <c r="C880" s="1092"/>
      <c r="D880" s="1092"/>
      <c r="E880" s="1092"/>
      <c r="F880" s="1122"/>
      <c r="G880" s="1122"/>
      <c r="H880" s="1122"/>
      <c r="I880" s="1122"/>
      <c r="J880" s="1122"/>
      <c r="K880" s="1122"/>
      <c r="L880" s="1122"/>
      <c r="M880" s="1122"/>
    </row>
    <row r="881" spans="1:13" hidden="1">
      <c r="A881" s="1092"/>
      <c r="B881" s="1092"/>
      <c r="C881" s="1092"/>
      <c r="D881" s="1092"/>
      <c r="E881" s="1092"/>
      <c r="F881" s="1122"/>
      <c r="G881" s="1122"/>
      <c r="H881" s="1122"/>
      <c r="I881" s="1122"/>
      <c r="J881" s="1122"/>
      <c r="K881" s="1122"/>
      <c r="L881" s="1122"/>
      <c r="M881" s="1122"/>
    </row>
    <row r="882" spans="1:13" hidden="1">
      <c r="A882" s="1092"/>
      <c r="B882" s="1092"/>
      <c r="C882" s="1092"/>
      <c r="D882" s="1092"/>
      <c r="E882" s="1092"/>
      <c r="F882" s="1122"/>
      <c r="G882" s="1122"/>
      <c r="H882" s="1122"/>
      <c r="I882" s="1122"/>
      <c r="J882" s="1122"/>
      <c r="K882" s="1122"/>
      <c r="L882" s="1122"/>
      <c r="M882" s="1122"/>
    </row>
    <row r="883" spans="1:13" hidden="1">
      <c r="A883" s="1092"/>
      <c r="B883" s="1092"/>
      <c r="C883" s="1092"/>
      <c r="D883" s="1092"/>
      <c r="E883" s="1092"/>
      <c r="F883" s="1122"/>
      <c r="G883" s="1122"/>
      <c r="H883" s="1122"/>
      <c r="I883" s="1122"/>
      <c r="J883" s="1122"/>
      <c r="K883" s="1122"/>
      <c r="L883" s="1122"/>
      <c r="M883" s="1122"/>
    </row>
    <row r="884" spans="1:13" hidden="1">
      <c r="A884" s="1092"/>
      <c r="B884" s="1092"/>
      <c r="C884" s="1092"/>
      <c r="D884" s="1092"/>
      <c r="E884" s="1092"/>
      <c r="F884" s="1122"/>
      <c r="G884" s="1122"/>
      <c r="H884" s="1122"/>
      <c r="I884" s="1122"/>
      <c r="J884" s="1122"/>
      <c r="K884" s="1122"/>
      <c r="L884" s="1122"/>
      <c r="M884" s="1122"/>
    </row>
    <row r="885" spans="1:13" hidden="1">
      <c r="A885" s="1092"/>
      <c r="B885" s="1092"/>
      <c r="C885" s="1092"/>
      <c r="D885" s="1092"/>
      <c r="E885" s="1092"/>
      <c r="F885" s="1122"/>
      <c r="G885" s="1122"/>
      <c r="H885" s="1122"/>
      <c r="I885" s="1122"/>
      <c r="J885" s="1122"/>
      <c r="K885" s="1122"/>
      <c r="L885" s="1122"/>
      <c r="M885" s="1122"/>
    </row>
    <row r="886" spans="1:13" hidden="1">
      <c r="A886" s="1092"/>
      <c r="B886" s="1092"/>
      <c r="C886" s="1092"/>
      <c r="D886" s="1092"/>
      <c r="E886" s="1092"/>
      <c r="F886" s="1122"/>
      <c r="G886" s="1122"/>
      <c r="H886" s="1122"/>
      <c r="I886" s="1122"/>
      <c r="J886" s="1122"/>
      <c r="K886" s="1122"/>
      <c r="L886" s="1122"/>
      <c r="M886" s="1122"/>
    </row>
    <row r="887" spans="1:13" hidden="1">
      <c r="A887" s="1092"/>
      <c r="B887" s="1092"/>
      <c r="C887" s="1092"/>
      <c r="D887" s="1092"/>
      <c r="E887" s="1092"/>
      <c r="F887" s="1122"/>
      <c r="G887" s="1122"/>
      <c r="H887" s="1122"/>
      <c r="I887" s="1122"/>
      <c r="J887" s="1122"/>
      <c r="K887" s="1122"/>
      <c r="L887" s="1122"/>
      <c r="M887" s="1122"/>
    </row>
    <row r="888" spans="1:13" hidden="1">
      <c r="A888" s="1092"/>
      <c r="B888" s="1092"/>
      <c r="C888" s="1092"/>
      <c r="D888" s="1092"/>
      <c r="E888" s="1092"/>
      <c r="F888" s="1122"/>
      <c r="G888" s="1122"/>
      <c r="H888" s="1122"/>
      <c r="I888" s="1122"/>
      <c r="J888" s="1122"/>
      <c r="K888" s="1122"/>
      <c r="L888" s="1122"/>
      <c r="M888" s="1122"/>
    </row>
    <row r="889" spans="1:13" hidden="1">
      <c r="A889" s="1092"/>
      <c r="B889" s="1092"/>
      <c r="C889" s="1092"/>
      <c r="D889" s="1092"/>
      <c r="E889" s="1092"/>
      <c r="F889" s="1122"/>
      <c r="G889" s="1122"/>
      <c r="H889" s="1122"/>
      <c r="I889" s="1122"/>
      <c r="J889" s="1122"/>
      <c r="K889" s="1122"/>
      <c r="L889" s="1122"/>
      <c r="M889" s="1122"/>
    </row>
    <row r="890" spans="1:13" hidden="1">
      <c r="A890" s="1092"/>
      <c r="B890" s="1092"/>
      <c r="C890" s="1092"/>
      <c r="D890" s="1092"/>
      <c r="E890" s="1092"/>
      <c r="F890" s="1122"/>
      <c r="G890" s="1122"/>
      <c r="H890" s="1122"/>
      <c r="I890" s="1122"/>
      <c r="J890" s="1122"/>
      <c r="K890" s="1122"/>
      <c r="L890" s="1122"/>
      <c r="M890" s="1122"/>
    </row>
    <row r="891" spans="1:13" hidden="1">
      <c r="A891" s="1092"/>
      <c r="B891" s="1092"/>
      <c r="C891" s="1092"/>
      <c r="D891" s="1092"/>
      <c r="E891" s="1092"/>
      <c r="F891" s="1122"/>
      <c r="G891" s="1122"/>
      <c r="H891" s="1122"/>
      <c r="I891" s="1122"/>
      <c r="J891" s="1122"/>
      <c r="K891" s="1122"/>
      <c r="L891" s="1122"/>
      <c r="M891" s="1122"/>
    </row>
    <row r="892" spans="1:13" hidden="1">
      <c r="A892" s="1092"/>
      <c r="B892" s="1092"/>
      <c r="C892" s="1092"/>
      <c r="D892" s="1092"/>
      <c r="E892" s="1092"/>
      <c r="F892" s="1122"/>
      <c r="G892" s="1122"/>
      <c r="H892" s="1122"/>
      <c r="I892" s="1122"/>
      <c r="J892" s="1122"/>
      <c r="K892" s="1122"/>
      <c r="L892" s="1122"/>
      <c r="M892" s="1122"/>
    </row>
    <row r="893" spans="1:13" hidden="1">
      <c r="A893" s="1092"/>
      <c r="B893" s="1092"/>
      <c r="C893" s="1092"/>
      <c r="D893" s="1092"/>
      <c r="E893" s="1092"/>
      <c r="F893" s="1122"/>
      <c r="G893" s="1122"/>
      <c r="H893" s="1122"/>
      <c r="I893" s="1122"/>
      <c r="J893" s="1122"/>
      <c r="K893" s="1122"/>
      <c r="L893" s="1122"/>
      <c r="M893" s="1122"/>
    </row>
    <row r="894" spans="1:13" hidden="1">
      <c r="A894" s="1092"/>
      <c r="B894" s="1092"/>
      <c r="C894" s="1092"/>
      <c r="D894" s="1092"/>
      <c r="E894" s="1092"/>
      <c r="F894" s="1122"/>
      <c r="G894" s="1122"/>
      <c r="H894" s="1122"/>
      <c r="I894" s="1122"/>
      <c r="J894" s="1122"/>
      <c r="K894" s="1122"/>
      <c r="L894" s="1122"/>
      <c r="M894" s="1122"/>
    </row>
    <row r="895" spans="1:13" hidden="1">
      <c r="A895" s="1092"/>
      <c r="B895" s="1092"/>
      <c r="C895" s="1092"/>
      <c r="D895" s="1092"/>
      <c r="E895" s="1092"/>
      <c r="F895" s="1122"/>
      <c r="G895" s="1122"/>
      <c r="H895" s="1122"/>
      <c r="I895" s="1122"/>
      <c r="J895" s="1122"/>
      <c r="K895" s="1122"/>
      <c r="L895" s="1122"/>
      <c r="M895" s="1122"/>
    </row>
    <row r="896" spans="1:13" hidden="1">
      <c r="A896" s="1092"/>
      <c r="B896" s="1092"/>
      <c r="C896" s="1092"/>
      <c r="D896" s="1092"/>
      <c r="E896" s="1092"/>
      <c r="F896" s="1122"/>
      <c r="G896" s="1122"/>
      <c r="H896" s="1122"/>
      <c r="I896" s="1122"/>
      <c r="J896" s="1122"/>
      <c r="K896" s="1122"/>
      <c r="L896" s="1122"/>
      <c r="M896" s="1122"/>
    </row>
    <row r="897" spans="1:13" hidden="1">
      <c r="A897" s="1092"/>
      <c r="B897" s="1092"/>
      <c r="C897" s="1092"/>
      <c r="D897" s="1092"/>
      <c r="E897" s="1092"/>
      <c r="F897" s="1122"/>
      <c r="G897" s="1122"/>
      <c r="H897" s="1122"/>
      <c r="I897" s="1122"/>
      <c r="J897" s="1122"/>
      <c r="K897" s="1122"/>
      <c r="L897" s="1122"/>
      <c r="M897" s="1122"/>
    </row>
    <row r="898" spans="1:13" hidden="1">
      <c r="A898" s="1092"/>
      <c r="B898" s="1092"/>
      <c r="C898" s="1092"/>
      <c r="D898" s="1092"/>
      <c r="E898" s="1092"/>
      <c r="F898" s="1122"/>
      <c r="G898" s="1122"/>
      <c r="H898" s="1122"/>
      <c r="I898" s="1122"/>
      <c r="J898" s="1122"/>
      <c r="K898" s="1122"/>
      <c r="L898" s="1122"/>
      <c r="M898" s="1122"/>
    </row>
    <row r="899" spans="1:13" hidden="1">
      <c r="A899" s="1092"/>
      <c r="B899" s="1092"/>
      <c r="C899" s="1092"/>
      <c r="D899" s="1092"/>
      <c r="E899" s="1092"/>
      <c r="F899" s="1122"/>
      <c r="G899" s="1122"/>
      <c r="H899" s="1122"/>
      <c r="I899" s="1122"/>
      <c r="J899" s="1122"/>
      <c r="K899" s="1122"/>
      <c r="L899" s="1122"/>
      <c r="M899" s="1122"/>
    </row>
    <row r="900" spans="1:13" hidden="1">
      <c r="A900" s="1092"/>
      <c r="B900" s="1092"/>
      <c r="C900" s="1092"/>
      <c r="D900" s="1092"/>
      <c r="E900" s="1092"/>
      <c r="F900" s="1122"/>
      <c r="G900" s="1122"/>
      <c r="H900" s="1122"/>
      <c r="I900" s="1122"/>
      <c r="J900" s="1122"/>
      <c r="K900" s="1122"/>
      <c r="L900" s="1122"/>
      <c r="M900" s="1122"/>
    </row>
    <row r="901" spans="1:13" hidden="1">
      <c r="A901" s="1092"/>
      <c r="B901" s="1092"/>
      <c r="C901" s="1092"/>
      <c r="D901" s="1092"/>
      <c r="E901" s="1092"/>
      <c r="F901" s="1122"/>
      <c r="G901" s="1122"/>
      <c r="H901" s="1122"/>
      <c r="I901" s="1122"/>
      <c r="J901" s="1122"/>
      <c r="K901" s="1122"/>
      <c r="L901" s="1122"/>
      <c r="M901" s="1122"/>
    </row>
    <row r="902" spans="1:13" hidden="1">
      <c r="A902" s="1092"/>
      <c r="B902" s="1092"/>
      <c r="C902" s="1092"/>
      <c r="D902" s="1092"/>
      <c r="E902" s="1092"/>
      <c r="F902" s="1122"/>
      <c r="G902" s="1122"/>
      <c r="H902" s="1122"/>
      <c r="I902" s="1122"/>
      <c r="J902" s="1122"/>
      <c r="K902" s="1122"/>
      <c r="L902" s="1122"/>
      <c r="M902" s="1122"/>
    </row>
    <row r="903" spans="1:13" hidden="1">
      <c r="A903" s="1092"/>
      <c r="B903" s="1092"/>
      <c r="C903" s="1092"/>
      <c r="D903" s="1092"/>
      <c r="E903" s="1092"/>
      <c r="F903" s="1122"/>
      <c r="G903" s="1122"/>
      <c r="H903" s="1122"/>
      <c r="I903" s="1122"/>
      <c r="J903" s="1122"/>
      <c r="K903" s="1122"/>
      <c r="L903" s="1122"/>
      <c r="M903" s="1122"/>
    </row>
    <row r="904" spans="1:13" hidden="1">
      <c r="A904" s="1092"/>
      <c r="B904" s="1092"/>
      <c r="C904" s="1092"/>
      <c r="D904" s="1092"/>
      <c r="E904" s="1092"/>
      <c r="F904" s="1122"/>
      <c r="G904" s="1122"/>
      <c r="H904" s="1122"/>
      <c r="I904" s="1122"/>
      <c r="J904" s="1122"/>
      <c r="K904" s="1122"/>
      <c r="L904" s="1122"/>
      <c r="M904" s="1122"/>
    </row>
    <row r="905" spans="1:13" hidden="1">
      <c r="A905" s="1092"/>
      <c r="B905" s="1092"/>
      <c r="C905" s="1092"/>
      <c r="D905" s="1092"/>
      <c r="E905" s="1092"/>
      <c r="F905" s="1122"/>
      <c r="G905" s="1122"/>
      <c r="H905" s="1122"/>
      <c r="I905" s="1122"/>
      <c r="J905" s="1122"/>
      <c r="K905" s="1122"/>
      <c r="L905" s="1122"/>
      <c r="M905" s="1122"/>
    </row>
    <row r="906" spans="1:13" hidden="1">
      <c r="A906" s="1092"/>
      <c r="B906" s="1092"/>
      <c r="C906" s="1092"/>
      <c r="D906" s="1092"/>
      <c r="E906" s="1092"/>
      <c r="F906" s="1122"/>
      <c r="G906" s="1122"/>
      <c r="H906" s="1122"/>
      <c r="I906" s="1122"/>
      <c r="J906" s="1122"/>
      <c r="K906" s="1122"/>
      <c r="L906" s="1122"/>
      <c r="M906" s="1122"/>
    </row>
    <row r="907" spans="1:13" hidden="1">
      <c r="A907" s="1092"/>
      <c r="B907" s="1092"/>
      <c r="C907" s="1092"/>
      <c r="D907" s="1092"/>
      <c r="E907" s="1092"/>
      <c r="F907" s="1122"/>
      <c r="G907" s="1122"/>
      <c r="H907" s="1122"/>
      <c r="I907" s="1122"/>
      <c r="J907" s="1122"/>
      <c r="K907" s="1122"/>
      <c r="L907" s="1122"/>
      <c r="M907" s="1122"/>
    </row>
    <row r="908" spans="1:13" hidden="1">
      <c r="A908" s="1092"/>
      <c r="B908" s="1092"/>
      <c r="C908" s="1092"/>
      <c r="D908" s="1092"/>
      <c r="E908" s="1092"/>
      <c r="F908" s="1122"/>
      <c r="G908" s="1122"/>
      <c r="H908" s="1122"/>
      <c r="I908" s="1122"/>
      <c r="J908" s="1122"/>
      <c r="K908" s="1122"/>
      <c r="L908" s="1122"/>
      <c r="M908" s="1122"/>
    </row>
    <row r="909" spans="1:13" hidden="1">
      <c r="A909" s="1092"/>
      <c r="B909" s="1092"/>
      <c r="C909" s="1092"/>
      <c r="D909" s="1092"/>
      <c r="E909" s="1092"/>
      <c r="F909" s="1122"/>
      <c r="G909" s="1122"/>
      <c r="H909" s="1122"/>
      <c r="I909" s="1122"/>
      <c r="J909" s="1122"/>
      <c r="K909" s="1122"/>
      <c r="L909" s="1122"/>
      <c r="M909" s="1122"/>
    </row>
    <row r="910" spans="1:13" hidden="1">
      <c r="A910" s="1092"/>
      <c r="B910" s="1092"/>
      <c r="C910" s="1092"/>
      <c r="D910" s="1092"/>
      <c r="E910" s="1092"/>
      <c r="F910" s="1122"/>
      <c r="G910" s="1122"/>
      <c r="H910" s="1122"/>
      <c r="I910" s="1122"/>
      <c r="J910" s="1122"/>
      <c r="K910" s="1122"/>
      <c r="L910" s="1122"/>
      <c r="M910" s="1122"/>
    </row>
    <row r="911" spans="1:13" hidden="1">
      <c r="A911" s="1092"/>
      <c r="B911" s="1092"/>
      <c r="C911" s="1092"/>
      <c r="D911" s="1092"/>
      <c r="E911" s="1092"/>
      <c r="F911" s="1122"/>
      <c r="G911" s="1122"/>
      <c r="H911" s="1122"/>
      <c r="I911" s="1122"/>
      <c r="J911" s="1122"/>
      <c r="K911" s="1122"/>
      <c r="L911" s="1122"/>
      <c r="M911" s="1122"/>
    </row>
    <row r="912" spans="1:13" hidden="1">
      <c r="A912" s="1092"/>
      <c r="B912" s="1092"/>
      <c r="C912" s="1092"/>
      <c r="D912" s="1092"/>
      <c r="E912" s="1092"/>
      <c r="F912" s="1122"/>
      <c r="G912" s="1122"/>
      <c r="H912" s="1122"/>
      <c r="I912" s="1122"/>
      <c r="J912" s="1122"/>
      <c r="K912" s="1122"/>
      <c r="L912" s="1122"/>
      <c r="M912" s="1122"/>
    </row>
    <row r="913" spans="1:13" hidden="1">
      <c r="A913" s="1092"/>
      <c r="B913" s="1092"/>
      <c r="C913" s="1092"/>
      <c r="D913" s="1092"/>
      <c r="E913" s="1092"/>
      <c r="F913" s="1122"/>
      <c r="G913" s="1122"/>
      <c r="H913" s="1122"/>
      <c r="I913" s="1122"/>
      <c r="J913" s="1122"/>
      <c r="K913" s="1122"/>
      <c r="L913" s="1122"/>
      <c r="M913" s="1122"/>
    </row>
    <row r="914" spans="1:13" hidden="1">
      <c r="A914" s="1092"/>
      <c r="B914" s="1092"/>
      <c r="C914" s="1092"/>
      <c r="D914" s="1092"/>
      <c r="E914" s="1092"/>
      <c r="F914" s="1122"/>
      <c r="G914" s="1122"/>
      <c r="H914" s="1122"/>
      <c r="I914" s="1122"/>
      <c r="J914" s="1122"/>
      <c r="K914" s="1122"/>
      <c r="L914" s="1122"/>
      <c r="M914" s="1122"/>
    </row>
    <row r="915" spans="1:13" hidden="1">
      <c r="A915" s="1092"/>
      <c r="B915" s="1092"/>
      <c r="C915" s="1092"/>
      <c r="D915" s="1092"/>
      <c r="E915" s="1092"/>
      <c r="F915" s="1122"/>
      <c r="G915" s="1122"/>
      <c r="H915" s="1122"/>
      <c r="I915" s="1122"/>
      <c r="J915" s="1122"/>
      <c r="K915" s="1122"/>
      <c r="L915" s="1122"/>
      <c r="M915" s="1122"/>
    </row>
    <row r="916" spans="1:13" hidden="1">
      <c r="A916" s="1092"/>
      <c r="B916" s="1092"/>
      <c r="C916" s="1092"/>
      <c r="D916" s="1092"/>
      <c r="E916" s="1092"/>
      <c r="F916" s="1122"/>
      <c r="G916" s="1122"/>
      <c r="H916" s="1122"/>
      <c r="I916" s="1122"/>
      <c r="J916" s="1122"/>
      <c r="K916" s="1122"/>
      <c r="L916" s="1122"/>
      <c r="M916" s="1122"/>
    </row>
    <row r="917" spans="1:13" hidden="1">
      <c r="A917" s="1092"/>
      <c r="B917" s="1092"/>
      <c r="C917" s="1092"/>
      <c r="D917" s="1092"/>
      <c r="E917" s="1092"/>
      <c r="F917" s="1122"/>
      <c r="G917" s="1122"/>
      <c r="H917" s="1122"/>
      <c r="I917" s="1122"/>
      <c r="J917" s="1122"/>
      <c r="K917" s="1122"/>
      <c r="L917" s="1122"/>
      <c r="M917" s="1122"/>
    </row>
    <row r="918" spans="1:13" hidden="1">
      <c r="A918" s="1092"/>
      <c r="B918" s="1092"/>
      <c r="C918" s="1092"/>
      <c r="D918" s="1092"/>
      <c r="E918" s="1092"/>
      <c r="F918" s="1122"/>
      <c r="G918" s="1122"/>
      <c r="H918" s="1122"/>
      <c r="I918" s="1122"/>
      <c r="J918" s="1122"/>
      <c r="K918" s="1122"/>
      <c r="L918" s="1122"/>
      <c r="M918" s="1122"/>
    </row>
    <row r="919" spans="1:13" hidden="1">
      <c r="A919" s="1092"/>
      <c r="B919" s="1092"/>
      <c r="C919" s="1092"/>
      <c r="D919" s="1092"/>
      <c r="E919" s="1092"/>
      <c r="F919" s="1122"/>
      <c r="G919" s="1122"/>
      <c r="H919" s="1122"/>
      <c r="I919" s="1122"/>
      <c r="J919" s="1122"/>
      <c r="K919" s="1122"/>
      <c r="L919" s="1122"/>
      <c r="M919" s="1122"/>
    </row>
    <row r="920" spans="1:13" hidden="1">
      <c r="A920" s="1092"/>
      <c r="B920" s="1092"/>
      <c r="C920" s="1092"/>
      <c r="D920" s="1092"/>
      <c r="E920" s="1092"/>
      <c r="F920" s="1122"/>
      <c r="G920" s="1122"/>
      <c r="H920" s="1122"/>
      <c r="I920" s="1122"/>
      <c r="J920" s="1122"/>
      <c r="K920" s="1122"/>
      <c r="L920" s="1122"/>
      <c r="M920" s="1122"/>
    </row>
    <row r="921" spans="1:13" hidden="1">
      <c r="A921" s="1092"/>
      <c r="B921" s="1092"/>
      <c r="C921" s="1092"/>
      <c r="D921" s="1092"/>
      <c r="E921" s="1092"/>
      <c r="F921" s="1122"/>
      <c r="G921" s="1122"/>
      <c r="H921" s="1122"/>
      <c r="I921" s="1122"/>
      <c r="J921" s="1122"/>
      <c r="K921" s="1122"/>
      <c r="L921" s="1122"/>
      <c r="M921" s="1122"/>
    </row>
    <row r="922" spans="1:13" hidden="1">
      <c r="A922" s="1092"/>
      <c r="B922" s="1092"/>
      <c r="C922" s="1092"/>
      <c r="D922" s="1092"/>
      <c r="E922" s="1092"/>
      <c r="F922" s="1122"/>
      <c r="G922" s="1122"/>
      <c r="H922" s="1122"/>
      <c r="I922" s="1122"/>
      <c r="J922" s="1122"/>
      <c r="K922" s="1122"/>
      <c r="L922" s="1122"/>
      <c r="M922" s="1122"/>
    </row>
    <row r="923" spans="1:13" hidden="1">
      <c r="A923" s="1092"/>
      <c r="B923" s="1092"/>
      <c r="C923" s="1092"/>
      <c r="D923" s="1092"/>
      <c r="E923" s="1092"/>
      <c r="F923" s="1122"/>
      <c r="G923" s="1122"/>
      <c r="H923" s="1122"/>
      <c r="I923" s="1122"/>
      <c r="J923" s="1122"/>
      <c r="K923" s="1122"/>
      <c r="L923" s="1122"/>
      <c r="M923" s="1122"/>
    </row>
    <row r="924" spans="1:13" hidden="1">
      <c r="A924" s="1092"/>
      <c r="B924" s="1092"/>
      <c r="C924" s="1092"/>
      <c r="D924" s="1092"/>
      <c r="E924" s="1092"/>
      <c r="F924" s="1122"/>
      <c r="G924" s="1122"/>
      <c r="H924" s="1122"/>
      <c r="I924" s="1122"/>
      <c r="J924" s="1122"/>
      <c r="K924" s="1122"/>
      <c r="L924" s="1122"/>
      <c r="M924" s="1122"/>
    </row>
    <row r="925" spans="1:13" hidden="1">
      <c r="A925" s="1092"/>
      <c r="B925" s="1092"/>
      <c r="C925" s="1092"/>
      <c r="D925" s="1092"/>
      <c r="E925" s="1092"/>
      <c r="F925" s="1122"/>
      <c r="G925" s="1122"/>
      <c r="H925" s="1122"/>
      <c r="I925" s="1122"/>
      <c r="J925" s="1122"/>
      <c r="K925" s="1122"/>
      <c r="L925" s="1122"/>
      <c r="M925" s="1122"/>
    </row>
    <row r="926" spans="1:13" hidden="1">
      <c r="A926" s="1092"/>
      <c r="B926" s="1092"/>
      <c r="C926" s="1092"/>
      <c r="D926" s="1092"/>
      <c r="E926" s="1092"/>
      <c r="F926" s="1122"/>
      <c r="G926" s="1122"/>
      <c r="H926" s="1122"/>
      <c r="I926" s="1122"/>
      <c r="J926" s="1122"/>
      <c r="K926" s="1122"/>
      <c r="L926" s="1122"/>
      <c r="M926" s="1122"/>
    </row>
    <row r="927" spans="1:13" hidden="1">
      <c r="A927" s="1092"/>
      <c r="B927" s="1092"/>
      <c r="C927" s="1092"/>
      <c r="D927" s="1092"/>
      <c r="E927" s="1092"/>
      <c r="F927" s="1122"/>
      <c r="G927" s="1122"/>
      <c r="H927" s="1122"/>
      <c r="I927" s="1122"/>
      <c r="J927" s="1122"/>
      <c r="K927" s="1122"/>
      <c r="L927" s="1122"/>
      <c r="M927" s="1122"/>
    </row>
    <row r="928" spans="1:13" hidden="1">
      <c r="A928" s="1092"/>
      <c r="B928" s="1092"/>
      <c r="C928" s="1092"/>
      <c r="D928" s="1092"/>
      <c r="E928" s="1092"/>
      <c r="F928" s="1122"/>
      <c r="G928" s="1122"/>
      <c r="H928" s="1122"/>
      <c r="I928" s="1122"/>
      <c r="J928" s="1122"/>
      <c r="K928" s="1122"/>
      <c r="L928" s="1122"/>
      <c r="M928" s="1122"/>
    </row>
    <row r="929" spans="1:13" hidden="1">
      <c r="A929" s="1092"/>
      <c r="B929" s="1092"/>
      <c r="C929" s="1092"/>
      <c r="D929" s="1092"/>
      <c r="E929" s="1092"/>
      <c r="F929" s="1122"/>
      <c r="G929" s="1122"/>
      <c r="H929" s="1122"/>
      <c r="I929" s="1122"/>
      <c r="J929" s="1122"/>
      <c r="K929" s="1122"/>
      <c r="L929" s="1122"/>
      <c r="M929" s="1122"/>
    </row>
    <row r="930" spans="1:13" hidden="1">
      <c r="A930" s="1092"/>
      <c r="B930" s="1092"/>
      <c r="C930" s="1092"/>
      <c r="D930" s="1092"/>
      <c r="E930" s="1092"/>
      <c r="F930" s="1122"/>
      <c r="G930" s="1122"/>
      <c r="H930" s="1122"/>
      <c r="I930" s="1122"/>
      <c r="J930" s="1122"/>
      <c r="K930" s="1122"/>
      <c r="L930" s="1122"/>
      <c r="M930" s="1122"/>
    </row>
    <row r="931" spans="1:13" hidden="1">
      <c r="A931" s="1092"/>
      <c r="B931" s="1092"/>
      <c r="C931" s="1092"/>
      <c r="D931" s="1092"/>
      <c r="E931" s="1092"/>
      <c r="F931" s="1122"/>
      <c r="G931" s="1122"/>
      <c r="H931" s="1122"/>
      <c r="I931" s="1122"/>
      <c r="J931" s="1122"/>
      <c r="K931" s="1122"/>
      <c r="L931" s="1122"/>
      <c r="M931" s="1122"/>
    </row>
    <row r="932" spans="1:13" hidden="1">
      <c r="A932" s="1092"/>
      <c r="B932" s="1092"/>
      <c r="C932" s="1092"/>
      <c r="D932" s="1092"/>
      <c r="E932" s="1092"/>
      <c r="F932" s="1122"/>
      <c r="G932" s="1122"/>
      <c r="H932" s="1122"/>
      <c r="I932" s="1122"/>
      <c r="J932" s="1122"/>
      <c r="K932" s="1122"/>
      <c r="L932" s="1122"/>
      <c r="M932" s="1122"/>
    </row>
    <row r="933" spans="1:13" hidden="1">
      <c r="A933" s="1092"/>
      <c r="B933" s="1092"/>
      <c r="C933" s="1092"/>
      <c r="D933" s="1092"/>
      <c r="E933" s="1092"/>
      <c r="F933" s="1122"/>
      <c r="G933" s="1122"/>
      <c r="H933" s="1122"/>
      <c r="I933" s="1122"/>
      <c r="J933" s="1122"/>
      <c r="K933" s="1122"/>
      <c r="L933" s="1122"/>
      <c r="M933" s="1122"/>
    </row>
    <row r="934" spans="1:13" hidden="1">
      <c r="A934" s="1092"/>
      <c r="B934" s="1092"/>
      <c r="C934" s="1092"/>
      <c r="D934" s="1092"/>
      <c r="E934" s="1092"/>
      <c r="F934" s="1122"/>
      <c r="G934" s="1122"/>
      <c r="H934" s="1122"/>
      <c r="I934" s="1122"/>
      <c r="J934" s="1122"/>
      <c r="K934" s="1122"/>
      <c r="L934" s="1122"/>
      <c r="M934" s="1122"/>
    </row>
    <row r="935" spans="1:13" hidden="1">
      <c r="A935" s="1092"/>
      <c r="B935" s="1092"/>
      <c r="C935" s="1092"/>
      <c r="D935" s="1092"/>
      <c r="E935" s="1092"/>
      <c r="F935" s="1122"/>
      <c r="G935" s="1122"/>
      <c r="H935" s="1122"/>
      <c r="I935" s="1122"/>
      <c r="J935" s="1122"/>
      <c r="K935" s="1122"/>
      <c r="L935" s="1122"/>
      <c r="M935" s="1122"/>
    </row>
    <row r="936" spans="1:13" hidden="1">
      <c r="A936" s="1092"/>
      <c r="B936" s="1092"/>
      <c r="C936" s="1092"/>
      <c r="D936" s="1092"/>
      <c r="E936" s="1092"/>
      <c r="F936" s="1122"/>
      <c r="G936" s="1122"/>
      <c r="H936" s="1122"/>
      <c r="I936" s="1122"/>
      <c r="J936" s="1122"/>
      <c r="K936" s="1122"/>
      <c r="L936" s="1122"/>
      <c r="M936" s="1122"/>
    </row>
    <row r="937" spans="1:13" hidden="1">
      <c r="A937" s="1092"/>
      <c r="B937" s="1092"/>
      <c r="C937" s="1092"/>
      <c r="D937" s="1092"/>
      <c r="E937" s="1092"/>
      <c r="F937" s="1122"/>
      <c r="G937" s="1122"/>
      <c r="H937" s="1122"/>
      <c r="I937" s="1122"/>
      <c r="J937" s="1122"/>
      <c r="K937" s="1122"/>
      <c r="L937" s="1122"/>
      <c r="M937" s="1122"/>
    </row>
    <row r="938" spans="1:13" hidden="1">
      <c r="A938" s="1092"/>
      <c r="B938" s="1092"/>
      <c r="C938" s="1092"/>
      <c r="D938" s="1092"/>
      <c r="E938" s="1092"/>
      <c r="F938" s="1122"/>
      <c r="G938" s="1122"/>
      <c r="H938" s="1122"/>
      <c r="I938" s="1122"/>
      <c r="J938" s="1122"/>
      <c r="K938" s="1122"/>
      <c r="L938" s="1122"/>
      <c r="M938" s="1122"/>
    </row>
    <row r="939" spans="1:13" hidden="1">
      <c r="A939" s="1092"/>
      <c r="B939" s="1092"/>
      <c r="C939" s="1092"/>
      <c r="D939" s="1092"/>
      <c r="E939" s="1092"/>
      <c r="F939" s="1122"/>
      <c r="G939" s="1122"/>
      <c r="H939" s="1122"/>
      <c r="I939" s="1122"/>
      <c r="J939" s="1122"/>
      <c r="K939" s="1122"/>
      <c r="L939" s="1122"/>
      <c r="M939" s="1122"/>
    </row>
    <row r="940" spans="1:13" hidden="1">
      <c r="A940" s="1092"/>
      <c r="B940" s="1092"/>
      <c r="C940" s="1092"/>
      <c r="D940" s="1092"/>
      <c r="E940" s="1092"/>
      <c r="F940" s="1122"/>
      <c r="G940" s="1122"/>
      <c r="H940" s="1122"/>
      <c r="I940" s="1122"/>
      <c r="J940" s="1122"/>
      <c r="K940" s="1122"/>
      <c r="L940" s="1122"/>
      <c r="M940" s="1122"/>
    </row>
    <row r="941" spans="1:13" hidden="1">
      <c r="A941" s="1092"/>
      <c r="B941" s="1092"/>
      <c r="C941" s="1092"/>
      <c r="D941" s="1092"/>
      <c r="E941" s="1092"/>
      <c r="F941" s="1122"/>
      <c r="G941" s="1122"/>
      <c r="H941" s="1122"/>
      <c r="I941" s="1122"/>
      <c r="J941" s="1122"/>
      <c r="K941" s="1122"/>
      <c r="L941" s="1122"/>
      <c r="M941" s="1122"/>
    </row>
    <row r="942" spans="1:13" hidden="1">
      <c r="A942" s="1092"/>
      <c r="B942" s="1092"/>
      <c r="C942" s="1092"/>
      <c r="D942" s="1092"/>
      <c r="E942" s="1092"/>
      <c r="F942" s="1122"/>
      <c r="G942" s="1122"/>
      <c r="H942" s="1122"/>
      <c r="I942" s="1122"/>
      <c r="J942" s="1122"/>
      <c r="K942" s="1122"/>
      <c r="L942" s="1122"/>
      <c r="M942" s="1122"/>
    </row>
    <row r="943" spans="1:13" hidden="1">
      <c r="A943" s="1092"/>
      <c r="B943" s="1092"/>
      <c r="C943" s="1092"/>
      <c r="D943" s="1092"/>
      <c r="E943" s="1092"/>
      <c r="F943" s="1122"/>
      <c r="G943" s="1122"/>
      <c r="H943" s="1122"/>
      <c r="I943" s="1122"/>
      <c r="J943" s="1122"/>
      <c r="K943" s="1122"/>
      <c r="L943" s="1122"/>
      <c r="M943" s="1122"/>
    </row>
    <row r="944" spans="1:13" hidden="1">
      <c r="A944" s="1092"/>
      <c r="B944" s="1092"/>
      <c r="C944" s="1092"/>
      <c r="D944" s="1092"/>
      <c r="E944" s="1092"/>
      <c r="F944" s="1122"/>
      <c r="G944" s="1122"/>
      <c r="H944" s="1122"/>
      <c r="I944" s="1122"/>
      <c r="J944" s="1122"/>
      <c r="K944" s="1122"/>
      <c r="L944" s="1122"/>
      <c r="M944" s="1122"/>
    </row>
    <row r="945" spans="1:13" hidden="1">
      <c r="A945" s="1092"/>
      <c r="B945" s="1092"/>
      <c r="C945" s="1092"/>
      <c r="D945" s="1092"/>
      <c r="E945" s="1092"/>
      <c r="F945" s="1122"/>
      <c r="G945" s="1122"/>
      <c r="H945" s="1122"/>
      <c r="I945" s="1122"/>
      <c r="J945" s="1122"/>
      <c r="K945" s="1122"/>
      <c r="L945" s="1122"/>
      <c r="M945" s="1122"/>
    </row>
    <row r="946" spans="1:13" hidden="1">
      <c r="A946" s="1092"/>
      <c r="B946" s="1092"/>
      <c r="C946" s="1092"/>
      <c r="D946" s="1092"/>
      <c r="E946" s="1092"/>
      <c r="F946" s="1122"/>
      <c r="G946" s="1122"/>
      <c r="H946" s="1122"/>
      <c r="I946" s="1122"/>
      <c r="J946" s="1122"/>
      <c r="K946" s="1122"/>
      <c r="L946" s="1122"/>
      <c r="M946" s="1122"/>
    </row>
    <row r="947" spans="1:13" hidden="1">
      <c r="A947" s="1092"/>
      <c r="B947" s="1092"/>
      <c r="C947" s="1092"/>
      <c r="D947" s="1092"/>
      <c r="E947" s="1092"/>
      <c r="F947" s="1122"/>
      <c r="G947" s="1122"/>
      <c r="H947" s="1122"/>
      <c r="I947" s="1122"/>
      <c r="J947" s="1122"/>
      <c r="K947" s="1122"/>
      <c r="L947" s="1122"/>
      <c r="M947" s="1122"/>
    </row>
    <row r="948" spans="1:13" hidden="1">
      <c r="A948" s="1092"/>
      <c r="B948" s="1092"/>
      <c r="C948" s="1092"/>
      <c r="D948" s="1092"/>
      <c r="E948" s="1092"/>
      <c r="F948" s="1122"/>
      <c r="G948" s="1122"/>
      <c r="H948" s="1122"/>
      <c r="I948" s="1122"/>
      <c r="J948" s="1122"/>
      <c r="K948" s="1122"/>
      <c r="L948" s="1122"/>
      <c r="M948" s="1122"/>
    </row>
    <row r="949" spans="1:13" hidden="1">
      <c r="A949" s="1092"/>
      <c r="B949" s="1092"/>
      <c r="C949" s="1092"/>
      <c r="D949" s="1092"/>
      <c r="E949" s="1092"/>
      <c r="F949" s="1122"/>
      <c r="G949" s="1122"/>
      <c r="H949" s="1122"/>
      <c r="I949" s="1122"/>
      <c r="J949" s="1122"/>
      <c r="K949" s="1122"/>
      <c r="L949" s="1122"/>
      <c r="M949" s="1122"/>
    </row>
    <row r="950" spans="1:13" hidden="1">
      <c r="A950" s="1092"/>
      <c r="B950" s="1092"/>
      <c r="C950" s="1092"/>
      <c r="D950" s="1092"/>
      <c r="E950" s="1092"/>
      <c r="F950" s="1122"/>
      <c r="G950" s="1122"/>
      <c r="H950" s="1122"/>
      <c r="I950" s="1122"/>
      <c r="J950" s="1122"/>
      <c r="K950" s="1122"/>
      <c r="L950" s="1122"/>
      <c r="M950" s="1122"/>
    </row>
    <row r="951" spans="1:13" hidden="1">
      <c r="A951" s="1092"/>
      <c r="B951" s="1092"/>
      <c r="C951" s="1092"/>
      <c r="D951" s="1092"/>
      <c r="E951" s="1092"/>
      <c r="F951" s="1122"/>
      <c r="G951" s="1122"/>
      <c r="H951" s="1122"/>
      <c r="I951" s="1122"/>
      <c r="J951" s="1122"/>
      <c r="K951" s="1122"/>
      <c r="L951" s="1122"/>
      <c r="M951" s="1122"/>
    </row>
    <row r="952" spans="1:13" hidden="1">
      <c r="A952" s="1092"/>
      <c r="B952" s="1092"/>
      <c r="C952" s="1092"/>
      <c r="D952" s="1092"/>
      <c r="E952" s="1092"/>
      <c r="F952" s="1122"/>
      <c r="G952" s="1122"/>
      <c r="H952" s="1122"/>
      <c r="I952" s="1122"/>
      <c r="J952" s="1122"/>
      <c r="K952" s="1122"/>
      <c r="L952" s="1122"/>
      <c r="M952" s="1122"/>
    </row>
    <row r="953" spans="1:13" hidden="1">
      <c r="A953" s="1092"/>
      <c r="B953" s="1092"/>
      <c r="C953" s="1092"/>
      <c r="D953" s="1092"/>
      <c r="E953" s="1092"/>
      <c r="F953" s="1122"/>
      <c r="G953" s="1122"/>
      <c r="H953" s="1122"/>
      <c r="I953" s="1122"/>
      <c r="J953" s="1122"/>
      <c r="K953" s="1122"/>
      <c r="L953" s="1122"/>
      <c r="M953" s="1122"/>
    </row>
    <row r="954" spans="1:13" hidden="1">
      <c r="A954" s="1092"/>
      <c r="B954" s="1092"/>
      <c r="C954" s="1092"/>
      <c r="D954" s="1092"/>
      <c r="E954" s="1092"/>
      <c r="F954" s="1122"/>
      <c r="G954" s="1122"/>
      <c r="H954" s="1122"/>
      <c r="I954" s="1122"/>
      <c r="J954" s="1122"/>
      <c r="K954" s="1122"/>
      <c r="L954" s="1122"/>
      <c r="M954" s="1122"/>
    </row>
    <row r="955" spans="1:13" hidden="1">
      <c r="A955" s="1092"/>
      <c r="B955" s="1092"/>
      <c r="C955" s="1092"/>
      <c r="D955" s="1092"/>
      <c r="E955" s="1092"/>
      <c r="F955" s="1122"/>
      <c r="G955" s="1122"/>
      <c r="H955" s="1122"/>
      <c r="I955" s="1122"/>
      <c r="J955" s="1122"/>
      <c r="K955" s="1122"/>
      <c r="L955" s="1122"/>
      <c r="M955" s="1122"/>
    </row>
    <row r="956" spans="1:13" hidden="1">
      <c r="A956" s="1092"/>
      <c r="B956" s="1092"/>
      <c r="C956" s="1092"/>
      <c r="D956" s="1092"/>
      <c r="E956" s="1092"/>
      <c r="F956" s="1122"/>
      <c r="G956" s="1122"/>
      <c r="H956" s="1122"/>
      <c r="I956" s="1122"/>
      <c r="J956" s="1122"/>
      <c r="K956" s="1122"/>
      <c r="L956" s="1122"/>
      <c r="M956" s="1122"/>
    </row>
    <row r="957" spans="1:13" hidden="1">
      <c r="A957" s="1092"/>
      <c r="B957" s="1092"/>
      <c r="C957" s="1092"/>
      <c r="D957" s="1092"/>
      <c r="E957" s="1092"/>
      <c r="F957" s="1122"/>
      <c r="G957" s="1122"/>
      <c r="H957" s="1122"/>
      <c r="I957" s="1122"/>
      <c r="J957" s="1122"/>
      <c r="K957" s="1122"/>
      <c r="L957" s="1122"/>
      <c r="M957" s="1122"/>
    </row>
    <row r="958" spans="1:13" hidden="1">
      <c r="A958" s="1092"/>
      <c r="B958" s="1092"/>
      <c r="C958" s="1092"/>
      <c r="D958" s="1092"/>
      <c r="E958" s="1092"/>
      <c r="F958" s="1122"/>
      <c r="G958" s="1122"/>
      <c r="H958" s="1122"/>
      <c r="I958" s="1122"/>
      <c r="J958" s="1122"/>
      <c r="K958" s="1122"/>
      <c r="L958" s="1122"/>
      <c r="M958" s="1122"/>
    </row>
    <row r="959" spans="1:13" hidden="1">
      <c r="A959" s="1092"/>
      <c r="B959" s="1092"/>
      <c r="C959" s="1092"/>
      <c r="D959" s="1092"/>
      <c r="E959" s="1092"/>
      <c r="F959" s="1122"/>
      <c r="G959" s="1122"/>
      <c r="H959" s="1122"/>
      <c r="I959" s="1122"/>
      <c r="J959" s="1122"/>
      <c r="K959" s="1122"/>
      <c r="L959" s="1122"/>
      <c r="M959" s="1122"/>
    </row>
    <row r="960" spans="1:13" hidden="1">
      <c r="A960" s="1092"/>
      <c r="B960" s="1092"/>
      <c r="C960" s="1092"/>
      <c r="D960" s="1092"/>
      <c r="E960" s="1092"/>
      <c r="F960" s="1122"/>
      <c r="G960" s="1122"/>
      <c r="H960" s="1122"/>
      <c r="I960" s="1122"/>
      <c r="J960" s="1122"/>
      <c r="K960" s="1122"/>
      <c r="L960" s="1122"/>
      <c r="M960" s="1122"/>
    </row>
    <row r="961" spans="1:13" hidden="1">
      <c r="A961" s="1092"/>
      <c r="B961" s="1092"/>
      <c r="C961" s="1092"/>
      <c r="D961" s="1092"/>
      <c r="E961" s="1092"/>
      <c r="F961" s="1122"/>
      <c r="G961" s="1122"/>
      <c r="H961" s="1122"/>
      <c r="I961" s="1122"/>
      <c r="J961" s="1122"/>
      <c r="K961" s="1122"/>
      <c r="L961" s="1122"/>
      <c r="M961" s="1122"/>
    </row>
    <row r="962" spans="1:13" hidden="1">
      <c r="A962" s="1092"/>
      <c r="B962" s="1092"/>
      <c r="C962" s="1092"/>
      <c r="D962" s="1092"/>
      <c r="E962" s="1092"/>
      <c r="F962" s="1122"/>
      <c r="G962" s="1122"/>
      <c r="H962" s="1122"/>
      <c r="I962" s="1122"/>
      <c r="J962" s="1122"/>
      <c r="K962" s="1122"/>
      <c r="L962" s="1122"/>
      <c r="M962" s="1122"/>
    </row>
    <row r="963" spans="1:13" hidden="1">
      <c r="A963" s="1092"/>
      <c r="B963" s="1092"/>
      <c r="C963" s="1092"/>
      <c r="D963" s="1092"/>
      <c r="E963" s="1092"/>
      <c r="F963" s="1122"/>
      <c r="G963" s="1122"/>
      <c r="H963" s="1122"/>
      <c r="I963" s="1122"/>
      <c r="J963" s="1122"/>
      <c r="K963" s="1122"/>
      <c r="L963" s="1122"/>
      <c r="M963" s="1122"/>
    </row>
    <row r="964" spans="1:13" hidden="1">
      <c r="A964" s="1092"/>
      <c r="B964" s="1092"/>
      <c r="C964" s="1092"/>
      <c r="D964" s="1092"/>
      <c r="E964" s="1092"/>
      <c r="F964" s="1122"/>
      <c r="G964" s="1122"/>
      <c r="H964" s="1122"/>
      <c r="I964" s="1122"/>
      <c r="J964" s="1122"/>
      <c r="K964" s="1122"/>
      <c r="L964" s="1122"/>
      <c r="M964" s="1122"/>
    </row>
    <row r="965" spans="1:13" hidden="1">
      <c r="A965" s="1092"/>
      <c r="B965" s="1092"/>
      <c r="C965" s="1092"/>
      <c r="D965" s="1092"/>
      <c r="E965" s="1092"/>
      <c r="F965" s="1122"/>
      <c r="G965" s="1122"/>
      <c r="H965" s="1122"/>
      <c r="I965" s="1122"/>
      <c r="J965" s="1122"/>
      <c r="K965" s="1122"/>
      <c r="L965" s="1122"/>
      <c r="M965" s="1122"/>
    </row>
    <row r="966" spans="1:13" hidden="1">
      <c r="A966" s="1092"/>
      <c r="B966" s="1092"/>
      <c r="C966" s="1092"/>
      <c r="D966" s="1092"/>
      <c r="E966" s="1092"/>
      <c r="F966" s="1122"/>
      <c r="G966" s="1122"/>
      <c r="H966" s="1122"/>
      <c r="I966" s="1122"/>
      <c r="J966" s="1122"/>
      <c r="K966" s="1122"/>
      <c r="L966" s="1122"/>
      <c r="M966" s="1122"/>
    </row>
    <row r="967" spans="1:13" hidden="1">
      <c r="A967" s="1092"/>
      <c r="B967" s="1092"/>
      <c r="C967" s="1092"/>
      <c r="D967" s="1092"/>
      <c r="E967" s="1092"/>
      <c r="F967" s="1122"/>
      <c r="G967" s="1122"/>
      <c r="H967" s="1122"/>
      <c r="I967" s="1122"/>
      <c r="J967" s="1122"/>
      <c r="K967" s="1122"/>
      <c r="L967" s="1122"/>
      <c r="M967" s="1122"/>
    </row>
    <row r="968" spans="1:13" hidden="1">
      <c r="A968" s="1092"/>
      <c r="B968" s="1092"/>
      <c r="C968" s="1092"/>
      <c r="D968" s="1092"/>
      <c r="E968" s="1092"/>
      <c r="F968" s="1122"/>
      <c r="G968" s="1122"/>
      <c r="H968" s="1122"/>
      <c r="I968" s="1122"/>
      <c r="J968" s="1122"/>
      <c r="K968" s="1122"/>
      <c r="L968" s="1122"/>
      <c r="M968" s="1122"/>
    </row>
    <row r="969" spans="1:13" hidden="1">
      <c r="A969" s="1092"/>
      <c r="B969" s="1092"/>
      <c r="C969" s="1092"/>
      <c r="D969" s="1092"/>
      <c r="E969" s="1092"/>
      <c r="F969" s="1122"/>
      <c r="G969" s="1122"/>
      <c r="H969" s="1122"/>
      <c r="I969" s="1122"/>
      <c r="J969" s="1122"/>
      <c r="K969" s="1122"/>
      <c r="L969" s="1122"/>
      <c r="M969" s="1122"/>
    </row>
    <row r="970" spans="1:13" hidden="1">
      <c r="A970" s="1092"/>
      <c r="B970" s="1092"/>
      <c r="C970" s="1092"/>
      <c r="D970" s="1092"/>
      <c r="E970" s="1092"/>
      <c r="F970" s="1122"/>
      <c r="G970" s="1122"/>
      <c r="H970" s="1122"/>
      <c r="I970" s="1122"/>
      <c r="J970" s="1122"/>
      <c r="K970" s="1122"/>
      <c r="L970" s="1122"/>
      <c r="M970" s="1122"/>
    </row>
    <row r="971" spans="1:13" hidden="1">
      <c r="A971" s="1092"/>
      <c r="B971" s="1092"/>
      <c r="C971" s="1092"/>
      <c r="D971" s="1092"/>
      <c r="E971" s="1092"/>
      <c r="F971" s="1122"/>
      <c r="G971" s="1122"/>
      <c r="H971" s="1122"/>
      <c r="I971" s="1122"/>
      <c r="J971" s="1122"/>
      <c r="K971" s="1122"/>
      <c r="L971" s="1122"/>
      <c r="M971" s="1122"/>
    </row>
    <row r="972" spans="1:13" hidden="1">
      <c r="A972" s="1092"/>
      <c r="B972" s="1092"/>
      <c r="C972" s="1092"/>
      <c r="D972" s="1092"/>
      <c r="E972" s="1092"/>
      <c r="F972" s="1122"/>
      <c r="G972" s="1122"/>
      <c r="H972" s="1122"/>
      <c r="I972" s="1122"/>
      <c r="J972" s="1122"/>
      <c r="K972" s="1122"/>
      <c r="L972" s="1122"/>
      <c r="M972" s="1122"/>
    </row>
    <row r="973" spans="1:13" hidden="1">
      <c r="A973" s="1092"/>
      <c r="B973" s="1092"/>
      <c r="C973" s="1092"/>
      <c r="D973" s="1092"/>
      <c r="E973" s="1092"/>
      <c r="F973" s="1122"/>
      <c r="G973" s="1122"/>
      <c r="H973" s="1122"/>
      <c r="I973" s="1122"/>
      <c r="J973" s="1122"/>
      <c r="K973" s="1122"/>
      <c r="L973" s="1122"/>
      <c r="M973" s="1122"/>
    </row>
    <row r="974" spans="1:13" hidden="1">
      <c r="A974" s="1092"/>
      <c r="B974" s="1092"/>
      <c r="C974" s="1092"/>
      <c r="D974" s="1092"/>
      <c r="E974" s="1092"/>
      <c r="F974" s="1122"/>
      <c r="G974" s="1122"/>
      <c r="H974" s="1122"/>
      <c r="I974" s="1122"/>
      <c r="J974" s="1122"/>
      <c r="K974" s="1122"/>
      <c r="L974" s="1122"/>
      <c r="M974" s="1122"/>
    </row>
    <row r="975" spans="1:13" hidden="1">
      <c r="A975" s="1092"/>
      <c r="B975" s="1092"/>
      <c r="C975" s="1092"/>
      <c r="D975" s="1092"/>
      <c r="E975" s="1092"/>
      <c r="F975" s="1122"/>
      <c r="G975" s="1122"/>
      <c r="H975" s="1122"/>
      <c r="I975" s="1122"/>
      <c r="J975" s="1122"/>
      <c r="K975" s="1122"/>
      <c r="L975" s="1122"/>
      <c r="M975" s="1122"/>
    </row>
    <row r="976" spans="1:13" hidden="1">
      <c r="A976" s="1092"/>
      <c r="B976" s="1092"/>
      <c r="C976" s="1092"/>
      <c r="D976" s="1092"/>
      <c r="E976" s="1092"/>
      <c r="F976" s="1122"/>
      <c r="G976" s="1122"/>
      <c r="H976" s="1122"/>
      <c r="I976" s="1122"/>
      <c r="J976" s="1122"/>
      <c r="K976" s="1122"/>
      <c r="L976" s="1122"/>
      <c r="M976" s="1122"/>
    </row>
    <row r="977" spans="1:13" hidden="1">
      <c r="A977" s="1092"/>
      <c r="B977" s="1092"/>
      <c r="C977" s="1092"/>
      <c r="D977" s="1092"/>
      <c r="E977" s="1092"/>
      <c r="F977" s="1122"/>
      <c r="G977" s="1122"/>
      <c r="H977" s="1122"/>
      <c r="I977" s="1122"/>
      <c r="J977" s="1122"/>
      <c r="K977" s="1122"/>
      <c r="L977" s="1122"/>
      <c r="M977" s="1122"/>
    </row>
    <row r="978" spans="1:13" hidden="1">
      <c r="A978" s="1092"/>
      <c r="B978" s="1092"/>
      <c r="C978" s="1092"/>
      <c r="D978" s="1092"/>
      <c r="E978" s="1092"/>
      <c r="F978" s="1122"/>
      <c r="G978" s="1122"/>
      <c r="H978" s="1122"/>
      <c r="I978" s="1122"/>
      <c r="J978" s="1122"/>
      <c r="K978" s="1122"/>
      <c r="L978" s="1122"/>
      <c r="M978" s="1122"/>
    </row>
    <row r="979" spans="1:13" hidden="1">
      <c r="A979" s="1092"/>
      <c r="B979" s="1092"/>
      <c r="C979" s="1092"/>
      <c r="D979" s="1092"/>
      <c r="E979" s="1092"/>
      <c r="F979" s="1122"/>
      <c r="G979" s="1122"/>
      <c r="H979" s="1122"/>
      <c r="I979" s="1122"/>
      <c r="J979" s="1122"/>
      <c r="K979" s="1122"/>
      <c r="L979" s="1122"/>
      <c r="M979" s="1122"/>
    </row>
    <row r="980" spans="1:13" hidden="1">
      <c r="A980" s="1092"/>
      <c r="B980" s="1092"/>
      <c r="C980" s="1092"/>
      <c r="D980" s="1092"/>
      <c r="E980" s="1092"/>
      <c r="F980" s="1122"/>
      <c r="G980" s="1122"/>
      <c r="H980" s="1122"/>
      <c r="I980" s="1122"/>
      <c r="J980" s="1122"/>
      <c r="K980" s="1122"/>
      <c r="L980" s="1122"/>
      <c r="M980" s="1122"/>
    </row>
    <row r="981" spans="1:13" hidden="1">
      <c r="A981" s="1092"/>
      <c r="B981" s="1092"/>
      <c r="C981" s="1092"/>
      <c r="D981" s="1092"/>
      <c r="E981" s="1092"/>
      <c r="F981" s="1122"/>
      <c r="G981" s="1122"/>
      <c r="H981" s="1122"/>
      <c r="I981" s="1122"/>
      <c r="J981" s="1122"/>
      <c r="K981" s="1122"/>
      <c r="L981" s="1122"/>
      <c r="M981" s="1122"/>
    </row>
    <row r="982" spans="1:13" hidden="1">
      <c r="A982" s="1092"/>
      <c r="B982" s="1092"/>
      <c r="C982" s="1092"/>
      <c r="D982" s="1092"/>
      <c r="E982" s="1092"/>
      <c r="F982" s="1122"/>
      <c r="G982" s="1122"/>
      <c r="H982" s="1122"/>
      <c r="I982" s="1122"/>
      <c r="J982" s="1122"/>
      <c r="K982" s="1122"/>
      <c r="L982" s="1122"/>
      <c r="M982" s="1122"/>
    </row>
    <row r="983" spans="1:13" hidden="1">
      <c r="A983" s="1092"/>
      <c r="B983" s="1092"/>
      <c r="C983" s="1092"/>
      <c r="D983" s="1092"/>
      <c r="E983" s="1092"/>
      <c r="F983" s="1122"/>
      <c r="G983" s="1122"/>
      <c r="H983" s="1122"/>
      <c r="I983" s="1122"/>
      <c r="J983" s="1122"/>
      <c r="K983" s="1122"/>
      <c r="L983" s="1122"/>
      <c r="M983" s="1122"/>
    </row>
    <row r="984" spans="1:13" hidden="1">
      <c r="A984" s="1092"/>
      <c r="B984" s="1092"/>
      <c r="C984" s="1092"/>
      <c r="D984" s="1092"/>
      <c r="E984" s="1092"/>
      <c r="F984" s="1122"/>
      <c r="G984" s="1122"/>
      <c r="H984" s="1122"/>
      <c r="I984" s="1122"/>
      <c r="J984" s="1122"/>
      <c r="K984" s="1122"/>
      <c r="L984" s="1122"/>
      <c r="M984" s="1122"/>
    </row>
    <row r="985" spans="1:13" hidden="1">
      <c r="A985" s="1092"/>
      <c r="B985" s="1092"/>
      <c r="C985" s="1092"/>
      <c r="D985" s="1092"/>
      <c r="E985" s="1092"/>
      <c r="F985" s="1122"/>
      <c r="G985" s="1122"/>
      <c r="H985" s="1122"/>
      <c r="I985" s="1122"/>
      <c r="J985" s="1122"/>
      <c r="K985" s="1122"/>
      <c r="L985" s="1122"/>
      <c r="M985" s="1122"/>
    </row>
    <row r="986" spans="1:13" hidden="1">
      <c r="A986" s="1092"/>
      <c r="B986" s="1092"/>
      <c r="C986" s="1092"/>
      <c r="D986" s="1092"/>
      <c r="E986" s="1092"/>
      <c r="F986" s="1122"/>
      <c r="G986" s="1122"/>
      <c r="H986" s="1122"/>
      <c r="I986" s="1122"/>
      <c r="J986" s="1122"/>
      <c r="K986" s="1122"/>
      <c r="L986" s="1122"/>
      <c r="M986" s="1122"/>
    </row>
    <row r="987" spans="1:13" hidden="1">
      <c r="A987" s="1092"/>
      <c r="B987" s="1092"/>
      <c r="C987" s="1092"/>
      <c r="D987" s="1092"/>
      <c r="E987" s="1092"/>
      <c r="F987" s="1122"/>
      <c r="G987" s="1122"/>
      <c r="H987" s="1122"/>
      <c r="I987" s="1122"/>
      <c r="J987" s="1122"/>
      <c r="K987" s="1122"/>
      <c r="L987" s="1122"/>
      <c r="M987" s="1122"/>
    </row>
    <row r="988" spans="1:13" hidden="1">
      <c r="A988" s="1092"/>
      <c r="B988" s="1092"/>
      <c r="C988" s="1092"/>
      <c r="D988" s="1092"/>
      <c r="E988" s="1092"/>
      <c r="F988" s="1122"/>
      <c r="G988" s="1122"/>
      <c r="H988" s="1122"/>
      <c r="I988" s="1122"/>
      <c r="J988" s="1122"/>
      <c r="K988" s="1122"/>
      <c r="L988" s="1122"/>
      <c r="M988" s="1122"/>
    </row>
    <row r="989" spans="1:13" hidden="1">
      <c r="A989" s="1092"/>
      <c r="B989" s="1092"/>
      <c r="C989" s="1092"/>
      <c r="D989" s="1092"/>
      <c r="E989" s="1092"/>
      <c r="F989" s="1122"/>
      <c r="G989" s="1122"/>
      <c r="H989" s="1122"/>
      <c r="I989" s="1122"/>
      <c r="J989" s="1122"/>
      <c r="K989" s="1122"/>
      <c r="L989" s="1122"/>
      <c r="M989" s="1122"/>
    </row>
    <row r="990" spans="1:13" hidden="1">
      <c r="A990" s="1092"/>
      <c r="B990" s="1092"/>
      <c r="C990" s="1092"/>
      <c r="D990" s="1092"/>
      <c r="E990" s="1092"/>
      <c r="F990" s="1122"/>
      <c r="G990" s="1122"/>
      <c r="H990" s="1122"/>
      <c r="I990" s="1122"/>
      <c r="J990" s="1122"/>
      <c r="K990" s="1122"/>
      <c r="L990" s="1122"/>
      <c r="M990" s="1122"/>
    </row>
    <row r="991" spans="1:13" hidden="1">
      <c r="A991" s="1092"/>
      <c r="B991" s="1092"/>
      <c r="C991" s="1092"/>
      <c r="D991" s="1092"/>
      <c r="E991" s="1092"/>
      <c r="F991" s="1122"/>
      <c r="G991" s="1122"/>
      <c r="H991" s="1122"/>
      <c r="I991" s="1122"/>
      <c r="J991" s="1122"/>
      <c r="K991" s="1122"/>
      <c r="L991" s="1122"/>
      <c r="M991" s="1122"/>
    </row>
    <row r="992" spans="1:13" hidden="1">
      <c r="A992" s="1092"/>
      <c r="B992" s="1092"/>
      <c r="C992" s="1092"/>
      <c r="D992" s="1092"/>
      <c r="E992" s="1092"/>
      <c r="F992" s="1122"/>
      <c r="G992" s="1122"/>
      <c r="H992" s="1122"/>
      <c r="I992" s="1122"/>
      <c r="J992" s="1122"/>
      <c r="K992" s="1122"/>
      <c r="L992" s="1122"/>
      <c r="M992" s="1122"/>
    </row>
    <row r="993" spans="1:13" hidden="1">
      <c r="A993" s="1092"/>
      <c r="B993" s="1092"/>
      <c r="C993" s="1092"/>
      <c r="D993" s="1092"/>
      <c r="E993" s="1092"/>
      <c r="F993" s="1122"/>
      <c r="G993" s="1122"/>
      <c r="H993" s="1122"/>
      <c r="I993" s="1122"/>
      <c r="J993" s="1122"/>
      <c r="K993" s="1122"/>
      <c r="L993" s="1122"/>
      <c r="M993" s="1122"/>
    </row>
    <row r="994" spans="1:13" hidden="1">
      <c r="A994" s="1092"/>
      <c r="B994" s="1092"/>
      <c r="C994" s="1092"/>
      <c r="D994" s="1092"/>
      <c r="E994" s="1092"/>
      <c r="F994" s="1122"/>
      <c r="G994" s="1122"/>
      <c r="H994" s="1122"/>
      <c r="I994" s="1122"/>
      <c r="J994" s="1122"/>
      <c r="K994" s="1122"/>
      <c r="L994" s="1122"/>
      <c r="M994" s="1122"/>
    </row>
    <row r="995" spans="1:13" hidden="1">
      <c r="A995" s="1092"/>
      <c r="B995" s="1092"/>
      <c r="C995" s="1092"/>
      <c r="D995" s="1092"/>
      <c r="E995" s="1092"/>
      <c r="F995" s="1122"/>
      <c r="G995" s="1122"/>
      <c r="H995" s="1122"/>
      <c r="I995" s="1122"/>
      <c r="J995" s="1122"/>
      <c r="K995" s="1122"/>
      <c r="L995" s="1122"/>
      <c r="M995" s="1122"/>
    </row>
    <row r="996" spans="1:13" hidden="1">
      <c r="A996" s="1092"/>
      <c r="B996" s="1092"/>
      <c r="C996" s="1092"/>
      <c r="D996" s="1092"/>
      <c r="E996" s="1092"/>
      <c r="F996" s="1122"/>
      <c r="G996" s="1122"/>
      <c r="H996" s="1122"/>
      <c r="I996" s="1122"/>
      <c r="J996" s="1122"/>
      <c r="K996" s="1122"/>
      <c r="L996" s="1122"/>
      <c r="M996" s="1122"/>
    </row>
    <row r="997" spans="1:13" hidden="1">
      <c r="A997" s="1092"/>
      <c r="B997" s="1092"/>
      <c r="C997" s="1092"/>
      <c r="D997" s="1092"/>
      <c r="E997" s="1092"/>
      <c r="F997" s="1122"/>
      <c r="G997" s="1122"/>
      <c r="H997" s="1122"/>
      <c r="I997" s="1122"/>
      <c r="J997" s="1122"/>
      <c r="K997" s="1122"/>
      <c r="L997" s="1122"/>
      <c r="M997" s="1122"/>
    </row>
    <row r="998" spans="1:13" hidden="1">
      <c r="A998" s="1092"/>
      <c r="B998" s="1092"/>
      <c r="C998" s="1092"/>
      <c r="D998" s="1092"/>
      <c r="E998" s="1092"/>
      <c r="F998" s="1122"/>
      <c r="G998" s="1122"/>
      <c r="H998" s="1122"/>
      <c r="I998" s="1122"/>
      <c r="J998" s="1122"/>
      <c r="K998" s="1122"/>
      <c r="L998" s="1122"/>
      <c r="M998" s="1122"/>
    </row>
    <row r="999" spans="1:13" hidden="1">
      <c r="A999" s="1092"/>
      <c r="B999" s="1092"/>
      <c r="C999" s="1092"/>
      <c r="D999" s="1092"/>
      <c r="E999" s="1092"/>
      <c r="F999" s="1122"/>
      <c r="G999" s="1122"/>
      <c r="H999" s="1122"/>
      <c r="I999" s="1122"/>
      <c r="J999" s="1122"/>
      <c r="K999" s="1122"/>
      <c r="L999" s="1122"/>
      <c r="M999" s="1122"/>
    </row>
    <row r="1000" spans="1:13" hidden="1">
      <c r="A1000" s="1092"/>
      <c r="B1000" s="1092"/>
      <c r="C1000" s="1092"/>
      <c r="D1000" s="1092"/>
      <c r="E1000" s="1092"/>
      <c r="F1000" s="1122"/>
      <c r="G1000" s="1122"/>
      <c r="H1000" s="1122"/>
      <c r="I1000" s="1122"/>
      <c r="J1000" s="1122"/>
      <c r="K1000" s="1122"/>
      <c r="L1000" s="1122"/>
      <c r="M1000" s="1122"/>
    </row>
    <row r="1001" spans="1:13" hidden="1">
      <c r="A1001" s="1092"/>
      <c r="B1001" s="1092"/>
      <c r="C1001" s="1092"/>
      <c r="D1001" s="1092"/>
      <c r="E1001" s="1092"/>
      <c r="F1001" s="1122"/>
      <c r="G1001" s="1122"/>
      <c r="H1001" s="1122"/>
      <c r="I1001" s="1122"/>
      <c r="J1001" s="1122"/>
      <c r="K1001" s="1122"/>
      <c r="L1001" s="1122"/>
      <c r="M1001" s="1122"/>
    </row>
    <row r="1002" spans="1:13" hidden="1">
      <c r="A1002" s="1092"/>
      <c r="B1002" s="1092"/>
      <c r="C1002" s="1092"/>
      <c r="D1002" s="1092"/>
      <c r="E1002" s="1092"/>
      <c r="F1002" s="1122"/>
      <c r="G1002" s="1122"/>
      <c r="H1002" s="1122"/>
      <c r="I1002" s="1122"/>
      <c r="J1002" s="1122"/>
      <c r="K1002" s="1122"/>
      <c r="L1002" s="1122"/>
      <c r="M1002" s="1122"/>
    </row>
    <row r="1003" spans="1:13" hidden="1">
      <c r="A1003" s="1092"/>
      <c r="B1003" s="1092"/>
      <c r="C1003" s="1092"/>
      <c r="D1003" s="1092"/>
      <c r="E1003" s="1092"/>
      <c r="F1003" s="1122"/>
      <c r="G1003" s="1122"/>
      <c r="H1003" s="1122"/>
      <c r="I1003" s="1122"/>
      <c r="J1003" s="1122"/>
      <c r="K1003" s="1122"/>
      <c r="L1003" s="1122"/>
      <c r="M1003" s="1122"/>
    </row>
    <row r="1004" spans="1:13" hidden="1">
      <c r="A1004" s="1092"/>
      <c r="B1004" s="1092"/>
      <c r="C1004" s="1092"/>
      <c r="D1004" s="1092"/>
      <c r="E1004" s="1092"/>
      <c r="F1004" s="1122"/>
      <c r="G1004" s="1122"/>
      <c r="H1004" s="1122"/>
      <c r="I1004" s="1122"/>
      <c r="J1004" s="1122"/>
      <c r="K1004" s="1122"/>
      <c r="L1004" s="1122"/>
      <c r="M1004" s="1122"/>
    </row>
    <row r="1005" spans="1:13" hidden="1">
      <c r="A1005" s="1092"/>
      <c r="B1005" s="1092"/>
      <c r="C1005" s="1092"/>
      <c r="D1005" s="1092"/>
      <c r="E1005" s="1092"/>
      <c r="F1005" s="1122"/>
      <c r="G1005" s="1122"/>
      <c r="H1005" s="1122"/>
      <c r="I1005" s="1122"/>
      <c r="J1005" s="1122"/>
      <c r="K1005" s="1122"/>
      <c r="L1005" s="1122"/>
      <c r="M1005" s="1122"/>
    </row>
    <row r="1006" spans="1:13" hidden="1">
      <c r="A1006" s="1092"/>
      <c r="B1006" s="1092"/>
      <c r="C1006" s="1092"/>
      <c r="D1006" s="1092"/>
      <c r="E1006" s="1092"/>
      <c r="F1006" s="1122"/>
      <c r="G1006" s="1122"/>
      <c r="H1006" s="1122"/>
      <c r="I1006" s="1122"/>
      <c r="J1006" s="1122"/>
      <c r="K1006" s="1122"/>
      <c r="L1006" s="1122"/>
      <c r="M1006" s="1122"/>
    </row>
    <row r="1007" spans="1:13" hidden="1">
      <c r="A1007" s="1092"/>
      <c r="B1007" s="1092"/>
      <c r="C1007" s="1092"/>
      <c r="D1007" s="1092"/>
      <c r="E1007" s="1092"/>
      <c r="F1007" s="1122"/>
      <c r="G1007" s="1122"/>
      <c r="H1007" s="1122"/>
      <c r="I1007" s="1122"/>
      <c r="J1007" s="1122"/>
      <c r="K1007" s="1122"/>
      <c r="L1007" s="1122"/>
      <c r="M1007" s="1122"/>
    </row>
    <row r="1008" spans="1:13" hidden="1">
      <c r="A1008" s="1092"/>
      <c r="B1008" s="1092"/>
      <c r="C1008" s="1092"/>
      <c r="D1008" s="1092"/>
      <c r="E1008" s="1092"/>
      <c r="F1008" s="1122"/>
      <c r="G1008" s="1122"/>
      <c r="H1008" s="1122"/>
      <c r="I1008" s="1122"/>
      <c r="J1008" s="1122"/>
      <c r="K1008" s="1122"/>
      <c r="L1008" s="1122"/>
      <c r="M1008" s="1122"/>
    </row>
    <row r="1009" spans="1:13" hidden="1">
      <c r="A1009" s="1092"/>
      <c r="B1009" s="1092"/>
      <c r="C1009" s="1092"/>
      <c r="D1009" s="1092"/>
      <c r="E1009" s="1092"/>
      <c r="F1009" s="1122"/>
      <c r="G1009" s="1122"/>
      <c r="H1009" s="1122"/>
      <c r="I1009" s="1122"/>
      <c r="J1009" s="1122"/>
      <c r="K1009" s="1122"/>
      <c r="L1009" s="1122"/>
      <c r="M1009" s="1122"/>
    </row>
    <row r="1010" spans="1:13" hidden="1">
      <c r="A1010" s="1092"/>
      <c r="B1010" s="1092"/>
      <c r="C1010" s="1092"/>
      <c r="D1010" s="1092"/>
      <c r="E1010" s="1092"/>
      <c r="F1010" s="1122"/>
      <c r="G1010" s="1122"/>
      <c r="H1010" s="1122"/>
      <c r="I1010" s="1122"/>
      <c r="J1010" s="1122"/>
      <c r="K1010" s="1122"/>
      <c r="L1010" s="1122"/>
      <c r="M1010" s="1122"/>
    </row>
    <row r="1011" spans="1:13" hidden="1">
      <c r="A1011" s="1092"/>
      <c r="B1011" s="1092"/>
      <c r="C1011" s="1092"/>
      <c r="D1011" s="1092"/>
      <c r="E1011" s="1092"/>
      <c r="F1011" s="1122"/>
      <c r="G1011" s="1122"/>
      <c r="H1011" s="1122"/>
      <c r="I1011" s="1122"/>
      <c r="J1011" s="1122"/>
      <c r="K1011" s="1122"/>
      <c r="L1011" s="1122"/>
      <c r="M1011" s="1122"/>
    </row>
    <row r="1012" spans="1:13" hidden="1">
      <c r="A1012" s="1092"/>
      <c r="B1012" s="1092"/>
      <c r="C1012" s="1092"/>
      <c r="D1012" s="1092"/>
      <c r="E1012" s="1092"/>
      <c r="F1012" s="1122"/>
      <c r="G1012" s="1122"/>
      <c r="H1012" s="1122"/>
      <c r="I1012" s="1122"/>
      <c r="J1012" s="1122"/>
      <c r="K1012" s="1122"/>
      <c r="L1012" s="1122"/>
      <c r="M1012" s="1122"/>
    </row>
    <row r="1013" spans="1:13" hidden="1">
      <c r="A1013" s="1092"/>
      <c r="B1013" s="1092"/>
      <c r="C1013" s="1092"/>
      <c r="D1013" s="1092"/>
      <c r="E1013" s="1092"/>
      <c r="F1013" s="1122"/>
      <c r="G1013" s="1122"/>
      <c r="H1013" s="1122"/>
      <c r="I1013" s="1122"/>
      <c r="J1013" s="1122"/>
      <c r="K1013" s="1122"/>
      <c r="L1013" s="1122"/>
      <c r="M1013" s="1122"/>
    </row>
    <row r="1014" spans="1:13" hidden="1">
      <c r="A1014" s="1092"/>
      <c r="B1014" s="1092"/>
      <c r="C1014" s="1092"/>
      <c r="D1014" s="1092"/>
      <c r="E1014" s="1092"/>
      <c r="F1014" s="1122"/>
      <c r="G1014" s="1122"/>
      <c r="H1014" s="1122"/>
      <c r="I1014" s="1122"/>
      <c r="J1014" s="1122"/>
      <c r="K1014" s="1122"/>
      <c r="L1014" s="1122"/>
      <c r="M1014" s="1122"/>
    </row>
    <row r="1015" spans="1:13" hidden="1">
      <c r="A1015" s="1092"/>
      <c r="B1015" s="1092"/>
      <c r="C1015" s="1092"/>
      <c r="D1015" s="1092"/>
      <c r="E1015" s="1092"/>
      <c r="F1015" s="1122"/>
      <c r="G1015" s="1122"/>
      <c r="H1015" s="1122"/>
      <c r="I1015" s="1122"/>
      <c r="J1015" s="1122"/>
      <c r="K1015" s="1122"/>
      <c r="L1015" s="1122"/>
      <c r="M1015" s="1122"/>
    </row>
    <row r="1016" spans="1:13" hidden="1">
      <c r="A1016" s="1092"/>
      <c r="B1016" s="1092"/>
      <c r="C1016" s="1092"/>
      <c r="D1016" s="1092"/>
      <c r="E1016" s="1092"/>
      <c r="F1016" s="1122"/>
      <c r="G1016" s="1122"/>
      <c r="H1016" s="1122"/>
      <c r="I1016" s="1122"/>
      <c r="J1016" s="1122"/>
      <c r="K1016" s="1122"/>
      <c r="L1016" s="1122"/>
      <c r="M1016" s="1122"/>
    </row>
    <row r="1017" spans="1:13" hidden="1">
      <c r="A1017" s="1092"/>
      <c r="B1017" s="1092"/>
      <c r="C1017" s="1092"/>
      <c r="D1017" s="1092"/>
      <c r="E1017" s="1092"/>
      <c r="F1017" s="1122"/>
      <c r="G1017" s="1122"/>
      <c r="H1017" s="1122"/>
      <c r="I1017" s="1122"/>
      <c r="J1017" s="1122"/>
      <c r="K1017" s="1122"/>
      <c r="L1017" s="1122"/>
      <c r="M1017" s="1122"/>
    </row>
    <row r="1018" spans="1:13" hidden="1">
      <c r="A1018" s="1092"/>
      <c r="B1018" s="1092"/>
      <c r="C1018" s="1092"/>
      <c r="D1018" s="1092"/>
      <c r="E1018" s="1092"/>
      <c r="F1018" s="1122"/>
      <c r="G1018" s="1122"/>
      <c r="H1018" s="1122"/>
      <c r="I1018" s="1122"/>
      <c r="J1018" s="1122"/>
      <c r="K1018" s="1122"/>
      <c r="L1018" s="1122"/>
      <c r="M1018" s="1122"/>
    </row>
    <row r="1019" spans="1:13" hidden="1">
      <c r="A1019" s="1092"/>
      <c r="B1019" s="1092"/>
      <c r="C1019" s="1092"/>
      <c r="D1019" s="1092"/>
      <c r="E1019" s="1092"/>
      <c r="F1019" s="1122"/>
      <c r="G1019" s="1122"/>
      <c r="H1019" s="1122"/>
      <c r="I1019" s="1122"/>
      <c r="J1019" s="1122"/>
      <c r="K1019" s="1122"/>
      <c r="L1019" s="1122"/>
      <c r="M1019" s="1122"/>
    </row>
    <row r="1020" spans="1:13" hidden="1">
      <c r="A1020" s="1092"/>
      <c r="B1020" s="1092"/>
      <c r="C1020" s="1092"/>
      <c r="D1020" s="1092"/>
      <c r="E1020" s="1092"/>
      <c r="F1020" s="1122"/>
      <c r="G1020" s="1122"/>
      <c r="H1020" s="1122"/>
      <c r="I1020" s="1122"/>
      <c r="J1020" s="1122"/>
      <c r="K1020" s="1122"/>
      <c r="L1020" s="1122"/>
      <c r="M1020" s="1122"/>
    </row>
    <row r="1021" spans="1:13" hidden="1">
      <c r="A1021" s="1092"/>
      <c r="B1021" s="1092"/>
      <c r="C1021" s="1092"/>
      <c r="D1021" s="1092"/>
      <c r="E1021" s="1092"/>
      <c r="F1021" s="1122"/>
      <c r="G1021" s="1122"/>
      <c r="H1021" s="1122"/>
      <c r="I1021" s="1122"/>
      <c r="J1021" s="1122"/>
      <c r="K1021" s="1122"/>
      <c r="L1021" s="1122"/>
      <c r="M1021" s="1122"/>
    </row>
    <row r="1022" spans="1:13" hidden="1">
      <c r="A1022" s="1092"/>
      <c r="B1022" s="1092"/>
      <c r="C1022" s="1092"/>
      <c r="D1022" s="1092"/>
      <c r="E1022" s="1092"/>
      <c r="F1022" s="1122"/>
      <c r="G1022" s="1122"/>
      <c r="H1022" s="1122"/>
      <c r="I1022" s="1122"/>
      <c r="J1022" s="1122"/>
      <c r="K1022" s="1122"/>
      <c r="L1022" s="1122"/>
      <c r="M1022" s="1122"/>
    </row>
    <row r="1023" spans="1:13" hidden="1">
      <c r="A1023" s="1092"/>
      <c r="B1023" s="1092"/>
      <c r="C1023" s="1092"/>
      <c r="D1023" s="1092"/>
      <c r="E1023" s="1092"/>
      <c r="F1023" s="1122"/>
      <c r="G1023" s="1122"/>
      <c r="H1023" s="1122"/>
      <c r="I1023" s="1122"/>
      <c r="J1023" s="1122"/>
      <c r="K1023" s="1122"/>
      <c r="L1023" s="1122"/>
      <c r="M1023" s="1122"/>
    </row>
    <row r="1024" spans="1:13" hidden="1">
      <c r="A1024" s="1092"/>
      <c r="B1024" s="1092"/>
      <c r="C1024" s="1092"/>
      <c r="D1024" s="1092"/>
      <c r="E1024" s="1092"/>
      <c r="F1024" s="1122"/>
      <c r="G1024" s="1122"/>
      <c r="H1024" s="1122"/>
      <c r="I1024" s="1122"/>
      <c r="J1024" s="1122"/>
      <c r="K1024" s="1122"/>
      <c r="L1024" s="1122"/>
      <c r="M1024" s="1122"/>
    </row>
    <row r="1025" spans="1:13" hidden="1">
      <c r="A1025" s="1092"/>
      <c r="B1025" s="1092"/>
      <c r="C1025" s="1092"/>
      <c r="D1025" s="1092"/>
      <c r="E1025" s="1092"/>
      <c r="F1025" s="1122"/>
      <c r="G1025" s="1122"/>
      <c r="H1025" s="1122"/>
      <c r="I1025" s="1122"/>
      <c r="J1025" s="1122"/>
      <c r="K1025" s="1122"/>
      <c r="L1025" s="1122"/>
      <c r="M1025" s="1122"/>
    </row>
    <row r="1026" spans="1:13" hidden="1">
      <c r="A1026" s="1092"/>
      <c r="B1026" s="1092"/>
      <c r="C1026" s="1092"/>
      <c r="D1026" s="1092"/>
      <c r="E1026" s="1092"/>
      <c r="F1026" s="1122"/>
      <c r="G1026" s="1122"/>
      <c r="H1026" s="1122"/>
      <c r="I1026" s="1122"/>
      <c r="J1026" s="1122"/>
      <c r="K1026" s="1122"/>
      <c r="L1026" s="1122"/>
      <c r="M1026" s="1122"/>
    </row>
    <row r="1027" spans="1:13" hidden="1">
      <c r="A1027" s="1092"/>
      <c r="B1027" s="1092"/>
      <c r="C1027" s="1092"/>
      <c r="D1027" s="1092"/>
      <c r="E1027" s="1092"/>
      <c r="F1027" s="1122"/>
      <c r="G1027" s="1122"/>
      <c r="H1027" s="1122"/>
      <c r="I1027" s="1122"/>
      <c r="J1027" s="1122"/>
      <c r="K1027" s="1122"/>
      <c r="L1027" s="1122"/>
      <c r="M1027" s="1122"/>
    </row>
    <row r="1028" spans="1:13" hidden="1">
      <c r="A1028" s="1092"/>
      <c r="B1028" s="1092"/>
      <c r="C1028" s="1092"/>
      <c r="D1028" s="1092"/>
      <c r="E1028" s="1092"/>
      <c r="F1028" s="1122"/>
      <c r="G1028" s="1122"/>
      <c r="H1028" s="1122"/>
      <c r="I1028" s="1122"/>
      <c r="J1028" s="1122"/>
      <c r="K1028" s="1122"/>
      <c r="L1028" s="1122"/>
      <c r="M1028" s="1122"/>
    </row>
    <row r="1029" spans="1:13" hidden="1">
      <c r="A1029" s="1092"/>
      <c r="B1029" s="1092"/>
      <c r="C1029" s="1092"/>
      <c r="D1029" s="1092"/>
      <c r="E1029" s="1092"/>
      <c r="F1029" s="1122"/>
      <c r="G1029" s="1122"/>
      <c r="H1029" s="1122"/>
      <c r="I1029" s="1122"/>
      <c r="J1029" s="1122"/>
      <c r="K1029" s="1122"/>
      <c r="L1029" s="1122"/>
      <c r="M1029" s="1122"/>
    </row>
    <row r="1030" spans="1:13" hidden="1">
      <c r="A1030" s="1092"/>
      <c r="B1030" s="1092"/>
      <c r="C1030" s="1092"/>
      <c r="D1030" s="1092"/>
      <c r="E1030" s="1092"/>
      <c r="F1030" s="1122"/>
      <c r="G1030" s="1122"/>
      <c r="H1030" s="1122"/>
      <c r="I1030" s="1122"/>
      <c r="J1030" s="1122"/>
      <c r="K1030" s="1122"/>
      <c r="L1030" s="1122"/>
      <c r="M1030" s="1122"/>
    </row>
    <row r="1031" spans="1:13" hidden="1">
      <c r="A1031" s="1092"/>
      <c r="B1031" s="1092"/>
      <c r="C1031" s="1092"/>
      <c r="D1031" s="1092"/>
      <c r="E1031" s="1092"/>
      <c r="F1031" s="1122"/>
      <c r="G1031" s="1122"/>
      <c r="H1031" s="1122"/>
      <c r="I1031" s="1122"/>
      <c r="J1031" s="1122"/>
      <c r="K1031" s="1122"/>
      <c r="L1031" s="1122"/>
      <c r="M1031" s="1122"/>
    </row>
    <row r="1032" spans="1:13" hidden="1">
      <c r="A1032" s="1092"/>
      <c r="B1032" s="1092"/>
      <c r="C1032" s="1092"/>
      <c r="D1032" s="1092"/>
      <c r="E1032" s="1092"/>
      <c r="F1032" s="1122"/>
      <c r="G1032" s="1122"/>
      <c r="H1032" s="1122"/>
      <c r="I1032" s="1122"/>
      <c r="J1032" s="1122"/>
      <c r="K1032" s="1122"/>
      <c r="L1032" s="1122"/>
      <c r="M1032" s="1122"/>
    </row>
    <row r="1033" spans="1:13" hidden="1">
      <c r="A1033" s="1092"/>
      <c r="B1033" s="1092"/>
      <c r="C1033" s="1092"/>
      <c r="D1033" s="1092"/>
      <c r="E1033" s="1092"/>
      <c r="F1033" s="1122"/>
      <c r="G1033" s="1122"/>
      <c r="H1033" s="1122"/>
      <c r="I1033" s="1122"/>
      <c r="J1033" s="1122"/>
      <c r="K1033" s="1122"/>
      <c r="L1033" s="1122"/>
      <c r="M1033" s="1122"/>
    </row>
    <row r="1034" spans="1:13" hidden="1">
      <c r="A1034" s="1092"/>
      <c r="B1034" s="1092"/>
      <c r="C1034" s="1092"/>
      <c r="D1034" s="1092"/>
      <c r="E1034" s="1092"/>
      <c r="F1034" s="1122"/>
      <c r="G1034" s="1122"/>
      <c r="H1034" s="1122"/>
      <c r="I1034" s="1122"/>
      <c r="J1034" s="1122"/>
      <c r="K1034" s="1122"/>
      <c r="L1034" s="1122"/>
      <c r="M1034" s="1122"/>
    </row>
    <row r="1035" spans="1:13" hidden="1">
      <c r="A1035" s="1092"/>
      <c r="B1035" s="1092"/>
      <c r="C1035" s="1092"/>
      <c r="D1035" s="1092"/>
      <c r="E1035" s="1092"/>
      <c r="F1035" s="1122"/>
      <c r="G1035" s="1122"/>
      <c r="H1035" s="1122"/>
      <c r="I1035" s="1122"/>
      <c r="J1035" s="1122"/>
      <c r="K1035" s="1122"/>
      <c r="L1035" s="1122"/>
      <c r="M1035" s="1122"/>
    </row>
    <row r="1036" spans="1:13" hidden="1">
      <c r="A1036" s="1092"/>
      <c r="B1036" s="1092"/>
      <c r="C1036" s="1092"/>
      <c r="D1036" s="1092"/>
      <c r="E1036" s="1092"/>
      <c r="F1036" s="1122"/>
      <c r="G1036" s="1122"/>
      <c r="H1036" s="1122"/>
      <c r="I1036" s="1122"/>
      <c r="J1036" s="1122"/>
      <c r="K1036" s="1122"/>
      <c r="L1036" s="1122"/>
      <c r="M1036" s="1122"/>
    </row>
    <row r="1037" spans="1:13" hidden="1">
      <c r="A1037" s="1092"/>
      <c r="B1037" s="1092"/>
      <c r="C1037" s="1092"/>
      <c r="D1037" s="1092"/>
      <c r="E1037" s="1092"/>
      <c r="F1037" s="1122"/>
      <c r="G1037" s="1122"/>
      <c r="H1037" s="1122"/>
      <c r="I1037" s="1122"/>
      <c r="J1037" s="1122"/>
      <c r="K1037" s="1122"/>
      <c r="L1037" s="1122"/>
      <c r="M1037" s="1122"/>
    </row>
    <row r="1038" spans="1:13" hidden="1">
      <c r="A1038" s="1092"/>
      <c r="B1038" s="1092"/>
      <c r="C1038" s="1092"/>
      <c r="D1038" s="1092"/>
      <c r="E1038" s="1092"/>
      <c r="F1038" s="1122"/>
      <c r="G1038" s="1122"/>
      <c r="H1038" s="1122"/>
      <c r="I1038" s="1122"/>
      <c r="J1038" s="1122"/>
      <c r="K1038" s="1122"/>
      <c r="L1038" s="1122"/>
      <c r="M1038" s="1122"/>
    </row>
    <row r="1039" spans="1:13" hidden="1">
      <c r="A1039" s="1092"/>
      <c r="B1039" s="1092"/>
      <c r="C1039" s="1092"/>
      <c r="D1039" s="1092"/>
      <c r="E1039" s="1092"/>
      <c r="F1039" s="1122"/>
      <c r="G1039" s="1122"/>
      <c r="H1039" s="1122"/>
      <c r="I1039" s="1122"/>
      <c r="J1039" s="1122"/>
      <c r="K1039" s="1122"/>
      <c r="L1039" s="1122"/>
      <c r="M1039" s="1122"/>
    </row>
    <row r="1040" spans="1:13" hidden="1">
      <c r="A1040" s="1092"/>
      <c r="B1040" s="1092"/>
      <c r="C1040" s="1092"/>
      <c r="D1040" s="1092"/>
      <c r="E1040" s="1092"/>
      <c r="F1040" s="1122"/>
      <c r="G1040" s="1122"/>
      <c r="H1040" s="1122"/>
      <c r="I1040" s="1122"/>
      <c r="J1040" s="1122"/>
      <c r="K1040" s="1122"/>
      <c r="L1040" s="1122"/>
      <c r="M1040" s="1122"/>
    </row>
    <row r="1041" spans="1:13" hidden="1">
      <c r="A1041" s="1092"/>
      <c r="B1041" s="1092"/>
      <c r="C1041" s="1092"/>
      <c r="D1041" s="1092"/>
      <c r="E1041" s="1092"/>
      <c r="F1041" s="1122"/>
      <c r="G1041" s="1122"/>
      <c r="H1041" s="1122"/>
      <c r="I1041" s="1122"/>
      <c r="J1041" s="1122"/>
      <c r="K1041" s="1122"/>
      <c r="L1041" s="1122"/>
      <c r="M1041" s="1122"/>
    </row>
    <row r="1042" spans="1:13" hidden="1">
      <c r="A1042" s="1092"/>
      <c r="B1042" s="1092"/>
      <c r="C1042" s="1092"/>
      <c r="D1042" s="1092"/>
      <c r="E1042" s="1092"/>
      <c r="F1042" s="1122"/>
      <c r="G1042" s="1122"/>
      <c r="H1042" s="1122"/>
      <c r="I1042" s="1122"/>
      <c r="J1042" s="1122"/>
      <c r="K1042" s="1122"/>
      <c r="L1042" s="1122"/>
      <c r="M1042" s="1122"/>
    </row>
    <row r="1043" spans="1:13" hidden="1">
      <c r="A1043" s="1092"/>
      <c r="B1043" s="1092"/>
      <c r="C1043" s="1092"/>
      <c r="D1043" s="1092"/>
      <c r="E1043" s="1092"/>
      <c r="F1043" s="1122"/>
      <c r="G1043" s="1122"/>
      <c r="H1043" s="1122"/>
      <c r="I1043" s="1122"/>
      <c r="J1043" s="1122"/>
      <c r="K1043" s="1122"/>
      <c r="L1043" s="1122"/>
      <c r="M1043" s="1122"/>
    </row>
    <row r="1044" spans="1:13" hidden="1">
      <c r="A1044" s="1092"/>
      <c r="B1044" s="1092"/>
      <c r="C1044" s="1092"/>
      <c r="D1044" s="1092"/>
      <c r="E1044" s="1092"/>
      <c r="F1044" s="1122"/>
      <c r="G1044" s="1122"/>
      <c r="H1044" s="1122"/>
      <c r="I1044" s="1122"/>
      <c r="J1044" s="1122"/>
      <c r="K1044" s="1122"/>
      <c r="L1044" s="1122"/>
      <c r="M1044" s="1122"/>
    </row>
    <row r="1045" spans="1:13" hidden="1">
      <c r="A1045" s="1092"/>
      <c r="B1045" s="1092"/>
      <c r="C1045" s="1092"/>
      <c r="D1045" s="1092"/>
      <c r="E1045" s="1092"/>
      <c r="F1045" s="1122"/>
      <c r="G1045" s="1122"/>
      <c r="H1045" s="1122"/>
      <c r="I1045" s="1122"/>
      <c r="J1045" s="1122"/>
      <c r="K1045" s="1122"/>
      <c r="L1045" s="1122"/>
      <c r="M1045" s="1122"/>
    </row>
    <row r="1046" spans="1:13" hidden="1">
      <c r="A1046" s="1092"/>
      <c r="B1046" s="1092"/>
      <c r="C1046" s="1092"/>
      <c r="D1046" s="1092"/>
      <c r="E1046" s="1092"/>
      <c r="F1046" s="1122"/>
      <c r="G1046" s="1122"/>
      <c r="H1046" s="1122"/>
      <c r="I1046" s="1122"/>
      <c r="J1046" s="1122"/>
      <c r="K1046" s="1122"/>
      <c r="L1046" s="1122"/>
      <c r="M1046" s="1122"/>
    </row>
    <row r="1047" spans="1:13" hidden="1">
      <c r="A1047" s="1092"/>
      <c r="B1047" s="1092"/>
      <c r="C1047" s="1092"/>
      <c r="D1047" s="1092"/>
      <c r="E1047" s="1092"/>
      <c r="F1047" s="1122"/>
      <c r="G1047" s="1122"/>
      <c r="H1047" s="1122"/>
      <c r="I1047" s="1122"/>
      <c r="J1047" s="1122"/>
      <c r="K1047" s="1122"/>
      <c r="L1047" s="1122"/>
      <c r="M1047" s="1122"/>
    </row>
    <row r="1048" spans="1:13" hidden="1">
      <c r="A1048" s="1092"/>
      <c r="B1048" s="1092"/>
      <c r="C1048" s="1092"/>
      <c r="D1048" s="1092"/>
      <c r="E1048" s="1092"/>
      <c r="F1048" s="1122"/>
      <c r="G1048" s="1122"/>
      <c r="H1048" s="1122"/>
      <c r="I1048" s="1122"/>
      <c r="J1048" s="1122"/>
      <c r="K1048" s="1122"/>
      <c r="L1048" s="1122"/>
      <c r="M1048" s="1122"/>
    </row>
    <row r="1049" spans="1:13" hidden="1">
      <c r="A1049" s="1092"/>
      <c r="B1049" s="1092"/>
      <c r="C1049" s="1092"/>
      <c r="D1049" s="1092"/>
      <c r="E1049" s="1092"/>
      <c r="F1049" s="1122"/>
      <c r="G1049" s="1122"/>
      <c r="H1049" s="1122"/>
      <c r="I1049" s="1122"/>
      <c r="J1049" s="1122"/>
      <c r="K1049" s="1122"/>
      <c r="L1049" s="1122"/>
      <c r="M1049" s="1122"/>
    </row>
    <row r="1050" spans="1:13" hidden="1">
      <c r="A1050" s="1092"/>
      <c r="B1050" s="1092"/>
      <c r="C1050" s="1092"/>
      <c r="D1050" s="1092"/>
      <c r="E1050" s="1092"/>
      <c r="F1050" s="1122"/>
      <c r="G1050" s="1122"/>
      <c r="H1050" s="1122"/>
      <c r="I1050" s="1122"/>
      <c r="J1050" s="1122"/>
      <c r="K1050" s="1122"/>
      <c r="L1050" s="1122"/>
      <c r="M1050" s="1122"/>
    </row>
    <row r="1051" spans="1:13" hidden="1">
      <c r="A1051" s="1092"/>
      <c r="B1051" s="1092"/>
      <c r="C1051" s="1092"/>
      <c r="D1051" s="1092"/>
      <c r="E1051" s="1092"/>
      <c r="F1051" s="1122"/>
      <c r="G1051" s="1122"/>
      <c r="H1051" s="1122"/>
      <c r="I1051" s="1122"/>
      <c r="J1051" s="1122"/>
      <c r="K1051" s="1122"/>
      <c r="L1051" s="1122"/>
      <c r="M1051" s="1122"/>
    </row>
    <row r="1052" spans="1:13" hidden="1">
      <c r="A1052" s="1092"/>
      <c r="B1052" s="1092"/>
      <c r="C1052" s="1092"/>
      <c r="D1052" s="1092"/>
      <c r="E1052" s="1092"/>
      <c r="F1052" s="1122"/>
      <c r="G1052" s="1122"/>
      <c r="H1052" s="1122"/>
      <c r="I1052" s="1122"/>
      <c r="J1052" s="1122"/>
      <c r="K1052" s="1122"/>
      <c r="L1052" s="1122"/>
      <c r="M1052" s="1122"/>
    </row>
    <row r="1053" spans="1:13" hidden="1">
      <c r="A1053" s="1092"/>
      <c r="B1053" s="1092"/>
      <c r="C1053" s="1092"/>
      <c r="D1053" s="1092"/>
      <c r="E1053" s="1092"/>
      <c r="F1053" s="1122"/>
      <c r="G1053" s="1122"/>
      <c r="H1053" s="1122"/>
      <c r="I1053" s="1122"/>
      <c r="J1053" s="1122"/>
      <c r="K1053" s="1122"/>
      <c r="L1053" s="1122"/>
      <c r="M1053" s="1122"/>
    </row>
    <row r="1054" spans="1:13" hidden="1">
      <c r="A1054" s="1092"/>
      <c r="B1054" s="1092"/>
      <c r="C1054" s="1092"/>
      <c r="D1054" s="1092"/>
      <c r="E1054" s="1092"/>
      <c r="F1054" s="1122"/>
      <c r="G1054" s="1122"/>
      <c r="H1054" s="1122"/>
      <c r="I1054" s="1122"/>
      <c r="J1054" s="1122"/>
      <c r="K1054" s="1122"/>
      <c r="L1054" s="1122"/>
      <c r="M1054" s="1122"/>
    </row>
    <row r="1055" spans="1:13" hidden="1">
      <c r="A1055" s="1092"/>
      <c r="B1055" s="1092"/>
      <c r="C1055" s="1092"/>
      <c r="D1055" s="1092"/>
      <c r="E1055" s="1092"/>
      <c r="F1055" s="1122"/>
      <c r="G1055" s="1122"/>
      <c r="H1055" s="1122"/>
      <c r="I1055" s="1122"/>
      <c r="J1055" s="1122"/>
      <c r="K1055" s="1122"/>
      <c r="L1055" s="1122"/>
      <c r="M1055" s="1122"/>
    </row>
    <row r="1056" spans="1:13" hidden="1">
      <c r="A1056" s="1092"/>
      <c r="B1056" s="1092"/>
      <c r="C1056" s="1092"/>
      <c r="D1056" s="1092"/>
      <c r="E1056" s="1092"/>
      <c r="F1056" s="1122"/>
      <c r="G1056" s="1122"/>
      <c r="H1056" s="1122"/>
      <c r="I1056" s="1122"/>
      <c r="J1056" s="1122"/>
      <c r="K1056" s="1122"/>
      <c r="L1056" s="1122"/>
      <c r="M1056" s="1122"/>
    </row>
    <row r="1057" spans="1:13" hidden="1">
      <c r="A1057" s="1092"/>
      <c r="B1057" s="1092"/>
      <c r="C1057" s="1092"/>
      <c r="D1057" s="1092"/>
      <c r="E1057" s="1092"/>
      <c r="F1057" s="1122"/>
      <c r="G1057" s="1122"/>
      <c r="H1057" s="1122"/>
      <c r="I1057" s="1122"/>
      <c r="J1057" s="1122"/>
      <c r="K1057" s="1122"/>
      <c r="L1057" s="1122"/>
      <c r="M1057" s="1122"/>
    </row>
    <row r="1058" spans="1:13" hidden="1">
      <c r="A1058" s="1092"/>
      <c r="B1058" s="1092"/>
      <c r="C1058" s="1092"/>
      <c r="D1058" s="1092"/>
      <c r="E1058" s="1092"/>
      <c r="F1058" s="1122"/>
      <c r="G1058" s="1122"/>
      <c r="H1058" s="1122"/>
      <c r="I1058" s="1122"/>
      <c r="J1058" s="1122"/>
      <c r="K1058" s="1122"/>
      <c r="L1058" s="1122"/>
      <c r="M1058" s="1122"/>
    </row>
    <row r="1059" spans="1:13" hidden="1">
      <c r="A1059" s="1092"/>
      <c r="B1059" s="1092"/>
      <c r="C1059" s="1092"/>
      <c r="D1059" s="1092"/>
      <c r="E1059" s="1092"/>
      <c r="F1059" s="1122"/>
      <c r="G1059" s="1122"/>
      <c r="H1059" s="1122"/>
      <c r="I1059" s="1122"/>
      <c r="J1059" s="1122"/>
      <c r="K1059" s="1122"/>
      <c r="L1059" s="1122"/>
      <c r="M1059" s="1122"/>
    </row>
    <row r="1060" spans="1:13" hidden="1">
      <c r="A1060" s="1092"/>
      <c r="B1060" s="1092"/>
      <c r="C1060" s="1092"/>
      <c r="D1060" s="1092"/>
      <c r="E1060" s="1092"/>
      <c r="F1060" s="1122"/>
      <c r="G1060" s="1122"/>
      <c r="H1060" s="1122"/>
      <c r="I1060" s="1122"/>
      <c r="J1060" s="1122"/>
      <c r="K1060" s="1122"/>
      <c r="L1060" s="1122"/>
      <c r="M1060" s="1122"/>
    </row>
    <row r="1061" spans="1:13" hidden="1">
      <c r="A1061" s="1092"/>
      <c r="B1061" s="1092"/>
      <c r="C1061" s="1092"/>
      <c r="D1061" s="1092"/>
      <c r="E1061" s="1092"/>
      <c r="F1061" s="1122"/>
      <c r="G1061" s="1122"/>
      <c r="H1061" s="1122"/>
      <c r="I1061" s="1122"/>
      <c r="J1061" s="1122"/>
      <c r="K1061" s="1122"/>
      <c r="L1061" s="1122"/>
      <c r="M1061" s="1122"/>
    </row>
    <row r="1062" spans="1:13" hidden="1">
      <c r="A1062" s="1092"/>
      <c r="B1062" s="1092"/>
      <c r="C1062" s="1092"/>
      <c r="D1062" s="1092"/>
      <c r="E1062" s="1092"/>
      <c r="F1062" s="1122"/>
      <c r="G1062" s="1122"/>
      <c r="H1062" s="1122"/>
      <c r="I1062" s="1122"/>
      <c r="J1062" s="1122"/>
      <c r="K1062" s="1122"/>
      <c r="L1062" s="1122"/>
      <c r="M1062" s="1122"/>
    </row>
    <row r="1063" spans="1:13" hidden="1">
      <c r="A1063" s="1092"/>
      <c r="B1063" s="1092"/>
      <c r="C1063" s="1092"/>
      <c r="D1063" s="1092"/>
      <c r="E1063" s="1092"/>
      <c r="F1063" s="1122"/>
      <c r="G1063" s="1122"/>
      <c r="H1063" s="1122"/>
      <c r="I1063" s="1122"/>
      <c r="J1063" s="1122"/>
      <c r="K1063" s="1122"/>
      <c r="L1063" s="1122"/>
      <c r="M1063" s="1122"/>
    </row>
    <row r="1064" spans="1:13" hidden="1">
      <c r="A1064" s="1092"/>
      <c r="B1064" s="1092"/>
      <c r="C1064" s="1092"/>
      <c r="D1064" s="1092"/>
      <c r="E1064" s="1092"/>
      <c r="F1064" s="1122"/>
      <c r="G1064" s="1122"/>
      <c r="H1064" s="1122"/>
      <c r="I1064" s="1122"/>
      <c r="J1064" s="1122"/>
      <c r="K1064" s="1122"/>
      <c r="L1064" s="1122"/>
      <c r="M1064" s="1122"/>
    </row>
    <row r="1065" spans="1:13" hidden="1">
      <c r="A1065" s="1092"/>
      <c r="B1065" s="1092"/>
      <c r="C1065" s="1092"/>
      <c r="D1065" s="1092"/>
      <c r="E1065" s="1092"/>
      <c r="F1065" s="1122"/>
      <c r="G1065" s="1122"/>
      <c r="H1065" s="1122"/>
      <c r="I1065" s="1122"/>
      <c r="J1065" s="1122"/>
      <c r="K1065" s="1122"/>
      <c r="L1065" s="1122"/>
      <c r="M1065" s="1122"/>
    </row>
    <row r="1066" spans="1:13" hidden="1">
      <c r="A1066" s="1092"/>
      <c r="B1066" s="1092"/>
      <c r="C1066" s="1092"/>
      <c r="D1066" s="1092"/>
      <c r="E1066" s="1092"/>
      <c r="F1066" s="1122"/>
      <c r="G1066" s="1122"/>
      <c r="H1066" s="1122"/>
      <c r="I1066" s="1122"/>
      <c r="J1066" s="1122"/>
      <c r="K1066" s="1122"/>
      <c r="L1066" s="1122"/>
      <c r="M1066" s="1122"/>
    </row>
    <row r="1067" spans="1:13" hidden="1">
      <c r="A1067" s="1092"/>
      <c r="B1067" s="1092"/>
      <c r="C1067" s="1092"/>
      <c r="D1067" s="1092"/>
      <c r="E1067" s="1092"/>
      <c r="F1067" s="1122"/>
      <c r="G1067" s="1122"/>
      <c r="H1067" s="1122"/>
      <c r="I1067" s="1122"/>
      <c r="J1067" s="1122"/>
      <c r="K1067" s="1122"/>
      <c r="L1067" s="1122"/>
      <c r="M1067" s="1122"/>
    </row>
    <row r="1068" spans="1:13" hidden="1">
      <c r="A1068" s="1092"/>
      <c r="B1068" s="1092"/>
      <c r="C1068" s="1092"/>
      <c r="D1068" s="1092"/>
      <c r="E1068" s="1092"/>
      <c r="F1068" s="1122"/>
      <c r="G1068" s="1122"/>
      <c r="H1068" s="1122"/>
      <c r="I1068" s="1122"/>
      <c r="J1068" s="1122"/>
      <c r="K1068" s="1122"/>
      <c r="L1068" s="1122"/>
      <c r="M1068" s="1122"/>
    </row>
    <row r="1069" spans="1:13" hidden="1">
      <c r="A1069" s="1092"/>
      <c r="B1069" s="1092"/>
      <c r="C1069" s="1092"/>
      <c r="D1069" s="1092"/>
      <c r="E1069" s="1092"/>
      <c r="F1069" s="1122"/>
      <c r="G1069" s="1122"/>
      <c r="H1069" s="1122"/>
      <c r="I1069" s="1122"/>
      <c r="J1069" s="1122"/>
      <c r="K1069" s="1122"/>
      <c r="L1069" s="1122"/>
      <c r="M1069" s="1122"/>
    </row>
    <row r="1070" spans="1:13" hidden="1">
      <c r="A1070" s="1092"/>
      <c r="B1070" s="1092"/>
      <c r="C1070" s="1092"/>
      <c r="D1070" s="1092"/>
      <c r="E1070" s="1092"/>
      <c r="F1070" s="1122"/>
      <c r="G1070" s="1122"/>
      <c r="H1070" s="1122"/>
      <c r="I1070" s="1122"/>
      <c r="J1070" s="1122"/>
      <c r="K1070" s="1122"/>
      <c r="L1070" s="1122"/>
      <c r="M1070" s="1122"/>
    </row>
    <row r="1071" spans="1:13" hidden="1">
      <c r="A1071" s="1092"/>
      <c r="B1071" s="1092"/>
      <c r="C1071" s="1092"/>
      <c r="D1071" s="1092"/>
      <c r="E1071" s="1092"/>
      <c r="F1071" s="1122"/>
      <c r="G1071" s="1122"/>
      <c r="H1071" s="1122"/>
      <c r="I1071" s="1122"/>
      <c r="J1071" s="1122"/>
      <c r="K1071" s="1122"/>
      <c r="L1071" s="1122"/>
      <c r="M1071" s="1122"/>
    </row>
    <row r="1072" spans="1:13" hidden="1">
      <c r="A1072" s="1092"/>
      <c r="B1072" s="1092"/>
      <c r="C1072" s="1092"/>
      <c r="D1072" s="1092"/>
      <c r="E1072" s="1092"/>
      <c r="F1072" s="1122"/>
      <c r="G1072" s="1122"/>
      <c r="H1072" s="1122"/>
      <c r="I1072" s="1122"/>
      <c r="J1072" s="1122"/>
      <c r="K1072" s="1122"/>
      <c r="L1072" s="1122"/>
      <c r="M1072" s="1122"/>
    </row>
    <row r="1073" spans="1:13" hidden="1">
      <c r="A1073" s="1092"/>
      <c r="B1073" s="1092"/>
      <c r="C1073" s="1092"/>
      <c r="D1073" s="1092"/>
      <c r="E1073" s="1092"/>
      <c r="F1073" s="1122"/>
      <c r="G1073" s="1122"/>
      <c r="H1073" s="1122"/>
      <c r="I1073" s="1122"/>
      <c r="J1073" s="1122"/>
      <c r="K1073" s="1122"/>
      <c r="L1073" s="1122"/>
      <c r="M1073" s="1122"/>
    </row>
    <row r="1074" spans="1:13" hidden="1">
      <c r="A1074" s="1092"/>
      <c r="B1074" s="1092"/>
      <c r="C1074" s="1092"/>
      <c r="D1074" s="1092"/>
      <c r="E1074" s="1092"/>
      <c r="F1074" s="1122"/>
      <c r="G1074" s="1122"/>
      <c r="H1074" s="1122"/>
      <c r="I1074" s="1122"/>
      <c r="J1074" s="1122"/>
      <c r="K1074" s="1122"/>
      <c r="L1074" s="1122"/>
      <c r="M1074" s="1122"/>
    </row>
    <row r="1075" spans="1:13" hidden="1">
      <c r="A1075" s="1092"/>
      <c r="B1075" s="1092"/>
      <c r="C1075" s="1092"/>
      <c r="D1075" s="1092"/>
      <c r="E1075" s="1092"/>
      <c r="F1075" s="1122"/>
      <c r="G1075" s="1122"/>
      <c r="H1075" s="1122"/>
      <c r="I1075" s="1122"/>
      <c r="J1075" s="1122"/>
      <c r="K1075" s="1122"/>
      <c r="L1075" s="1122"/>
      <c r="M1075" s="1122"/>
    </row>
    <row r="1076" spans="1:13" hidden="1">
      <c r="A1076" s="1092"/>
      <c r="B1076" s="1092"/>
      <c r="C1076" s="1092"/>
      <c r="D1076" s="1092"/>
      <c r="E1076" s="1092"/>
      <c r="F1076" s="1122"/>
      <c r="G1076" s="1122"/>
      <c r="H1076" s="1122"/>
      <c r="I1076" s="1122"/>
      <c r="J1076" s="1122"/>
      <c r="K1076" s="1122"/>
      <c r="L1076" s="1122"/>
      <c r="M1076" s="1122"/>
    </row>
    <row r="1077" spans="1:13" hidden="1">
      <c r="A1077" s="1092"/>
      <c r="B1077" s="1092"/>
      <c r="C1077" s="1092"/>
      <c r="D1077" s="1092"/>
      <c r="E1077" s="1092"/>
      <c r="F1077" s="1122"/>
      <c r="G1077" s="1122"/>
      <c r="H1077" s="1122"/>
      <c r="I1077" s="1122"/>
      <c r="J1077" s="1122"/>
      <c r="K1077" s="1122"/>
      <c r="L1077" s="1122"/>
      <c r="M1077" s="1122"/>
    </row>
    <row r="1078" spans="1:13" hidden="1">
      <c r="A1078" s="1092"/>
      <c r="B1078" s="1092"/>
      <c r="C1078" s="1092"/>
      <c r="D1078" s="1092"/>
      <c r="E1078" s="1092"/>
      <c r="F1078" s="1122"/>
      <c r="G1078" s="1122"/>
      <c r="H1078" s="1122"/>
      <c r="I1078" s="1122"/>
      <c r="J1078" s="1122"/>
      <c r="K1078" s="1122"/>
      <c r="L1078" s="1122"/>
      <c r="M1078" s="1122"/>
    </row>
    <row r="1079" spans="1:13" hidden="1">
      <c r="A1079" s="1092"/>
      <c r="B1079" s="1092"/>
      <c r="C1079" s="1092"/>
      <c r="D1079" s="1092"/>
      <c r="E1079" s="1092"/>
      <c r="F1079" s="1122"/>
      <c r="G1079" s="1122"/>
      <c r="H1079" s="1122"/>
      <c r="I1079" s="1122"/>
      <c r="J1079" s="1122"/>
      <c r="K1079" s="1122"/>
      <c r="L1079" s="1122"/>
      <c r="M1079" s="1122"/>
    </row>
    <row r="1080" spans="1:13" hidden="1">
      <c r="A1080" s="1092"/>
      <c r="B1080" s="1092"/>
      <c r="C1080" s="1092"/>
      <c r="D1080" s="1092"/>
      <c r="E1080" s="1092"/>
      <c r="F1080" s="1122"/>
      <c r="G1080" s="1122"/>
      <c r="H1080" s="1122"/>
      <c r="I1080" s="1122"/>
      <c r="J1080" s="1122"/>
      <c r="K1080" s="1122"/>
      <c r="L1080" s="1122"/>
      <c r="M1080" s="1122"/>
    </row>
    <row r="1081" spans="1:13" hidden="1">
      <c r="A1081" s="1092"/>
      <c r="B1081" s="1092"/>
      <c r="C1081" s="1092"/>
      <c r="D1081" s="1092"/>
      <c r="E1081" s="1092"/>
      <c r="F1081" s="1122"/>
      <c r="G1081" s="1122"/>
      <c r="H1081" s="1122"/>
      <c r="I1081" s="1122"/>
      <c r="J1081" s="1122"/>
      <c r="K1081" s="1122"/>
      <c r="L1081" s="1122"/>
      <c r="M1081" s="1122"/>
    </row>
    <row r="1082" spans="1:13" hidden="1">
      <c r="A1082" s="1092"/>
      <c r="B1082" s="1092"/>
      <c r="C1082" s="1092"/>
      <c r="D1082" s="1092"/>
      <c r="E1082" s="1092"/>
      <c r="F1082" s="1122"/>
      <c r="G1082" s="1122"/>
      <c r="H1082" s="1122"/>
      <c r="I1082" s="1122"/>
      <c r="J1082" s="1122"/>
      <c r="K1082" s="1122"/>
      <c r="L1082" s="1122"/>
      <c r="M1082" s="1122"/>
    </row>
    <row r="1083" spans="1:13" hidden="1">
      <c r="A1083" s="1092"/>
      <c r="B1083" s="1092"/>
      <c r="C1083" s="1092"/>
      <c r="D1083" s="1092"/>
      <c r="E1083" s="1092"/>
      <c r="F1083" s="1122"/>
      <c r="G1083" s="1122"/>
      <c r="H1083" s="1122"/>
      <c r="I1083" s="1122"/>
      <c r="J1083" s="1122"/>
      <c r="K1083" s="1122"/>
      <c r="L1083" s="1122"/>
      <c r="M1083" s="1122"/>
    </row>
    <row r="1084" spans="1:13" hidden="1">
      <c r="A1084" s="1092"/>
      <c r="B1084" s="1092"/>
      <c r="C1084" s="1092"/>
      <c r="D1084" s="1092"/>
      <c r="E1084" s="1092"/>
      <c r="F1084" s="1122"/>
      <c r="G1084" s="1122"/>
      <c r="H1084" s="1122"/>
      <c r="I1084" s="1122"/>
      <c r="J1084" s="1122"/>
      <c r="K1084" s="1122"/>
      <c r="L1084" s="1122"/>
      <c r="M1084" s="1122"/>
    </row>
    <row r="1085" spans="1:13" hidden="1">
      <c r="A1085" s="1092"/>
      <c r="B1085" s="1092"/>
      <c r="C1085" s="1092"/>
      <c r="D1085" s="1092"/>
      <c r="E1085" s="1092"/>
      <c r="F1085" s="1122"/>
      <c r="G1085" s="1122"/>
      <c r="H1085" s="1122"/>
      <c r="I1085" s="1122"/>
      <c r="J1085" s="1122"/>
      <c r="K1085" s="1122"/>
      <c r="L1085" s="1122"/>
      <c r="M1085" s="1122"/>
    </row>
    <row r="1086" spans="1:13" hidden="1">
      <c r="A1086" s="1092"/>
      <c r="B1086" s="1092"/>
      <c r="C1086" s="1092"/>
      <c r="D1086" s="1092"/>
      <c r="E1086" s="1092"/>
      <c r="F1086" s="1122"/>
      <c r="G1086" s="1122"/>
      <c r="H1086" s="1122"/>
      <c r="I1086" s="1122"/>
      <c r="J1086" s="1122"/>
      <c r="K1086" s="1122"/>
      <c r="L1086" s="1122"/>
      <c r="M1086" s="1122"/>
    </row>
    <row r="1087" spans="1:13" hidden="1">
      <c r="A1087" s="1092"/>
      <c r="B1087" s="1092"/>
      <c r="C1087" s="1092"/>
      <c r="D1087" s="1092"/>
      <c r="E1087" s="1092"/>
      <c r="F1087" s="1122"/>
      <c r="G1087" s="1122"/>
      <c r="H1087" s="1122"/>
      <c r="I1087" s="1122"/>
      <c r="J1087" s="1122"/>
      <c r="K1087" s="1122"/>
      <c r="L1087" s="1122"/>
      <c r="M1087" s="1122"/>
    </row>
    <row r="1088" spans="1:13" hidden="1">
      <c r="A1088" s="1092"/>
      <c r="B1088" s="1092"/>
      <c r="C1088" s="1092"/>
      <c r="D1088" s="1092"/>
      <c r="E1088" s="1092"/>
      <c r="F1088" s="1122"/>
      <c r="G1088" s="1122"/>
      <c r="H1088" s="1122"/>
      <c r="I1088" s="1122"/>
      <c r="J1088" s="1122"/>
      <c r="K1088" s="1122"/>
      <c r="L1088" s="1122"/>
      <c r="M1088" s="1122"/>
    </row>
    <row r="1089" spans="1:13" hidden="1">
      <c r="A1089" s="1092"/>
      <c r="B1089" s="1092"/>
      <c r="C1089" s="1092"/>
      <c r="D1089" s="1092"/>
      <c r="E1089" s="1092"/>
      <c r="F1089" s="1122"/>
      <c r="G1089" s="1122"/>
      <c r="H1089" s="1122"/>
      <c r="I1089" s="1122"/>
      <c r="J1089" s="1122"/>
      <c r="K1089" s="1122"/>
      <c r="L1089" s="1122"/>
      <c r="M1089" s="1122"/>
    </row>
    <row r="1090" spans="1:13" hidden="1">
      <c r="A1090" s="1092"/>
      <c r="B1090" s="1092"/>
      <c r="C1090" s="1092"/>
      <c r="D1090" s="1092"/>
      <c r="E1090" s="1092"/>
      <c r="F1090" s="1122"/>
      <c r="G1090" s="1122"/>
      <c r="H1090" s="1122"/>
      <c r="I1090" s="1122"/>
      <c r="J1090" s="1122"/>
      <c r="K1090" s="1122"/>
      <c r="L1090" s="1122"/>
      <c r="M1090" s="1122"/>
    </row>
    <row r="1091" spans="1:13" hidden="1">
      <c r="A1091" s="1092"/>
      <c r="B1091" s="1092"/>
      <c r="C1091" s="1092"/>
      <c r="D1091" s="1092"/>
      <c r="E1091" s="1092"/>
      <c r="F1091" s="1122"/>
      <c r="G1091" s="1122"/>
      <c r="H1091" s="1122"/>
      <c r="I1091" s="1122"/>
      <c r="J1091" s="1122"/>
      <c r="K1091" s="1122"/>
      <c r="L1091" s="1122"/>
      <c r="M1091" s="1122"/>
    </row>
    <row r="1092" spans="1:13" hidden="1">
      <c r="A1092" s="1092"/>
      <c r="B1092" s="1092"/>
      <c r="C1092" s="1092"/>
      <c r="D1092" s="1092"/>
      <c r="E1092" s="1092"/>
      <c r="F1092" s="1122"/>
      <c r="G1092" s="1122"/>
      <c r="H1092" s="1122"/>
      <c r="I1092" s="1122"/>
      <c r="J1092" s="1122"/>
      <c r="K1092" s="1122"/>
      <c r="L1092" s="1122"/>
      <c r="M1092" s="1122"/>
    </row>
    <row r="1093" spans="1:13" hidden="1">
      <c r="A1093" s="1092"/>
      <c r="B1093" s="1092"/>
      <c r="C1093" s="1092"/>
      <c r="D1093" s="1092"/>
      <c r="E1093" s="1092"/>
      <c r="F1093" s="1122"/>
      <c r="G1093" s="1122"/>
      <c r="H1093" s="1122"/>
      <c r="I1093" s="1122"/>
      <c r="J1093" s="1122"/>
      <c r="K1093" s="1122"/>
      <c r="L1093" s="1122"/>
      <c r="M1093" s="1122"/>
    </row>
    <row r="1094" spans="1:13" hidden="1">
      <c r="A1094" s="1092"/>
      <c r="B1094" s="1092"/>
      <c r="C1094" s="1092"/>
      <c r="D1094" s="1092"/>
      <c r="E1094" s="1092"/>
      <c r="F1094" s="1122"/>
      <c r="G1094" s="1122"/>
      <c r="H1094" s="1122"/>
      <c r="I1094" s="1122"/>
      <c r="J1094" s="1122"/>
      <c r="K1094" s="1122"/>
      <c r="L1094" s="1122"/>
      <c r="M1094" s="1122"/>
    </row>
    <row r="1095" spans="1:13" hidden="1">
      <c r="A1095" s="1092"/>
      <c r="B1095" s="1092"/>
      <c r="C1095" s="1092"/>
      <c r="D1095" s="1092"/>
      <c r="E1095" s="1092"/>
      <c r="F1095" s="1122"/>
      <c r="G1095" s="1122"/>
      <c r="H1095" s="1122"/>
      <c r="I1095" s="1122"/>
      <c r="J1095" s="1122"/>
      <c r="K1095" s="1122"/>
      <c r="L1095" s="1122"/>
      <c r="M1095" s="1122"/>
    </row>
    <row r="1096" spans="1:13" hidden="1">
      <c r="A1096" s="1092"/>
      <c r="B1096" s="1092"/>
      <c r="C1096" s="1092"/>
      <c r="D1096" s="1092"/>
      <c r="E1096" s="1092"/>
      <c r="F1096" s="1122"/>
      <c r="G1096" s="1122"/>
      <c r="H1096" s="1122"/>
      <c r="I1096" s="1122"/>
      <c r="J1096" s="1122"/>
      <c r="K1096" s="1122"/>
      <c r="L1096" s="1122"/>
      <c r="M1096" s="1122"/>
    </row>
    <row r="1097" spans="1:13" hidden="1">
      <c r="A1097" s="1092"/>
      <c r="B1097" s="1092"/>
      <c r="C1097" s="1092"/>
      <c r="D1097" s="1092"/>
      <c r="E1097" s="1092"/>
      <c r="F1097" s="1122"/>
      <c r="G1097" s="1122"/>
      <c r="H1097" s="1122"/>
      <c r="I1097" s="1122"/>
      <c r="J1097" s="1122"/>
      <c r="K1097" s="1122"/>
      <c r="L1097" s="1122"/>
      <c r="M1097" s="1122"/>
    </row>
    <row r="1098" spans="1:13" hidden="1">
      <c r="A1098" s="1092"/>
      <c r="B1098" s="1092"/>
      <c r="C1098" s="1092"/>
      <c r="D1098" s="1092"/>
      <c r="E1098" s="1092"/>
      <c r="F1098" s="1122"/>
      <c r="G1098" s="1122"/>
      <c r="H1098" s="1122"/>
      <c r="I1098" s="1122"/>
      <c r="J1098" s="1122"/>
      <c r="K1098" s="1122"/>
      <c r="L1098" s="1122"/>
      <c r="M1098" s="1122"/>
    </row>
    <row r="1099" spans="1:13" hidden="1">
      <c r="A1099" s="1092"/>
      <c r="B1099" s="1092"/>
      <c r="C1099" s="1092"/>
      <c r="D1099" s="1092"/>
      <c r="E1099" s="1092"/>
      <c r="F1099" s="1122"/>
      <c r="G1099" s="1122"/>
      <c r="H1099" s="1122"/>
      <c r="I1099" s="1122"/>
      <c r="J1099" s="1122"/>
      <c r="K1099" s="1122"/>
      <c r="L1099" s="1122"/>
      <c r="M1099" s="1122"/>
    </row>
    <row r="1100" spans="1:13" hidden="1">
      <c r="A1100" s="1092"/>
      <c r="B1100" s="1092"/>
      <c r="C1100" s="1092"/>
      <c r="D1100" s="1092"/>
      <c r="E1100" s="1092"/>
      <c r="F1100" s="1122"/>
      <c r="G1100" s="1122"/>
      <c r="H1100" s="1122"/>
      <c r="I1100" s="1122"/>
      <c r="J1100" s="1122"/>
      <c r="K1100" s="1122"/>
      <c r="L1100" s="1122"/>
      <c r="M1100" s="1122"/>
    </row>
    <row r="1101" spans="1:13" hidden="1">
      <c r="A1101" s="1092"/>
      <c r="B1101" s="1092"/>
      <c r="C1101" s="1092"/>
      <c r="D1101" s="1092"/>
      <c r="E1101" s="1092"/>
      <c r="F1101" s="1122"/>
      <c r="G1101" s="1122"/>
      <c r="H1101" s="1122"/>
      <c r="I1101" s="1122"/>
      <c r="J1101" s="1122"/>
      <c r="K1101" s="1122"/>
      <c r="L1101" s="1122"/>
      <c r="M1101" s="1122"/>
    </row>
    <row r="1102" spans="1:13" hidden="1">
      <c r="A1102" s="1092"/>
      <c r="B1102" s="1092"/>
      <c r="C1102" s="1092"/>
      <c r="D1102" s="1092"/>
      <c r="E1102" s="1092"/>
      <c r="F1102" s="1122"/>
      <c r="G1102" s="1122"/>
      <c r="H1102" s="1122"/>
      <c r="I1102" s="1122"/>
      <c r="J1102" s="1122"/>
      <c r="K1102" s="1122"/>
      <c r="L1102" s="1122"/>
      <c r="M1102" s="1122"/>
    </row>
    <row r="1103" spans="1:13" hidden="1">
      <c r="A1103" s="1092"/>
      <c r="B1103" s="1092"/>
      <c r="C1103" s="1092"/>
      <c r="D1103" s="1092"/>
      <c r="E1103" s="1092"/>
      <c r="F1103" s="1122"/>
      <c r="G1103" s="1122"/>
      <c r="H1103" s="1122"/>
      <c r="I1103" s="1122"/>
      <c r="J1103" s="1122"/>
      <c r="K1103" s="1122"/>
      <c r="L1103" s="1122"/>
      <c r="M1103" s="1122"/>
    </row>
    <row r="1104" spans="1:13" hidden="1">
      <c r="A1104" s="1092"/>
      <c r="B1104" s="1092"/>
      <c r="C1104" s="1092"/>
      <c r="D1104" s="1092"/>
      <c r="E1104" s="1092"/>
      <c r="F1104" s="1122"/>
      <c r="G1104" s="1122"/>
      <c r="H1104" s="1122"/>
      <c r="I1104" s="1122"/>
      <c r="J1104" s="1122"/>
      <c r="K1104" s="1122"/>
      <c r="L1104" s="1122"/>
      <c r="M1104" s="1122"/>
    </row>
    <row r="1105" spans="1:13" hidden="1">
      <c r="A1105" s="1092"/>
      <c r="B1105" s="1092"/>
      <c r="C1105" s="1092"/>
      <c r="D1105" s="1092"/>
      <c r="E1105" s="1092"/>
      <c r="F1105" s="1122"/>
      <c r="G1105" s="1122"/>
      <c r="H1105" s="1122"/>
      <c r="I1105" s="1122"/>
      <c r="J1105" s="1122"/>
      <c r="K1105" s="1122"/>
      <c r="L1105" s="1122"/>
      <c r="M1105" s="1122"/>
    </row>
    <row r="1106" spans="1:13" hidden="1">
      <c r="A1106" s="1092"/>
      <c r="B1106" s="1092"/>
      <c r="C1106" s="1092"/>
      <c r="D1106" s="1092"/>
      <c r="E1106" s="1092"/>
      <c r="F1106" s="1122"/>
      <c r="G1106" s="1122"/>
      <c r="H1106" s="1122"/>
      <c r="I1106" s="1122"/>
      <c r="J1106" s="1122"/>
      <c r="K1106" s="1122"/>
      <c r="L1106" s="1122"/>
      <c r="M1106" s="1122"/>
    </row>
    <row r="1107" spans="1:13" hidden="1">
      <c r="A1107" s="1092"/>
      <c r="B1107" s="1092"/>
      <c r="C1107" s="1092"/>
      <c r="D1107" s="1092"/>
      <c r="E1107" s="1092"/>
      <c r="F1107" s="1122"/>
      <c r="G1107" s="1122"/>
      <c r="H1107" s="1122"/>
      <c r="I1107" s="1122"/>
      <c r="J1107" s="1122"/>
      <c r="K1107" s="1122"/>
      <c r="L1107" s="1122"/>
      <c r="M1107" s="1122"/>
    </row>
    <row r="1108" spans="1:13" hidden="1">
      <c r="A1108" s="1092"/>
      <c r="B1108" s="1092"/>
      <c r="C1108" s="1092"/>
      <c r="D1108" s="1092"/>
      <c r="E1108" s="1092"/>
      <c r="F1108" s="1122"/>
      <c r="G1108" s="1122"/>
      <c r="H1108" s="1122"/>
      <c r="I1108" s="1122"/>
      <c r="J1108" s="1122"/>
      <c r="K1108" s="1122"/>
      <c r="L1108" s="1122"/>
      <c r="M1108" s="1122"/>
    </row>
    <row r="1109" spans="1:13" hidden="1">
      <c r="A1109" s="1092"/>
      <c r="B1109" s="1092"/>
      <c r="C1109" s="1092"/>
      <c r="D1109" s="1092"/>
      <c r="E1109" s="1092"/>
      <c r="F1109" s="1122"/>
      <c r="G1109" s="1122"/>
      <c r="H1109" s="1122"/>
      <c r="I1109" s="1122"/>
      <c r="J1109" s="1122"/>
      <c r="K1109" s="1122"/>
      <c r="L1109" s="1122"/>
      <c r="M1109" s="1122"/>
    </row>
    <row r="1110" spans="1:13" hidden="1">
      <c r="A1110" s="1092"/>
      <c r="B1110" s="1092"/>
      <c r="C1110" s="1092"/>
      <c r="D1110" s="1092"/>
      <c r="E1110" s="1092"/>
      <c r="F1110" s="1122"/>
      <c r="G1110" s="1122"/>
      <c r="H1110" s="1122"/>
      <c r="I1110" s="1122"/>
      <c r="J1110" s="1122"/>
      <c r="K1110" s="1122"/>
      <c r="L1110" s="1122"/>
      <c r="M1110" s="1122"/>
    </row>
    <row r="1111" spans="1:13" hidden="1">
      <c r="A1111" s="1092"/>
      <c r="B1111" s="1092"/>
      <c r="C1111" s="1092"/>
      <c r="D1111" s="1092"/>
      <c r="E1111" s="1092"/>
      <c r="F1111" s="1122"/>
      <c r="G1111" s="1122"/>
      <c r="H1111" s="1122"/>
      <c r="I1111" s="1122"/>
      <c r="J1111" s="1122"/>
      <c r="K1111" s="1122"/>
      <c r="L1111" s="1122"/>
      <c r="M1111" s="1122"/>
    </row>
    <row r="1112" spans="1:13" hidden="1">
      <c r="A1112" s="1092"/>
      <c r="B1112" s="1092"/>
      <c r="C1112" s="1092"/>
      <c r="D1112" s="1092"/>
      <c r="E1112" s="1092"/>
      <c r="F1112" s="1122"/>
      <c r="G1112" s="1122"/>
      <c r="H1112" s="1122"/>
      <c r="I1112" s="1122"/>
      <c r="J1112" s="1122"/>
      <c r="K1112" s="1122"/>
      <c r="L1112" s="1122"/>
      <c r="M1112" s="1122"/>
    </row>
    <row r="1113" spans="1:13" hidden="1">
      <c r="A1113" s="1092"/>
      <c r="B1113" s="1092"/>
      <c r="C1113" s="1092"/>
      <c r="D1113" s="1092"/>
      <c r="E1113" s="1092"/>
      <c r="F1113" s="1122"/>
      <c r="G1113" s="1122"/>
      <c r="H1113" s="1122"/>
      <c r="I1113" s="1122"/>
      <c r="J1113" s="1122"/>
      <c r="K1113" s="1122"/>
      <c r="L1113" s="1122"/>
      <c r="M1113" s="1122"/>
    </row>
    <row r="1114" spans="1:13" hidden="1">
      <c r="A1114" s="1092"/>
      <c r="B1114" s="1092"/>
      <c r="C1114" s="1092"/>
      <c r="D1114" s="1092"/>
      <c r="E1114" s="1092"/>
      <c r="F1114" s="1122"/>
      <c r="G1114" s="1122"/>
      <c r="H1114" s="1122"/>
      <c r="I1114" s="1122"/>
      <c r="J1114" s="1122"/>
      <c r="K1114" s="1122"/>
      <c r="L1114" s="1122"/>
      <c r="M1114" s="1122"/>
    </row>
    <row r="1115" spans="1:13" hidden="1">
      <c r="A1115" s="1092"/>
      <c r="B1115" s="1092"/>
      <c r="C1115" s="1092"/>
      <c r="D1115" s="1092"/>
      <c r="E1115" s="1092"/>
      <c r="F1115" s="1122"/>
      <c r="G1115" s="1122"/>
      <c r="H1115" s="1122"/>
      <c r="I1115" s="1122"/>
      <c r="J1115" s="1122"/>
      <c r="K1115" s="1122"/>
      <c r="L1115" s="1122"/>
      <c r="M1115" s="1122"/>
    </row>
    <row r="1116" spans="1:13" hidden="1">
      <c r="A1116" s="1092"/>
      <c r="B1116" s="1092"/>
      <c r="C1116" s="1092"/>
      <c r="D1116" s="1092"/>
      <c r="E1116" s="1092"/>
      <c r="F1116" s="1122"/>
      <c r="G1116" s="1122"/>
      <c r="H1116" s="1122"/>
      <c r="I1116" s="1122"/>
      <c r="J1116" s="1122"/>
      <c r="K1116" s="1122"/>
      <c r="L1116" s="1122"/>
      <c r="M1116" s="1122"/>
    </row>
    <row r="1117" spans="1:13" hidden="1">
      <c r="A1117" s="1092"/>
      <c r="B1117" s="1092"/>
      <c r="C1117" s="1092"/>
      <c r="D1117" s="1092"/>
      <c r="E1117" s="1092"/>
      <c r="F1117" s="1122"/>
      <c r="G1117" s="1122"/>
      <c r="H1117" s="1122"/>
      <c r="I1117" s="1122"/>
      <c r="J1117" s="1122"/>
      <c r="K1117" s="1122"/>
      <c r="L1117" s="1122"/>
      <c r="M1117" s="1122"/>
    </row>
    <row r="1118" spans="1:13" hidden="1">
      <c r="A1118" s="1092"/>
      <c r="B1118" s="1092"/>
      <c r="C1118" s="1092"/>
      <c r="D1118" s="1092"/>
      <c r="E1118" s="1092"/>
      <c r="F1118" s="1122"/>
      <c r="G1118" s="1122"/>
      <c r="H1118" s="1122"/>
      <c r="I1118" s="1122"/>
      <c r="J1118" s="1122"/>
      <c r="K1118" s="1122"/>
      <c r="L1118" s="1122"/>
      <c r="M1118" s="1122"/>
    </row>
    <row r="1119" spans="1:13" hidden="1">
      <c r="A1119" s="1092"/>
      <c r="B1119" s="1092"/>
      <c r="C1119" s="1092"/>
      <c r="D1119" s="1092"/>
      <c r="E1119" s="1092"/>
      <c r="F1119" s="1122"/>
      <c r="G1119" s="1122"/>
      <c r="H1119" s="1122"/>
      <c r="I1119" s="1122"/>
      <c r="J1119" s="1122"/>
      <c r="K1119" s="1122"/>
      <c r="L1119" s="1122"/>
      <c r="M1119" s="1122"/>
    </row>
    <row r="1120" spans="1:13" hidden="1">
      <c r="A1120" s="1092"/>
      <c r="B1120" s="1092"/>
      <c r="C1120" s="1092"/>
      <c r="D1120" s="1092"/>
      <c r="E1120" s="1092"/>
      <c r="F1120" s="1122"/>
      <c r="G1120" s="1122"/>
      <c r="H1120" s="1122"/>
      <c r="I1120" s="1122"/>
      <c r="J1120" s="1122"/>
      <c r="K1120" s="1122"/>
      <c r="L1120" s="1122"/>
      <c r="M1120" s="1122"/>
    </row>
    <row r="1121" spans="1:13" hidden="1">
      <c r="A1121" s="1092"/>
      <c r="B1121" s="1092"/>
      <c r="C1121" s="1092"/>
      <c r="D1121" s="1092"/>
      <c r="E1121" s="1092"/>
      <c r="F1121" s="1122"/>
      <c r="G1121" s="1122"/>
      <c r="H1121" s="1122"/>
      <c r="I1121" s="1122"/>
      <c r="J1121" s="1122"/>
      <c r="K1121" s="1122"/>
      <c r="L1121" s="1122"/>
      <c r="M1121" s="1122"/>
    </row>
    <row r="1122" spans="1:13" hidden="1">
      <c r="A1122" s="1092"/>
      <c r="B1122" s="1092"/>
      <c r="C1122" s="1092"/>
      <c r="D1122" s="1092"/>
      <c r="E1122" s="1092"/>
      <c r="F1122" s="1122"/>
      <c r="G1122" s="1122"/>
      <c r="H1122" s="1122"/>
      <c r="I1122" s="1122"/>
      <c r="J1122" s="1122"/>
      <c r="K1122" s="1122"/>
      <c r="L1122" s="1122"/>
      <c r="M1122" s="1122"/>
    </row>
    <row r="1123" spans="1:13" hidden="1">
      <c r="A1123" s="1092"/>
      <c r="B1123" s="1092"/>
      <c r="C1123" s="1092"/>
      <c r="D1123" s="1092"/>
      <c r="E1123" s="1092"/>
      <c r="F1123" s="1122"/>
      <c r="G1123" s="1122"/>
      <c r="H1123" s="1122"/>
      <c r="I1123" s="1122"/>
      <c r="J1123" s="1122"/>
      <c r="K1123" s="1122"/>
      <c r="L1123" s="1122"/>
      <c r="M1123" s="1122"/>
    </row>
    <row r="1124" spans="1:13" hidden="1">
      <c r="A1124" s="1092"/>
      <c r="B1124" s="1092"/>
      <c r="C1124" s="1092"/>
      <c r="D1124" s="1092"/>
      <c r="E1124" s="1092"/>
      <c r="F1124" s="1122"/>
      <c r="G1124" s="1122"/>
      <c r="H1124" s="1122"/>
      <c r="I1124" s="1122"/>
      <c r="J1124" s="1122"/>
      <c r="K1124" s="1122"/>
      <c r="L1124" s="1122"/>
      <c r="M1124" s="1122"/>
    </row>
    <row r="1125" spans="1:13" hidden="1">
      <c r="A1125" s="1092"/>
      <c r="B1125" s="1092"/>
      <c r="C1125" s="1092"/>
      <c r="D1125" s="1092"/>
      <c r="E1125" s="1092"/>
      <c r="F1125" s="1122"/>
      <c r="G1125" s="1122"/>
      <c r="H1125" s="1122"/>
      <c r="I1125" s="1122"/>
      <c r="J1125" s="1122"/>
      <c r="K1125" s="1122"/>
      <c r="L1125" s="1122"/>
      <c r="M1125" s="1122"/>
    </row>
    <row r="1126" spans="1:13" hidden="1">
      <c r="A1126" s="1092"/>
      <c r="B1126" s="1092"/>
      <c r="C1126" s="1092"/>
      <c r="D1126" s="1092"/>
      <c r="E1126" s="1092"/>
      <c r="F1126" s="1122"/>
      <c r="G1126" s="1122"/>
      <c r="H1126" s="1122"/>
      <c r="I1126" s="1122"/>
      <c r="J1126" s="1122"/>
      <c r="K1126" s="1122"/>
      <c r="L1126" s="1122"/>
      <c r="M1126" s="1122"/>
    </row>
    <row r="1127" spans="1:13" hidden="1">
      <c r="A1127" s="1092"/>
      <c r="B1127" s="1092"/>
      <c r="C1127" s="1092"/>
      <c r="D1127" s="1092"/>
      <c r="E1127" s="1092"/>
      <c r="F1127" s="1122"/>
      <c r="G1127" s="1122"/>
      <c r="H1127" s="1122"/>
      <c r="I1127" s="1122"/>
      <c r="J1127" s="1122"/>
      <c r="K1127" s="1122"/>
      <c r="L1127" s="1122"/>
      <c r="M1127" s="1122"/>
    </row>
    <row r="1128" spans="1:13" hidden="1">
      <c r="A1128" s="1092"/>
      <c r="B1128" s="1092"/>
      <c r="C1128" s="1092"/>
      <c r="D1128" s="1092"/>
      <c r="E1128" s="1092"/>
      <c r="F1128" s="1122"/>
      <c r="G1128" s="1122"/>
      <c r="H1128" s="1122"/>
      <c r="I1128" s="1122"/>
      <c r="J1128" s="1122"/>
      <c r="K1128" s="1122"/>
      <c r="L1128" s="1122"/>
      <c r="M1128" s="1122"/>
    </row>
    <row r="1129" spans="1:13" hidden="1">
      <c r="A1129" s="1092"/>
      <c r="B1129" s="1092"/>
      <c r="C1129" s="1092"/>
      <c r="D1129" s="1092"/>
      <c r="E1129" s="1092"/>
      <c r="F1129" s="1122"/>
      <c r="G1129" s="1122"/>
      <c r="H1129" s="1122"/>
      <c r="I1129" s="1122"/>
      <c r="J1129" s="1122"/>
      <c r="K1129" s="1122"/>
      <c r="L1129" s="1122"/>
      <c r="M1129" s="1122"/>
    </row>
    <row r="1130" spans="1:13" hidden="1">
      <c r="A1130" s="1092"/>
      <c r="B1130" s="1092"/>
      <c r="C1130" s="1092"/>
      <c r="D1130" s="1092"/>
      <c r="E1130" s="1092"/>
      <c r="F1130" s="1122"/>
      <c r="G1130" s="1122"/>
      <c r="H1130" s="1122"/>
      <c r="I1130" s="1122"/>
      <c r="J1130" s="1122"/>
      <c r="K1130" s="1122"/>
      <c r="L1130" s="1122"/>
      <c r="M1130" s="1122"/>
    </row>
    <row r="1131" spans="1:13" hidden="1">
      <c r="A1131" s="1092"/>
      <c r="B1131" s="1092"/>
      <c r="C1131" s="1092"/>
      <c r="D1131" s="1092"/>
      <c r="E1131" s="1092"/>
      <c r="F1131" s="1122"/>
      <c r="G1131" s="1122"/>
      <c r="H1131" s="1122"/>
      <c r="I1131" s="1122"/>
      <c r="J1131" s="1122"/>
      <c r="K1131" s="1122"/>
      <c r="L1131" s="1122"/>
      <c r="M1131" s="1122"/>
    </row>
    <row r="1132" spans="1:13" hidden="1">
      <c r="A1132" s="1092"/>
      <c r="B1132" s="1092"/>
      <c r="C1132" s="1092"/>
      <c r="D1132" s="1092"/>
      <c r="E1132" s="1092"/>
      <c r="F1132" s="1122"/>
      <c r="G1132" s="1122"/>
      <c r="H1132" s="1122"/>
      <c r="I1132" s="1122"/>
      <c r="J1132" s="1122"/>
      <c r="K1132" s="1122"/>
      <c r="L1132" s="1122"/>
      <c r="M1132" s="1122"/>
    </row>
    <row r="1133" spans="1:13" hidden="1">
      <c r="A1133" s="1092"/>
      <c r="B1133" s="1092"/>
      <c r="C1133" s="1092"/>
      <c r="D1133" s="1092"/>
      <c r="E1133" s="1092"/>
      <c r="F1133" s="1122"/>
      <c r="G1133" s="1122"/>
      <c r="H1133" s="1122"/>
      <c r="I1133" s="1122"/>
      <c r="J1133" s="1122"/>
      <c r="K1133" s="1122"/>
      <c r="L1133" s="1122"/>
      <c r="M1133" s="1122"/>
    </row>
    <row r="1134" spans="1:13" hidden="1">
      <c r="A1134" s="1092"/>
      <c r="B1134" s="1092"/>
      <c r="C1134" s="1092"/>
      <c r="D1134" s="1092"/>
      <c r="E1134" s="1092"/>
      <c r="F1134" s="1122"/>
      <c r="G1134" s="1122"/>
      <c r="H1134" s="1122"/>
      <c r="I1134" s="1122"/>
      <c r="J1134" s="1122"/>
      <c r="K1134" s="1122"/>
      <c r="L1134" s="1122"/>
      <c r="M1134" s="1122"/>
    </row>
    <row r="1135" spans="1:13" hidden="1">
      <c r="A1135" s="1092"/>
      <c r="B1135" s="1092"/>
      <c r="C1135" s="1092"/>
      <c r="D1135" s="1092"/>
      <c r="E1135" s="1092"/>
      <c r="F1135" s="1122"/>
      <c r="G1135" s="1122"/>
      <c r="H1135" s="1122"/>
      <c r="I1135" s="1122"/>
      <c r="J1135" s="1122"/>
      <c r="K1135" s="1122"/>
      <c r="L1135" s="1122"/>
      <c r="M1135" s="1122"/>
    </row>
    <row r="1136" spans="1:13" hidden="1">
      <c r="A1136" s="1092"/>
      <c r="B1136" s="1092"/>
      <c r="C1136" s="1092"/>
      <c r="D1136" s="1092"/>
      <c r="E1136" s="1092"/>
      <c r="F1136" s="1122"/>
      <c r="G1136" s="1122"/>
      <c r="H1136" s="1122"/>
      <c r="I1136" s="1122"/>
      <c r="J1136" s="1122"/>
      <c r="K1136" s="1122"/>
      <c r="L1136" s="1122"/>
      <c r="M1136" s="1122"/>
    </row>
    <row r="1137" spans="1:13" hidden="1">
      <c r="A1137" s="1092"/>
      <c r="B1137" s="1092"/>
      <c r="C1137" s="1092"/>
      <c r="D1137" s="1092"/>
      <c r="E1137" s="1092"/>
      <c r="F1137" s="1122"/>
      <c r="G1137" s="1122"/>
      <c r="H1137" s="1122"/>
      <c r="I1137" s="1122"/>
      <c r="J1137" s="1122"/>
      <c r="K1137" s="1122"/>
      <c r="L1137" s="1122"/>
      <c r="M1137" s="1122"/>
    </row>
    <row r="1138" spans="1:13" hidden="1">
      <c r="A1138" s="1092"/>
      <c r="B1138" s="1092"/>
      <c r="C1138" s="1092"/>
      <c r="D1138" s="1092"/>
      <c r="E1138" s="1092"/>
      <c r="F1138" s="1122"/>
      <c r="G1138" s="1122"/>
      <c r="H1138" s="1122"/>
      <c r="I1138" s="1122"/>
      <c r="J1138" s="1122"/>
      <c r="K1138" s="1122"/>
      <c r="L1138" s="1122"/>
      <c r="M1138" s="1122"/>
    </row>
    <row r="1139" spans="1:13" hidden="1">
      <c r="A1139" s="1092"/>
      <c r="B1139" s="1092"/>
      <c r="C1139" s="1092"/>
      <c r="D1139" s="1092"/>
      <c r="E1139" s="1092"/>
      <c r="F1139" s="1122"/>
      <c r="G1139" s="1122"/>
      <c r="H1139" s="1122"/>
      <c r="I1139" s="1122"/>
      <c r="J1139" s="1122"/>
      <c r="K1139" s="1122"/>
      <c r="L1139" s="1122"/>
      <c r="M1139" s="1122"/>
    </row>
    <row r="1140" spans="1:13" hidden="1">
      <c r="A1140" s="1092"/>
      <c r="B1140" s="1092"/>
      <c r="C1140" s="1092"/>
      <c r="D1140" s="1092"/>
      <c r="E1140" s="1092"/>
      <c r="F1140" s="1122"/>
      <c r="G1140" s="1122"/>
      <c r="H1140" s="1122"/>
      <c r="I1140" s="1122"/>
      <c r="J1140" s="1122"/>
      <c r="K1140" s="1122"/>
      <c r="L1140" s="1122"/>
      <c r="M1140" s="1122"/>
    </row>
    <row r="1141" spans="1:13" hidden="1">
      <c r="A1141" s="1092"/>
      <c r="B1141" s="1092"/>
      <c r="C1141" s="1092"/>
      <c r="D1141" s="1092"/>
      <c r="E1141" s="1092"/>
      <c r="F1141" s="1122"/>
      <c r="G1141" s="1122"/>
      <c r="H1141" s="1122"/>
      <c r="I1141" s="1122"/>
      <c r="J1141" s="1122"/>
      <c r="K1141" s="1122"/>
      <c r="L1141" s="1122"/>
      <c r="M1141" s="1122"/>
    </row>
    <row r="1142" spans="1:13" hidden="1">
      <c r="A1142" s="1092"/>
      <c r="B1142" s="1092"/>
      <c r="C1142" s="1092"/>
      <c r="D1142" s="1092"/>
      <c r="E1142" s="1092"/>
      <c r="F1142" s="1122"/>
      <c r="G1142" s="1122"/>
      <c r="H1142" s="1122"/>
      <c r="I1142" s="1122"/>
      <c r="J1142" s="1122"/>
      <c r="K1142" s="1122"/>
      <c r="L1142" s="1122"/>
      <c r="M1142" s="1122"/>
    </row>
    <row r="1143" spans="1:13" hidden="1">
      <c r="A1143" s="1092"/>
      <c r="B1143" s="1092"/>
      <c r="C1143" s="1092"/>
      <c r="D1143" s="1092"/>
      <c r="E1143" s="1092"/>
      <c r="F1143" s="1122"/>
      <c r="G1143" s="1122"/>
      <c r="H1143" s="1122"/>
      <c r="I1143" s="1122"/>
      <c r="J1143" s="1122"/>
      <c r="K1143" s="1122"/>
      <c r="L1143" s="1122"/>
      <c r="M1143" s="1122"/>
    </row>
    <row r="1144" spans="1:13" hidden="1">
      <c r="A1144" s="1092"/>
      <c r="B1144" s="1092"/>
      <c r="C1144" s="1092"/>
      <c r="D1144" s="1092"/>
      <c r="E1144" s="1092"/>
      <c r="F1144" s="1122"/>
      <c r="G1144" s="1122"/>
      <c r="H1144" s="1122"/>
      <c r="I1144" s="1122"/>
      <c r="J1144" s="1122"/>
      <c r="K1144" s="1122"/>
      <c r="L1144" s="1122"/>
      <c r="M1144" s="1122"/>
    </row>
    <row r="1145" spans="1:13" hidden="1">
      <c r="A1145" s="1092"/>
      <c r="B1145" s="1092"/>
      <c r="C1145" s="1092"/>
      <c r="D1145" s="1092"/>
      <c r="E1145" s="1092"/>
      <c r="F1145" s="1122"/>
      <c r="G1145" s="1122"/>
      <c r="H1145" s="1122"/>
      <c r="I1145" s="1122"/>
      <c r="J1145" s="1122"/>
      <c r="K1145" s="1122"/>
      <c r="L1145" s="1122"/>
      <c r="M1145" s="1122"/>
    </row>
    <row r="1146" spans="1:13" hidden="1">
      <c r="A1146" s="1092"/>
      <c r="B1146" s="1092"/>
      <c r="C1146" s="1092"/>
      <c r="D1146" s="1092"/>
      <c r="E1146" s="1092"/>
      <c r="F1146" s="1122"/>
      <c r="G1146" s="1122"/>
      <c r="H1146" s="1122"/>
      <c r="I1146" s="1122"/>
      <c r="J1146" s="1122"/>
      <c r="K1146" s="1122"/>
      <c r="L1146" s="1122"/>
      <c r="M1146" s="1122"/>
    </row>
    <row r="1147" spans="1:13" hidden="1">
      <c r="A1147" s="1092"/>
      <c r="B1147" s="1092"/>
      <c r="C1147" s="1092"/>
      <c r="D1147" s="1092"/>
      <c r="E1147" s="1092"/>
      <c r="F1147" s="1122"/>
      <c r="G1147" s="1122"/>
      <c r="H1147" s="1122"/>
      <c r="I1147" s="1122"/>
      <c r="J1147" s="1122"/>
      <c r="K1147" s="1122"/>
      <c r="L1147" s="1122"/>
      <c r="M1147" s="1122"/>
    </row>
    <row r="1148" spans="1:13" hidden="1">
      <c r="A1148" s="1092"/>
      <c r="B1148" s="1092"/>
      <c r="C1148" s="1092"/>
      <c r="D1148" s="1092"/>
      <c r="E1148" s="1092"/>
      <c r="F1148" s="1122"/>
      <c r="G1148" s="1122"/>
      <c r="H1148" s="1122"/>
      <c r="I1148" s="1122"/>
      <c r="J1148" s="1122"/>
      <c r="K1148" s="1122"/>
      <c r="L1148" s="1122"/>
      <c r="M1148" s="1122"/>
    </row>
    <row r="1149" spans="1:13" hidden="1">
      <c r="A1149" s="1092"/>
      <c r="B1149" s="1092"/>
      <c r="C1149" s="1092"/>
      <c r="D1149" s="1092"/>
      <c r="E1149" s="1092"/>
      <c r="F1149" s="1122"/>
      <c r="G1149" s="1122"/>
      <c r="H1149" s="1122"/>
      <c r="I1149" s="1122"/>
      <c r="J1149" s="1122"/>
      <c r="K1149" s="1122"/>
      <c r="L1149" s="1122"/>
      <c r="M1149" s="1122"/>
    </row>
    <row r="1150" spans="1:13" hidden="1">
      <c r="A1150" s="1092"/>
      <c r="B1150" s="1092"/>
      <c r="C1150" s="1092"/>
      <c r="D1150" s="1092"/>
      <c r="E1150" s="1092"/>
      <c r="F1150" s="1122"/>
      <c r="G1150" s="1122"/>
      <c r="H1150" s="1122"/>
      <c r="I1150" s="1122"/>
      <c r="J1150" s="1122"/>
      <c r="K1150" s="1122"/>
      <c r="L1150" s="1122"/>
      <c r="M1150" s="1122"/>
    </row>
    <row r="1151" spans="1:13" hidden="1">
      <c r="A1151" s="1092"/>
      <c r="B1151" s="1092"/>
      <c r="C1151" s="1092"/>
      <c r="D1151" s="1092"/>
      <c r="E1151" s="1092"/>
      <c r="F1151" s="1122"/>
      <c r="G1151" s="1122"/>
      <c r="H1151" s="1122"/>
      <c r="I1151" s="1122"/>
      <c r="J1151" s="1122"/>
      <c r="K1151" s="1122"/>
      <c r="L1151" s="1122"/>
      <c r="M1151" s="1122"/>
    </row>
    <row r="1152" spans="1:13" hidden="1">
      <c r="A1152" s="1092"/>
      <c r="B1152" s="1092"/>
      <c r="C1152" s="1092"/>
      <c r="D1152" s="1092"/>
      <c r="E1152" s="1092"/>
      <c r="F1152" s="1122"/>
      <c r="G1152" s="1122"/>
      <c r="H1152" s="1122"/>
      <c r="I1152" s="1122"/>
      <c r="J1152" s="1122"/>
      <c r="K1152" s="1122"/>
      <c r="L1152" s="1122"/>
      <c r="M1152" s="1122"/>
    </row>
    <row r="1153" spans="1:13" hidden="1">
      <c r="A1153" s="1092"/>
      <c r="B1153" s="1092"/>
      <c r="C1153" s="1092"/>
      <c r="D1153" s="1092"/>
      <c r="E1153" s="1092"/>
      <c r="F1153" s="1122"/>
      <c r="G1153" s="1122"/>
      <c r="H1153" s="1122"/>
      <c r="I1153" s="1122"/>
      <c r="J1153" s="1122"/>
      <c r="K1153" s="1122"/>
      <c r="L1153" s="1122"/>
      <c r="M1153" s="1122"/>
    </row>
    <row r="1154" spans="1:13" hidden="1">
      <c r="A1154" s="1092"/>
      <c r="B1154" s="1092"/>
      <c r="C1154" s="1092"/>
      <c r="D1154" s="1092"/>
      <c r="E1154" s="1092"/>
      <c r="F1154" s="1122"/>
      <c r="G1154" s="1122"/>
      <c r="H1154" s="1122"/>
      <c r="I1154" s="1122"/>
      <c r="J1154" s="1122"/>
      <c r="K1154" s="1122"/>
      <c r="L1154" s="1122"/>
      <c r="M1154" s="1122"/>
    </row>
    <row r="1155" spans="1:13" hidden="1">
      <c r="A1155" s="1092"/>
      <c r="B1155" s="1092"/>
      <c r="C1155" s="1092"/>
      <c r="D1155" s="1092"/>
      <c r="E1155" s="1092"/>
      <c r="F1155" s="1122"/>
      <c r="G1155" s="1122"/>
      <c r="H1155" s="1122"/>
      <c r="I1155" s="1122"/>
      <c r="J1155" s="1122"/>
      <c r="K1155" s="1122"/>
      <c r="L1155" s="1122"/>
      <c r="M1155" s="1122"/>
    </row>
    <row r="1156" spans="1:13" hidden="1">
      <c r="A1156" s="1092"/>
      <c r="B1156" s="1092"/>
      <c r="C1156" s="1092"/>
      <c r="D1156" s="1092"/>
      <c r="E1156" s="1092"/>
      <c r="F1156" s="1122"/>
      <c r="G1156" s="1122"/>
      <c r="H1156" s="1122"/>
      <c r="I1156" s="1122"/>
      <c r="J1156" s="1122"/>
      <c r="K1156" s="1122"/>
      <c r="L1156" s="1122"/>
      <c r="M1156" s="1122"/>
    </row>
    <row r="1157" spans="1:13" hidden="1">
      <c r="A1157" s="1092"/>
      <c r="B1157" s="1092"/>
      <c r="C1157" s="1092"/>
      <c r="D1157" s="1092"/>
      <c r="E1157" s="1092"/>
      <c r="F1157" s="1122"/>
      <c r="G1157" s="1122"/>
      <c r="H1157" s="1122"/>
      <c r="I1157" s="1122"/>
      <c r="J1157" s="1122"/>
      <c r="K1157" s="1122"/>
      <c r="L1157" s="1122"/>
      <c r="M1157" s="1122"/>
    </row>
    <row r="1158" spans="1:13" hidden="1">
      <c r="A1158" s="1092"/>
      <c r="B1158" s="1092"/>
      <c r="C1158" s="1092"/>
      <c r="D1158" s="1092"/>
      <c r="E1158" s="1092"/>
      <c r="F1158" s="1122"/>
      <c r="G1158" s="1122"/>
      <c r="H1158" s="1122"/>
      <c r="I1158" s="1122"/>
      <c r="J1158" s="1122"/>
      <c r="K1158" s="1122"/>
      <c r="L1158" s="1122"/>
      <c r="M1158" s="1122"/>
    </row>
    <row r="1159" spans="1:13" hidden="1">
      <c r="A1159" s="1092"/>
      <c r="B1159" s="1092"/>
      <c r="C1159" s="1092"/>
      <c r="D1159" s="1092"/>
      <c r="E1159" s="1092"/>
      <c r="F1159" s="1122"/>
      <c r="G1159" s="1122"/>
      <c r="H1159" s="1122"/>
      <c r="I1159" s="1122"/>
      <c r="J1159" s="1122"/>
      <c r="K1159" s="1122"/>
      <c r="L1159" s="1122"/>
      <c r="M1159" s="1122"/>
    </row>
    <row r="1160" spans="1:13" hidden="1">
      <c r="A1160" s="1092"/>
      <c r="B1160" s="1092"/>
      <c r="C1160" s="1092"/>
      <c r="D1160" s="1092"/>
      <c r="E1160" s="1092"/>
      <c r="F1160" s="1122"/>
      <c r="G1160" s="1122"/>
      <c r="H1160" s="1122"/>
      <c r="I1160" s="1122"/>
      <c r="J1160" s="1122"/>
      <c r="K1160" s="1122"/>
      <c r="L1160" s="1122"/>
      <c r="M1160" s="1122"/>
    </row>
    <row r="1161" spans="1:13" hidden="1">
      <c r="A1161" s="1092"/>
      <c r="B1161" s="1092"/>
      <c r="C1161" s="1092"/>
      <c r="D1161" s="1092"/>
      <c r="E1161" s="1092"/>
      <c r="F1161" s="1122"/>
      <c r="G1161" s="1122"/>
      <c r="H1161" s="1122"/>
      <c r="I1161" s="1122"/>
      <c r="J1161" s="1122"/>
      <c r="K1161" s="1122"/>
      <c r="L1161" s="1122"/>
      <c r="M1161" s="1122"/>
    </row>
    <row r="1162" spans="1:13" hidden="1">
      <c r="A1162" s="1092"/>
      <c r="B1162" s="1092"/>
      <c r="C1162" s="1092"/>
      <c r="D1162" s="1092"/>
      <c r="E1162" s="1092"/>
      <c r="F1162" s="1122"/>
      <c r="G1162" s="1122"/>
      <c r="H1162" s="1122"/>
      <c r="I1162" s="1122"/>
      <c r="J1162" s="1122"/>
      <c r="K1162" s="1122"/>
      <c r="L1162" s="1122"/>
      <c r="M1162" s="1122"/>
    </row>
    <row r="1163" spans="1:13" hidden="1">
      <c r="A1163" s="1092"/>
      <c r="B1163" s="1092"/>
      <c r="C1163" s="1092"/>
      <c r="D1163" s="1092"/>
      <c r="E1163" s="1092"/>
      <c r="F1163" s="1122"/>
      <c r="G1163" s="1122"/>
      <c r="H1163" s="1122"/>
      <c r="I1163" s="1122"/>
      <c r="J1163" s="1122"/>
      <c r="K1163" s="1122"/>
      <c r="L1163" s="1122"/>
      <c r="M1163" s="1122"/>
    </row>
    <row r="1164" spans="1:13" hidden="1">
      <c r="A1164" s="1092"/>
      <c r="B1164" s="1092"/>
      <c r="C1164" s="1092"/>
      <c r="D1164" s="1092"/>
      <c r="E1164" s="1092"/>
      <c r="F1164" s="1122"/>
      <c r="G1164" s="1122"/>
      <c r="H1164" s="1122"/>
      <c r="I1164" s="1122"/>
      <c r="J1164" s="1122"/>
      <c r="K1164" s="1122"/>
      <c r="L1164" s="1122"/>
      <c r="M1164" s="1122"/>
    </row>
    <row r="1165" spans="1:13" hidden="1">
      <c r="A1165" s="1092"/>
      <c r="B1165" s="1092"/>
      <c r="C1165" s="1092"/>
      <c r="D1165" s="1092"/>
      <c r="E1165" s="1092"/>
      <c r="F1165" s="1122"/>
      <c r="G1165" s="1122"/>
      <c r="H1165" s="1122"/>
      <c r="I1165" s="1122"/>
      <c r="J1165" s="1122"/>
      <c r="K1165" s="1122"/>
      <c r="L1165" s="1122"/>
      <c r="M1165" s="1122"/>
    </row>
    <row r="1166" spans="1:13" hidden="1">
      <c r="A1166" s="1092"/>
      <c r="B1166" s="1092"/>
      <c r="C1166" s="1092"/>
      <c r="D1166" s="1092"/>
      <c r="E1166" s="1092"/>
      <c r="F1166" s="1122"/>
      <c r="G1166" s="1122"/>
      <c r="H1166" s="1122"/>
      <c r="I1166" s="1122"/>
      <c r="J1166" s="1122"/>
      <c r="K1166" s="1122"/>
      <c r="L1166" s="1122"/>
      <c r="M1166" s="1122"/>
    </row>
    <row r="1167" spans="1:13" hidden="1">
      <c r="A1167" s="1092"/>
      <c r="B1167" s="1092"/>
      <c r="C1167" s="1092"/>
      <c r="D1167" s="1092"/>
      <c r="E1167" s="1092"/>
      <c r="F1167" s="1122"/>
      <c r="G1167" s="1122"/>
      <c r="H1167" s="1122"/>
      <c r="I1167" s="1122"/>
      <c r="J1167" s="1122"/>
      <c r="K1167" s="1122"/>
      <c r="L1167" s="1122"/>
      <c r="M1167" s="1122"/>
    </row>
    <row r="1168" spans="1:13" hidden="1">
      <c r="A1168" s="1092"/>
      <c r="B1168" s="1092"/>
      <c r="C1168" s="1092"/>
      <c r="D1168" s="1092"/>
      <c r="E1168" s="1092"/>
      <c r="F1168" s="1122"/>
      <c r="G1168" s="1122"/>
      <c r="H1168" s="1122"/>
      <c r="I1168" s="1122"/>
      <c r="J1168" s="1122"/>
      <c r="K1168" s="1122"/>
      <c r="L1168" s="1122"/>
      <c r="M1168" s="1122"/>
    </row>
    <row r="1169" spans="1:13" hidden="1">
      <c r="A1169" s="1092"/>
      <c r="B1169" s="1092"/>
      <c r="C1169" s="1092"/>
      <c r="D1169" s="1092"/>
      <c r="E1169" s="1092"/>
      <c r="F1169" s="1122"/>
      <c r="G1169" s="1122"/>
      <c r="H1169" s="1122"/>
      <c r="I1169" s="1122"/>
      <c r="J1169" s="1122"/>
      <c r="K1169" s="1122"/>
      <c r="L1169" s="1122"/>
      <c r="M1169" s="1122"/>
    </row>
    <row r="1170" spans="1:13" hidden="1">
      <c r="A1170" s="1092"/>
      <c r="B1170" s="1092"/>
      <c r="C1170" s="1092"/>
      <c r="D1170" s="1092"/>
      <c r="E1170" s="1092"/>
      <c r="F1170" s="1122"/>
      <c r="G1170" s="1122"/>
      <c r="H1170" s="1122"/>
      <c r="I1170" s="1122"/>
      <c r="J1170" s="1122"/>
      <c r="K1170" s="1122"/>
      <c r="L1170" s="1122"/>
      <c r="M1170" s="1122"/>
    </row>
    <row r="1171" spans="1:13" hidden="1">
      <c r="A1171" s="1092"/>
      <c r="B1171" s="1092"/>
      <c r="C1171" s="1092"/>
      <c r="D1171" s="1092"/>
      <c r="E1171" s="1092"/>
      <c r="F1171" s="1122"/>
      <c r="G1171" s="1122"/>
      <c r="H1171" s="1122"/>
      <c r="I1171" s="1122"/>
      <c r="J1171" s="1122"/>
      <c r="K1171" s="1122"/>
      <c r="L1171" s="1122"/>
      <c r="M1171" s="1122"/>
    </row>
    <row r="1172" spans="1:13" hidden="1">
      <c r="A1172" s="1092"/>
      <c r="B1172" s="1092"/>
      <c r="C1172" s="1092"/>
      <c r="D1172" s="1092"/>
      <c r="E1172" s="1092"/>
      <c r="F1172" s="1122"/>
      <c r="G1172" s="1122"/>
      <c r="H1172" s="1122"/>
      <c r="I1172" s="1122"/>
      <c r="J1172" s="1122"/>
      <c r="K1172" s="1122"/>
      <c r="L1172" s="1122"/>
      <c r="M1172" s="1122"/>
    </row>
    <row r="1173" spans="1:13" hidden="1">
      <c r="A1173" s="1092"/>
      <c r="B1173" s="1092"/>
      <c r="C1173" s="1092"/>
      <c r="D1173" s="1092"/>
      <c r="E1173" s="1092"/>
      <c r="F1173" s="1122"/>
      <c r="G1173" s="1122"/>
      <c r="H1173" s="1122"/>
      <c r="I1173" s="1122"/>
      <c r="J1173" s="1122"/>
      <c r="K1173" s="1122"/>
      <c r="L1173" s="1122"/>
      <c r="M1173" s="1122"/>
    </row>
    <row r="1174" spans="1:13" hidden="1">
      <c r="A1174" s="1092"/>
      <c r="B1174" s="1092"/>
      <c r="C1174" s="1092"/>
      <c r="D1174" s="1092"/>
      <c r="E1174" s="1092"/>
      <c r="F1174" s="1122"/>
      <c r="G1174" s="1122"/>
      <c r="H1174" s="1122"/>
      <c r="I1174" s="1122"/>
      <c r="J1174" s="1122"/>
      <c r="K1174" s="1122"/>
      <c r="L1174" s="1122"/>
      <c r="M1174" s="1122"/>
    </row>
    <row r="1175" spans="1:13" hidden="1">
      <c r="A1175" s="1092"/>
      <c r="B1175" s="1092"/>
      <c r="C1175" s="1092"/>
      <c r="D1175" s="1092"/>
      <c r="E1175" s="1092"/>
      <c r="F1175" s="1122"/>
      <c r="G1175" s="1122"/>
      <c r="H1175" s="1122"/>
      <c r="I1175" s="1122"/>
      <c r="J1175" s="1122"/>
      <c r="K1175" s="1122"/>
      <c r="L1175" s="1122"/>
      <c r="M1175" s="1122"/>
    </row>
    <row r="1176" spans="1:13" hidden="1">
      <c r="A1176" s="1092"/>
      <c r="B1176" s="1092"/>
      <c r="C1176" s="1092"/>
      <c r="D1176" s="1092"/>
      <c r="E1176" s="1092"/>
      <c r="F1176" s="1122"/>
      <c r="G1176" s="1122"/>
      <c r="H1176" s="1122"/>
      <c r="I1176" s="1122"/>
      <c r="J1176" s="1122"/>
      <c r="K1176" s="1122"/>
      <c r="L1176" s="1122"/>
      <c r="M1176" s="1122"/>
    </row>
    <row r="1177" spans="1:13" hidden="1">
      <c r="A1177" s="1092"/>
      <c r="B1177" s="1092"/>
      <c r="C1177" s="1092"/>
      <c r="D1177" s="1092"/>
      <c r="E1177" s="1092"/>
      <c r="F1177" s="1122"/>
      <c r="G1177" s="1122"/>
      <c r="H1177" s="1122"/>
      <c r="I1177" s="1122"/>
      <c r="J1177" s="1122"/>
      <c r="K1177" s="1122"/>
      <c r="L1177" s="1122"/>
      <c r="M1177" s="1122"/>
    </row>
    <row r="1178" spans="1:13" hidden="1">
      <c r="A1178" s="1092"/>
      <c r="B1178" s="1092"/>
      <c r="C1178" s="1092"/>
      <c r="D1178" s="1092"/>
      <c r="E1178" s="1092"/>
      <c r="F1178" s="1122"/>
      <c r="G1178" s="1122"/>
      <c r="H1178" s="1122"/>
      <c r="I1178" s="1122"/>
      <c r="J1178" s="1122"/>
      <c r="K1178" s="1122"/>
      <c r="L1178" s="1122"/>
      <c r="M1178" s="1122"/>
    </row>
    <row r="1179" spans="1:13" hidden="1">
      <c r="A1179" s="1092"/>
      <c r="B1179" s="1092"/>
      <c r="C1179" s="1092"/>
      <c r="D1179" s="1092"/>
      <c r="E1179" s="1092"/>
      <c r="F1179" s="1122"/>
      <c r="G1179" s="1122"/>
      <c r="H1179" s="1122"/>
      <c r="I1179" s="1122"/>
      <c r="J1179" s="1122"/>
      <c r="K1179" s="1122"/>
      <c r="L1179" s="1122"/>
      <c r="M1179" s="1122"/>
    </row>
    <row r="1180" spans="1:13" hidden="1">
      <c r="A1180" s="1092"/>
      <c r="B1180" s="1092"/>
      <c r="C1180" s="1092"/>
      <c r="D1180" s="1092"/>
      <c r="E1180" s="1092"/>
      <c r="F1180" s="1122"/>
      <c r="G1180" s="1122"/>
      <c r="H1180" s="1122"/>
      <c r="I1180" s="1122"/>
      <c r="J1180" s="1122"/>
      <c r="K1180" s="1122"/>
      <c r="L1180" s="1122"/>
      <c r="M1180" s="1122"/>
    </row>
    <row r="1181" spans="1:13" hidden="1">
      <c r="A1181" s="1092"/>
      <c r="B1181" s="1092"/>
      <c r="C1181" s="1092"/>
      <c r="D1181" s="1092"/>
      <c r="E1181" s="1092"/>
      <c r="F1181" s="1122"/>
      <c r="G1181" s="1122"/>
      <c r="H1181" s="1122"/>
      <c r="I1181" s="1122"/>
      <c r="J1181" s="1122"/>
      <c r="K1181" s="1122"/>
      <c r="L1181" s="1122"/>
      <c r="M1181" s="1122"/>
    </row>
    <row r="1182" spans="1:13" hidden="1">
      <c r="A1182" s="1092"/>
      <c r="B1182" s="1092"/>
      <c r="C1182" s="1092"/>
      <c r="D1182" s="1092"/>
      <c r="E1182" s="1092"/>
      <c r="F1182" s="1122"/>
      <c r="G1182" s="1122"/>
      <c r="H1182" s="1122"/>
      <c r="I1182" s="1122"/>
      <c r="J1182" s="1122"/>
      <c r="K1182" s="1122"/>
      <c r="L1182" s="1122"/>
      <c r="M1182" s="1122"/>
    </row>
    <row r="1183" spans="1:13" hidden="1">
      <c r="A1183" s="1092"/>
      <c r="B1183" s="1092"/>
      <c r="C1183" s="1092"/>
      <c r="D1183" s="1092"/>
      <c r="E1183" s="1092"/>
      <c r="F1183" s="1122"/>
      <c r="G1183" s="1122"/>
      <c r="H1183" s="1122"/>
      <c r="I1183" s="1122"/>
      <c r="J1183" s="1122"/>
      <c r="K1183" s="1122"/>
      <c r="L1183" s="1122"/>
      <c r="M1183" s="1122"/>
    </row>
    <row r="1184" spans="1:13" hidden="1">
      <c r="A1184" s="1092"/>
      <c r="B1184" s="1092"/>
      <c r="C1184" s="1092"/>
      <c r="D1184" s="1092"/>
      <c r="E1184" s="1092"/>
      <c r="F1184" s="1122"/>
      <c r="G1184" s="1122"/>
      <c r="H1184" s="1122"/>
      <c r="I1184" s="1122"/>
      <c r="J1184" s="1122"/>
      <c r="K1184" s="1122"/>
      <c r="L1184" s="1122"/>
      <c r="M1184" s="1122"/>
    </row>
    <row r="1185" spans="1:13" hidden="1">
      <c r="A1185" s="1092"/>
      <c r="B1185" s="1092"/>
      <c r="C1185" s="1092"/>
      <c r="D1185" s="1092"/>
      <c r="E1185" s="1092"/>
      <c r="F1185" s="1122"/>
      <c r="G1185" s="1122"/>
      <c r="H1185" s="1122"/>
      <c r="I1185" s="1122"/>
      <c r="J1185" s="1122"/>
      <c r="K1185" s="1122"/>
      <c r="L1185" s="1122"/>
      <c r="M1185" s="1122"/>
    </row>
    <row r="1186" spans="1:13" hidden="1">
      <c r="A1186" s="1092"/>
      <c r="B1186" s="1092"/>
      <c r="C1186" s="1092"/>
      <c r="D1186" s="1092"/>
      <c r="E1186" s="1092"/>
      <c r="F1186" s="1122"/>
      <c r="G1186" s="1122"/>
      <c r="H1186" s="1122"/>
      <c r="I1186" s="1122"/>
      <c r="J1186" s="1122"/>
      <c r="K1186" s="1122"/>
      <c r="L1186" s="1122"/>
      <c r="M1186" s="1122"/>
    </row>
    <row r="1187" spans="1:13" hidden="1">
      <c r="A1187" s="1092"/>
      <c r="B1187" s="1092"/>
      <c r="C1187" s="1092"/>
      <c r="D1187" s="1092"/>
      <c r="E1187" s="1092"/>
      <c r="F1187" s="1122"/>
      <c r="G1187" s="1122"/>
      <c r="H1187" s="1122"/>
      <c r="I1187" s="1122"/>
      <c r="J1187" s="1122"/>
      <c r="K1187" s="1122"/>
      <c r="L1187" s="1122"/>
      <c r="M1187" s="1122"/>
    </row>
    <row r="1188" spans="1:13" hidden="1">
      <c r="A1188" s="1092"/>
      <c r="B1188" s="1092"/>
      <c r="C1188" s="1092"/>
      <c r="D1188" s="1092"/>
      <c r="E1188" s="1092"/>
      <c r="F1188" s="1122"/>
      <c r="G1188" s="1122"/>
      <c r="H1188" s="1122"/>
      <c r="I1188" s="1122"/>
      <c r="J1188" s="1122"/>
      <c r="K1188" s="1122"/>
      <c r="L1188" s="1122"/>
      <c r="M1188" s="1122"/>
    </row>
    <row r="1189" spans="1:13" hidden="1">
      <c r="A1189" s="1092"/>
      <c r="B1189" s="1092"/>
      <c r="C1189" s="1092"/>
      <c r="D1189" s="1092"/>
      <c r="E1189" s="1092"/>
      <c r="F1189" s="1122"/>
      <c r="G1189" s="1122"/>
      <c r="H1189" s="1122"/>
      <c r="I1189" s="1122"/>
      <c r="J1189" s="1122"/>
      <c r="K1189" s="1122"/>
      <c r="L1189" s="1122"/>
      <c r="M1189" s="1122"/>
    </row>
    <row r="1190" spans="1:13" hidden="1">
      <c r="A1190" s="1092"/>
      <c r="B1190" s="1092"/>
      <c r="C1190" s="1092"/>
      <c r="D1190" s="1092"/>
      <c r="E1190" s="1092"/>
      <c r="F1190" s="1122"/>
      <c r="G1190" s="1122"/>
      <c r="H1190" s="1122"/>
      <c r="I1190" s="1122"/>
      <c r="J1190" s="1122"/>
      <c r="K1190" s="1122"/>
      <c r="L1190" s="1122"/>
      <c r="M1190" s="1122"/>
    </row>
    <row r="1191" spans="1:13" hidden="1">
      <c r="A1191" s="1092"/>
      <c r="B1191" s="1092"/>
      <c r="C1191" s="1092"/>
      <c r="D1191" s="1092"/>
      <c r="E1191" s="1092"/>
      <c r="F1191" s="1122"/>
      <c r="G1191" s="1122"/>
      <c r="H1191" s="1122"/>
      <c r="I1191" s="1122"/>
      <c r="J1191" s="1122"/>
      <c r="K1191" s="1122"/>
      <c r="L1191" s="1122"/>
      <c r="M1191" s="1122"/>
    </row>
    <row r="1192" spans="1:13" hidden="1">
      <c r="A1192" s="1092"/>
      <c r="B1192" s="1092"/>
      <c r="C1192" s="1092"/>
      <c r="D1192" s="1092"/>
      <c r="E1192" s="1092"/>
      <c r="F1192" s="1122"/>
      <c r="G1192" s="1122"/>
      <c r="H1192" s="1122"/>
      <c r="I1192" s="1122"/>
      <c r="J1192" s="1122"/>
      <c r="K1192" s="1122"/>
      <c r="L1192" s="1122"/>
      <c r="M1192" s="1122"/>
    </row>
    <row r="1193" spans="1:13" hidden="1">
      <c r="A1193" s="1092"/>
      <c r="B1193" s="1092"/>
      <c r="C1193" s="1092"/>
      <c r="D1193" s="1092"/>
      <c r="E1193" s="1092"/>
      <c r="F1193" s="1122"/>
      <c r="G1193" s="1122"/>
      <c r="H1193" s="1122"/>
      <c r="I1193" s="1122"/>
      <c r="J1193" s="1122"/>
      <c r="K1193" s="1122"/>
      <c r="L1193" s="1122"/>
      <c r="M1193" s="1122"/>
    </row>
    <row r="1194" spans="1:13" hidden="1">
      <c r="A1194" s="1092"/>
      <c r="B1194" s="1092"/>
      <c r="C1194" s="1092"/>
      <c r="D1194" s="1092"/>
      <c r="E1194" s="1092"/>
      <c r="F1194" s="1122"/>
      <c r="G1194" s="1122"/>
      <c r="H1194" s="1122"/>
      <c r="I1194" s="1122"/>
      <c r="J1194" s="1122"/>
      <c r="K1194" s="1122"/>
      <c r="L1194" s="1122"/>
      <c r="M1194" s="1122"/>
    </row>
    <row r="1195" spans="1:13" hidden="1">
      <c r="A1195" s="1092"/>
      <c r="B1195" s="1092"/>
      <c r="C1195" s="1092"/>
      <c r="D1195" s="1092"/>
      <c r="E1195" s="1092"/>
      <c r="F1195" s="1122"/>
      <c r="G1195" s="1122"/>
      <c r="H1195" s="1122"/>
      <c r="I1195" s="1122"/>
      <c r="J1195" s="1122"/>
      <c r="K1195" s="1122"/>
      <c r="L1195" s="1122"/>
      <c r="M1195" s="1122"/>
    </row>
    <row r="1196" spans="1:13" hidden="1">
      <c r="A1196" s="1092"/>
      <c r="B1196" s="1092"/>
      <c r="C1196" s="1092"/>
      <c r="D1196" s="1092"/>
      <c r="E1196" s="1092"/>
      <c r="F1196" s="1122"/>
      <c r="G1196" s="1122"/>
      <c r="H1196" s="1122"/>
      <c r="I1196" s="1122"/>
      <c r="J1196" s="1122"/>
      <c r="K1196" s="1122"/>
      <c r="L1196" s="1122"/>
      <c r="M1196" s="1122"/>
    </row>
    <row r="1197" spans="1:13" hidden="1">
      <c r="A1197" s="1092"/>
      <c r="B1197" s="1092"/>
      <c r="C1197" s="1092"/>
      <c r="D1197" s="1092"/>
      <c r="E1197" s="1092"/>
      <c r="F1197" s="1122"/>
      <c r="G1197" s="1122"/>
      <c r="H1197" s="1122"/>
      <c r="I1197" s="1122"/>
      <c r="J1197" s="1122"/>
      <c r="K1197" s="1122"/>
      <c r="L1197" s="1122"/>
      <c r="M1197" s="1122"/>
    </row>
    <row r="1198" spans="1:13" hidden="1">
      <c r="A1198" s="1092"/>
      <c r="B1198" s="1092"/>
      <c r="C1198" s="1092"/>
      <c r="D1198" s="1092"/>
      <c r="E1198" s="1092"/>
      <c r="F1198" s="1122"/>
      <c r="G1198" s="1122"/>
      <c r="H1198" s="1122"/>
      <c r="I1198" s="1122"/>
      <c r="J1198" s="1122"/>
      <c r="K1198" s="1122"/>
      <c r="L1198" s="1122"/>
      <c r="M1198" s="1122"/>
    </row>
    <row r="1199" spans="1:13" hidden="1">
      <c r="A1199" s="1092"/>
      <c r="B1199" s="1092"/>
      <c r="C1199" s="1092"/>
      <c r="D1199" s="1092"/>
      <c r="E1199" s="1092"/>
      <c r="F1199" s="1122"/>
      <c r="G1199" s="1122"/>
      <c r="H1199" s="1122"/>
      <c r="I1199" s="1122"/>
      <c r="J1199" s="1122"/>
      <c r="K1199" s="1122"/>
      <c r="L1199" s="1122"/>
      <c r="M1199" s="1122"/>
    </row>
    <row r="1200" spans="1:13" hidden="1">
      <c r="A1200" s="1092"/>
      <c r="B1200" s="1092"/>
      <c r="C1200" s="1092"/>
      <c r="D1200" s="1092"/>
      <c r="E1200" s="1092"/>
      <c r="F1200" s="1122"/>
      <c r="G1200" s="1122"/>
      <c r="H1200" s="1122"/>
      <c r="I1200" s="1122"/>
      <c r="J1200" s="1122"/>
      <c r="K1200" s="1122"/>
      <c r="L1200" s="1122"/>
      <c r="M1200" s="1122"/>
    </row>
    <row r="1201" spans="1:13" hidden="1">
      <c r="A1201" s="1092"/>
      <c r="B1201" s="1092"/>
      <c r="C1201" s="1092"/>
      <c r="D1201" s="1092"/>
      <c r="E1201" s="1092"/>
      <c r="F1201" s="1122"/>
      <c r="G1201" s="1122"/>
      <c r="H1201" s="1122"/>
      <c r="I1201" s="1122"/>
      <c r="J1201" s="1122"/>
      <c r="K1201" s="1122"/>
      <c r="L1201" s="1122"/>
      <c r="M1201" s="1122"/>
    </row>
    <row r="1202" spans="1:13" hidden="1">
      <c r="A1202" s="1092"/>
      <c r="B1202" s="1092"/>
      <c r="C1202" s="1092"/>
      <c r="D1202" s="1092"/>
      <c r="E1202" s="1092"/>
      <c r="F1202" s="1122"/>
      <c r="G1202" s="1122"/>
      <c r="H1202" s="1122"/>
      <c r="I1202" s="1122"/>
      <c r="J1202" s="1122"/>
      <c r="K1202" s="1122"/>
      <c r="L1202" s="1122"/>
      <c r="M1202" s="1122"/>
    </row>
    <row r="1203" spans="1:13" hidden="1">
      <c r="A1203" s="1092"/>
      <c r="B1203" s="1092"/>
      <c r="C1203" s="1092"/>
      <c r="D1203" s="1092"/>
      <c r="E1203" s="1092"/>
      <c r="F1203" s="1122"/>
      <c r="G1203" s="1122"/>
      <c r="H1203" s="1122"/>
      <c r="I1203" s="1122"/>
      <c r="J1203" s="1122"/>
      <c r="K1203" s="1122"/>
      <c r="L1203" s="1122"/>
      <c r="M1203" s="1122"/>
    </row>
    <row r="1204" spans="1:13" hidden="1">
      <c r="A1204" s="1092"/>
      <c r="B1204" s="1092"/>
      <c r="C1204" s="1092"/>
      <c r="D1204" s="1092"/>
      <c r="E1204" s="1092"/>
      <c r="F1204" s="1122"/>
      <c r="G1204" s="1122"/>
      <c r="H1204" s="1122"/>
      <c r="I1204" s="1122"/>
      <c r="J1204" s="1122"/>
      <c r="K1204" s="1122"/>
      <c r="L1204" s="1122"/>
      <c r="M1204" s="1122"/>
    </row>
    <row r="1205" spans="1:13" hidden="1">
      <c r="A1205" s="1092"/>
      <c r="B1205" s="1092"/>
      <c r="C1205" s="1092"/>
      <c r="D1205" s="1092"/>
      <c r="E1205" s="1092"/>
      <c r="F1205" s="1122"/>
      <c r="G1205" s="1122"/>
      <c r="H1205" s="1122"/>
      <c r="I1205" s="1122"/>
      <c r="J1205" s="1122"/>
      <c r="K1205" s="1122"/>
      <c r="L1205" s="1122"/>
      <c r="M1205" s="1122"/>
    </row>
    <row r="1206" spans="1:13" hidden="1">
      <c r="A1206" s="1092"/>
      <c r="B1206" s="1092"/>
      <c r="C1206" s="1092"/>
      <c r="D1206" s="1092"/>
      <c r="E1206" s="1092"/>
      <c r="F1206" s="1122"/>
      <c r="G1206" s="1122"/>
      <c r="H1206" s="1122"/>
      <c r="I1206" s="1122"/>
      <c r="J1206" s="1122"/>
      <c r="K1206" s="1122"/>
      <c r="L1206" s="1122"/>
      <c r="M1206" s="1122"/>
    </row>
    <row r="1207" spans="1:13" hidden="1">
      <c r="A1207" s="1092"/>
      <c r="B1207" s="1092"/>
      <c r="C1207" s="1092"/>
      <c r="D1207" s="1092"/>
      <c r="E1207" s="1092"/>
      <c r="F1207" s="1122"/>
      <c r="G1207" s="1122"/>
      <c r="H1207" s="1122"/>
      <c r="I1207" s="1122"/>
      <c r="J1207" s="1122"/>
      <c r="K1207" s="1122"/>
      <c r="L1207" s="1122"/>
      <c r="M1207" s="1122"/>
    </row>
    <row r="1208" spans="1:13" hidden="1">
      <c r="A1208" s="1092"/>
      <c r="B1208" s="1092"/>
      <c r="C1208" s="1092"/>
      <c r="D1208" s="1092"/>
      <c r="E1208" s="1092"/>
      <c r="F1208" s="1122"/>
      <c r="G1208" s="1122"/>
      <c r="H1208" s="1122"/>
      <c r="I1208" s="1122"/>
      <c r="J1208" s="1122"/>
      <c r="K1208" s="1122"/>
      <c r="L1208" s="1122"/>
      <c r="M1208" s="1122"/>
    </row>
    <row r="1209" spans="1:13" hidden="1">
      <c r="A1209" s="1092"/>
      <c r="B1209" s="1092"/>
      <c r="C1209" s="1092"/>
      <c r="D1209" s="1092"/>
      <c r="E1209" s="1092"/>
      <c r="F1209" s="1122"/>
      <c r="G1209" s="1122"/>
      <c r="H1209" s="1122"/>
      <c r="I1209" s="1122"/>
      <c r="J1209" s="1122"/>
      <c r="K1209" s="1122"/>
      <c r="L1209" s="1122"/>
      <c r="M1209" s="1122"/>
    </row>
    <row r="1210" spans="1:13" hidden="1">
      <c r="A1210" s="1092"/>
      <c r="B1210" s="1092"/>
      <c r="C1210" s="1092"/>
      <c r="D1210" s="1092"/>
      <c r="E1210" s="1092"/>
      <c r="F1210" s="1122"/>
      <c r="G1210" s="1122"/>
      <c r="H1210" s="1122"/>
      <c r="I1210" s="1122"/>
      <c r="J1210" s="1122"/>
      <c r="K1210" s="1122"/>
      <c r="L1210" s="1122"/>
      <c r="M1210" s="1122"/>
    </row>
    <row r="1211" spans="1:13" hidden="1">
      <c r="A1211" s="1092"/>
      <c r="B1211" s="1092"/>
      <c r="C1211" s="1092"/>
      <c r="D1211" s="1092"/>
      <c r="E1211" s="1092"/>
      <c r="F1211" s="1122"/>
      <c r="G1211" s="1122"/>
      <c r="H1211" s="1122"/>
      <c r="I1211" s="1122"/>
      <c r="J1211" s="1122"/>
      <c r="K1211" s="1122"/>
      <c r="L1211" s="1122"/>
      <c r="M1211" s="1122"/>
    </row>
    <row r="1212" spans="1:13" hidden="1">
      <c r="A1212" s="1092"/>
      <c r="B1212" s="1092"/>
      <c r="C1212" s="1092"/>
      <c r="D1212" s="1092"/>
      <c r="E1212" s="1092"/>
      <c r="F1212" s="1122"/>
      <c r="G1212" s="1122"/>
      <c r="H1212" s="1122"/>
      <c r="I1212" s="1122"/>
      <c r="J1212" s="1122"/>
      <c r="K1212" s="1122"/>
      <c r="L1212" s="1122"/>
      <c r="M1212" s="1122"/>
    </row>
    <row r="1213" spans="1:13" hidden="1">
      <c r="A1213" s="1092"/>
      <c r="B1213" s="1092"/>
      <c r="C1213" s="1092"/>
      <c r="D1213" s="1092"/>
      <c r="E1213" s="1092"/>
      <c r="F1213" s="1122"/>
      <c r="G1213" s="1122"/>
      <c r="H1213" s="1122"/>
      <c r="I1213" s="1122"/>
      <c r="J1213" s="1122"/>
      <c r="K1213" s="1122"/>
      <c r="L1213" s="1122"/>
      <c r="M1213" s="1122"/>
    </row>
    <row r="1214" spans="1:13" hidden="1">
      <c r="A1214" s="1092"/>
      <c r="B1214" s="1092"/>
      <c r="C1214" s="1092"/>
      <c r="D1214" s="1092"/>
      <c r="E1214" s="1092"/>
      <c r="F1214" s="1122"/>
      <c r="G1214" s="1122"/>
      <c r="H1214" s="1122"/>
      <c r="I1214" s="1122"/>
      <c r="J1214" s="1122"/>
      <c r="K1214" s="1122"/>
      <c r="L1214" s="1122"/>
      <c r="M1214" s="1122"/>
    </row>
    <row r="1215" spans="1:13" hidden="1">
      <c r="A1215" s="1092"/>
      <c r="B1215" s="1092"/>
      <c r="C1215" s="1092"/>
      <c r="D1215" s="1092"/>
      <c r="E1215" s="1092"/>
      <c r="F1215" s="1122"/>
      <c r="G1215" s="1122"/>
      <c r="H1215" s="1122"/>
      <c r="I1215" s="1122"/>
      <c r="J1215" s="1122"/>
      <c r="K1215" s="1122"/>
      <c r="L1215" s="1122"/>
      <c r="M1215" s="1122"/>
    </row>
    <row r="1216" spans="1:13" hidden="1">
      <c r="A1216" s="1092"/>
      <c r="B1216" s="1092"/>
      <c r="C1216" s="1092"/>
      <c r="D1216" s="1092"/>
      <c r="E1216" s="1092"/>
      <c r="F1216" s="1122"/>
      <c r="G1216" s="1122"/>
      <c r="H1216" s="1122"/>
      <c r="I1216" s="1122"/>
      <c r="J1216" s="1122"/>
      <c r="K1216" s="1122"/>
      <c r="L1216" s="1122"/>
      <c r="M1216" s="1122"/>
    </row>
    <row r="1217" spans="1:13" hidden="1">
      <c r="A1217" s="1092"/>
      <c r="B1217" s="1092"/>
      <c r="C1217" s="1092"/>
      <c r="D1217" s="1092"/>
      <c r="E1217" s="1092"/>
      <c r="F1217" s="1122"/>
      <c r="G1217" s="1122"/>
      <c r="H1217" s="1122"/>
      <c r="I1217" s="1122"/>
      <c r="J1217" s="1122"/>
      <c r="K1217" s="1122"/>
      <c r="L1217" s="1122"/>
      <c r="M1217" s="1122"/>
    </row>
    <row r="1218" spans="1:13" hidden="1">
      <c r="A1218" s="1092"/>
      <c r="B1218" s="1092"/>
      <c r="C1218" s="1092"/>
      <c r="D1218" s="1092"/>
      <c r="E1218" s="1092"/>
      <c r="F1218" s="1122"/>
      <c r="G1218" s="1122"/>
      <c r="H1218" s="1122"/>
      <c r="I1218" s="1122"/>
      <c r="J1218" s="1122"/>
      <c r="K1218" s="1122"/>
      <c r="L1218" s="1122"/>
      <c r="M1218" s="1122"/>
    </row>
    <row r="1219" spans="1:13" hidden="1">
      <c r="A1219" s="1092"/>
      <c r="B1219" s="1092"/>
      <c r="C1219" s="1092"/>
      <c r="D1219" s="1092"/>
      <c r="E1219" s="1092"/>
      <c r="F1219" s="1122"/>
      <c r="G1219" s="1122"/>
      <c r="H1219" s="1122"/>
      <c r="I1219" s="1122"/>
      <c r="J1219" s="1122"/>
      <c r="K1219" s="1122"/>
      <c r="L1219" s="1122"/>
      <c r="M1219" s="1122"/>
    </row>
    <row r="1220" spans="1:13" hidden="1">
      <c r="A1220" s="1092"/>
      <c r="B1220" s="1092"/>
      <c r="C1220" s="1092"/>
      <c r="D1220" s="1092"/>
      <c r="E1220" s="1092"/>
      <c r="F1220" s="1122"/>
      <c r="G1220" s="1122"/>
      <c r="H1220" s="1122"/>
      <c r="I1220" s="1122"/>
      <c r="J1220" s="1122"/>
      <c r="K1220" s="1122"/>
      <c r="L1220" s="1122"/>
      <c r="M1220" s="1122"/>
    </row>
    <row r="1221" spans="1:13" hidden="1">
      <c r="A1221" s="1092"/>
      <c r="B1221" s="1092"/>
      <c r="C1221" s="1092"/>
      <c r="D1221" s="1092"/>
      <c r="E1221" s="1092"/>
      <c r="F1221" s="1122"/>
      <c r="G1221" s="1122"/>
      <c r="H1221" s="1122"/>
      <c r="I1221" s="1122"/>
      <c r="J1221" s="1122"/>
      <c r="K1221" s="1122"/>
      <c r="L1221" s="1122"/>
      <c r="M1221" s="1122"/>
    </row>
    <row r="1222" spans="1:13" hidden="1">
      <c r="A1222" s="1092"/>
      <c r="B1222" s="1092"/>
      <c r="C1222" s="1092"/>
      <c r="D1222" s="1092"/>
      <c r="E1222" s="1092"/>
      <c r="F1222" s="1122"/>
      <c r="G1222" s="1122"/>
      <c r="H1222" s="1122"/>
      <c r="I1222" s="1122"/>
      <c r="J1222" s="1122"/>
      <c r="K1222" s="1122"/>
      <c r="L1222" s="1122"/>
      <c r="M1222" s="1122"/>
    </row>
    <row r="1223" spans="1:13" hidden="1">
      <c r="A1223" s="1092"/>
      <c r="B1223" s="1092"/>
      <c r="C1223" s="1092"/>
      <c r="D1223" s="1092"/>
      <c r="E1223" s="1092"/>
      <c r="F1223" s="1122"/>
      <c r="G1223" s="1122"/>
      <c r="H1223" s="1122"/>
      <c r="I1223" s="1122"/>
      <c r="J1223" s="1122"/>
      <c r="K1223" s="1122"/>
      <c r="L1223" s="1122"/>
      <c r="M1223" s="1122"/>
    </row>
    <row r="1224" spans="1:13" hidden="1">
      <c r="A1224" s="1092"/>
      <c r="B1224" s="1092"/>
      <c r="C1224" s="1092"/>
      <c r="D1224" s="1092"/>
      <c r="E1224" s="1092"/>
      <c r="F1224" s="1122"/>
      <c r="G1224" s="1122"/>
      <c r="H1224" s="1122"/>
      <c r="I1224" s="1122"/>
      <c r="J1224" s="1122"/>
      <c r="K1224" s="1122"/>
      <c r="L1224" s="1122"/>
      <c r="M1224" s="1122"/>
    </row>
    <row r="1225" spans="1:13" hidden="1">
      <c r="A1225" s="1092"/>
      <c r="B1225" s="1092"/>
      <c r="C1225" s="1092"/>
      <c r="D1225" s="1092"/>
      <c r="E1225" s="1092"/>
      <c r="F1225" s="1122"/>
      <c r="G1225" s="1122"/>
      <c r="H1225" s="1122"/>
      <c r="I1225" s="1122"/>
      <c r="J1225" s="1122"/>
      <c r="K1225" s="1122"/>
      <c r="L1225" s="1122"/>
      <c r="M1225" s="1122"/>
    </row>
    <row r="1226" spans="1:13" hidden="1">
      <c r="A1226" s="1092"/>
      <c r="B1226" s="1092"/>
      <c r="C1226" s="1092"/>
      <c r="D1226" s="1092"/>
      <c r="E1226" s="1092"/>
      <c r="F1226" s="1122"/>
      <c r="G1226" s="1122"/>
      <c r="H1226" s="1122"/>
      <c r="I1226" s="1122"/>
      <c r="J1226" s="1122"/>
      <c r="K1226" s="1122"/>
      <c r="L1226" s="1122"/>
      <c r="M1226" s="1122"/>
    </row>
    <row r="1227" spans="1:13" hidden="1">
      <c r="A1227" s="1092"/>
      <c r="B1227" s="1092"/>
      <c r="C1227" s="1092"/>
      <c r="D1227" s="1092"/>
      <c r="E1227" s="1092"/>
      <c r="F1227" s="1122"/>
      <c r="G1227" s="1122"/>
      <c r="H1227" s="1122"/>
      <c r="I1227" s="1122"/>
      <c r="J1227" s="1122"/>
      <c r="K1227" s="1122"/>
      <c r="L1227" s="1122"/>
      <c r="M1227" s="1122"/>
    </row>
    <row r="1228" spans="1:13" hidden="1">
      <c r="A1228" s="1092"/>
      <c r="B1228" s="1092"/>
      <c r="C1228" s="1092"/>
      <c r="D1228" s="1092"/>
      <c r="E1228" s="1092"/>
      <c r="F1228" s="1122"/>
      <c r="G1228" s="1122"/>
      <c r="H1228" s="1122"/>
      <c r="I1228" s="1122"/>
      <c r="J1228" s="1122"/>
      <c r="K1228" s="1122"/>
      <c r="L1228" s="1122"/>
      <c r="M1228" s="1122"/>
    </row>
    <row r="1229" spans="1:13" hidden="1">
      <c r="A1229" s="1092"/>
      <c r="B1229" s="1092"/>
      <c r="C1229" s="1092"/>
      <c r="D1229" s="1092"/>
      <c r="E1229" s="1092"/>
      <c r="F1229" s="1122"/>
      <c r="G1229" s="1122"/>
      <c r="H1229" s="1122"/>
      <c r="I1229" s="1122"/>
      <c r="J1229" s="1122"/>
      <c r="K1229" s="1122"/>
      <c r="L1229" s="1122"/>
      <c r="M1229" s="1122"/>
    </row>
    <row r="1230" spans="1:13" hidden="1">
      <c r="A1230" s="1092"/>
      <c r="B1230" s="1092"/>
      <c r="C1230" s="1092"/>
      <c r="D1230" s="1092"/>
      <c r="E1230" s="1092"/>
      <c r="F1230" s="1122"/>
      <c r="G1230" s="1122"/>
      <c r="H1230" s="1122"/>
      <c r="I1230" s="1122"/>
      <c r="J1230" s="1122"/>
      <c r="K1230" s="1122"/>
      <c r="L1230" s="1122"/>
      <c r="M1230" s="1122"/>
    </row>
    <row r="1231" spans="1:13" hidden="1">
      <c r="A1231" s="1092"/>
      <c r="B1231" s="1092"/>
      <c r="C1231" s="1092"/>
      <c r="D1231" s="1092"/>
      <c r="E1231" s="1092"/>
      <c r="F1231" s="1122"/>
      <c r="G1231" s="1122"/>
      <c r="H1231" s="1122"/>
      <c r="I1231" s="1122"/>
      <c r="J1231" s="1122"/>
      <c r="K1231" s="1122"/>
      <c r="L1231" s="1122"/>
      <c r="M1231" s="1122"/>
    </row>
    <row r="1232" spans="1:13" hidden="1">
      <c r="A1232" s="1092"/>
      <c r="B1232" s="1092"/>
      <c r="C1232" s="1092"/>
      <c r="D1232" s="1092"/>
      <c r="E1232" s="1092"/>
      <c r="F1232" s="1122"/>
      <c r="G1232" s="1122"/>
      <c r="H1232" s="1122"/>
      <c r="I1232" s="1122"/>
      <c r="J1232" s="1122"/>
      <c r="K1232" s="1122"/>
      <c r="L1232" s="1122"/>
      <c r="M1232" s="1122"/>
    </row>
    <row r="1233" spans="1:13" hidden="1">
      <c r="A1233" s="1092"/>
      <c r="B1233" s="1092"/>
      <c r="C1233" s="1092"/>
      <c r="D1233" s="1092"/>
      <c r="E1233" s="1092"/>
      <c r="F1233" s="1122"/>
      <c r="G1233" s="1122"/>
      <c r="H1233" s="1122"/>
      <c r="I1233" s="1122"/>
      <c r="J1233" s="1122"/>
      <c r="K1233" s="1122"/>
      <c r="L1233" s="1122"/>
      <c r="M1233" s="1122"/>
    </row>
    <row r="1234" spans="1:13" hidden="1">
      <c r="A1234" s="1092"/>
      <c r="B1234" s="1092"/>
      <c r="C1234" s="1092"/>
      <c r="D1234" s="1092"/>
      <c r="E1234" s="1092"/>
      <c r="F1234" s="1122"/>
      <c r="G1234" s="1122"/>
      <c r="H1234" s="1122"/>
      <c r="I1234" s="1122"/>
      <c r="J1234" s="1122"/>
      <c r="K1234" s="1122"/>
      <c r="L1234" s="1122"/>
      <c r="M1234" s="1122"/>
    </row>
    <row r="1235" spans="1:13" hidden="1">
      <c r="A1235" s="1092"/>
      <c r="B1235" s="1092"/>
      <c r="C1235" s="1092"/>
      <c r="D1235" s="1092"/>
      <c r="E1235" s="1092"/>
      <c r="F1235" s="1122"/>
      <c r="G1235" s="1122"/>
      <c r="H1235" s="1122"/>
      <c r="I1235" s="1122"/>
      <c r="J1235" s="1122"/>
      <c r="K1235" s="1122"/>
      <c r="L1235" s="1122"/>
      <c r="M1235" s="1122"/>
    </row>
    <row r="1236" spans="1:13" hidden="1">
      <c r="A1236" s="1092"/>
      <c r="B1236" s="1092"/>
      <c r="C1236" s="1092"/>
      <c r="D1236" s="1092"/>
      <c r="E1236" s="1092"/>
      <c r="F1236" s="1122"/>
      <c r="G1236" s="1122"/>
      <c r="H1236" s="1122"/>
      <c r="I1236" s="1122"/>
      <c r="J1236" s="1122"/>
      <c r="K1236" s="1122"/>
      <c r="L1236" s="1122"/>
      <c r="M1236" s="1122"/>
    </row>
    <row r="1237" spans="1:13" hidden="1">
      <c r="A1237" s="1092"/>
      <c r="B1237" s="1092"/>
      <c r="C1237" s="1092"/>
      <c r="D1237" s="1092"/>
      <c r="E1237" s="1092"/>
      <c r="F1237" s="1122"/>
      <c r="G1237" s="1122"/>
      <c r="H1237" s="1122"/>
      <c r="I1237" s="1122"/>
      <c r="J1237" s="1122"/>
      <c r="K1237" s="1122"/>
      <c r="L1237" s="1122"/>
      <c r="M1237" s="1122"/>
    </row>
    <row r="1238" spans="1:13" hidden="1">
      <c r="A1238" s="1092"/>
      <c r="B1238" s="1092"/>
      <c r="C1238" s="1092"/>
      <c r="D1238" s="1092"/>
      <c r="E1238" s="1092"/>
      <c r="F1238" s="1122"/>
      <c r="G1238" s="1122"/>
      <c r="H1238" s="1122"/>
      <c r="I1238" s="1122"/>
      <c r="J1238" s="1122"/>
      <c r="K1238" s="1122"/>
      <c r="L1238" s="1122"/>
      <c r="M1238" s="1122"/>
    </row>
    <row r="1239" spans="1:13" hidden="1">
      <c r="A1239" s="1092"/>
      <c r="B1239" s="1092"/>
      <c r="C1239" s="1092"/>
      <c r="D1239" s="1092"/>
      <c r="E1239" s="1092"/>
      <c r="F1239" s="1122"/>
      <c r="G1239" s="1122"/>
      <c r="H1239" s="1122"/>
      <c r="I1239" s="1122"/>
      <c r="J1239" s="1122"/>
      <c r="K1239" s="1122"/>
      <c r="L1239" s="1122"/>
      <c r="M1239" s="1122"/>
    </row>
    <row r="1240" spans="1:13" hidden="1">
      <c r="A1240" s="1092"/>
      <c r="B1240" s="1092"/>
      <c r="C1240" s="1092"/>
      <c r="D1240" s="1092"/>
      <c r="E1240" s="1092"/>
      <c r="F1240" s="1122"/>
      <c r="G1240" s="1122"/>
      <c r="H1240" s="1122"/>
      <c r="I1240" s="1122"/>
      <c r="J1240" s="1122"/>
      <c r="K1240" s="1122"/>
      <c r="L1240" s="1122"/>
      <c r="M1240" s="1122"/>
    </row>
    <row r="1241" spans="1:13" hidden="1">
      <c r="A1241" s="1092"/>
      <c r="B1241" s="1092"/>
      <c r="C1241" s="1092"/>
      <c r="D1241" s="1092"/>
      <c r="E1241" s="1092"/>
      <c r="F1241" s="1122"/>
      <c r="G1241" s="1122"/>
      <c r="H1241" s="1122"/>
      <c r="I1241" s="1122"/>
      <c r="J1241" s="1122"/>
      <c r="K1241" s="1122"/>
      <c r="L1241" s="1122"/>
      <c r="M1241" s="1122"/>
    </row>
    <row r="1242" spans="1:13" hidden="1">
      <c r="A1242" s="1092"/>
      <c r="B1242" s="1092"/>
      <c r="C1242" s="1092"/>
      <c r="D1242" s="1092"/>
      <c r="E1242" s="1092"/>
      <c r="F1242" s="1122"/>
      <c r="G1242" s="1122"/>
      <c r="H1242" s="1122"/>
      <c r="I1242" s="1122"/>
      <c r="J1242" s="1122"/>
      <c r="K1242" s="1122"/>
      <c r="L1242" s="1122"/>
      <c r="M1242" s="1122"/>
    </row>
    <row r="1243" spans="1:13" hidden="1">
      <c r="A1243" s="1092"/>
      <c r="B1243" s="1092"/>
      <c r="C1243" s="1092"/>
      <c r="D1243" s="1092"/>
      <c r="E1243" s="1092"/>
      <c r="F1243" s="1122"/>
      <c r="G1243" s="1122"/>
      <c r="H1243" s="1122"/>
      <c r="I1243" s="1122"/>
      <c r="J1243" s="1122"/>
      <c r="K1243" s="1122"/>
      <c r="L1243" s="1122"/>
      <c r="M1243" s="1122"/>
    </row>
    <row r="1244" spans="1:13" hidden="1">
      <c r="A1244" s="1092"/>
      <c r="B1244" s="1092"/>
      <c r="C1244" s="1092"/>
      <c r="D1244" s="1092"/>
      <c r="E1244" s="1092"/>
      <c r="F1244" s="1122"/>
      <c r="G1244" s="1122"/>
      <c r="H1244" s="1122"/>
      <c r="I1244" s="1122"/>
      <c r="J1244" s="1122"/>
      <c r="K1244" s="1122"/>
      <c r="L1244" s="1122"/>
      <c r="M1244" s="1122"/>
    </row>
    <row r="1245" spans="1:13" hidden="1">
      <c r="A1245" s="1092"/>
      <c r="B1245" s="1092"/>
      <c r="C1245" s="1092"/>
      <c r="D1245" s="1092"/>
      <c r="E1245" s="1092"/>
      <c r="F1245" s="1122"/>
      <c r="G1245" s="1122"/>
      <c r="H1245" s="1122"/>
      <c r="I1245" s="1122"/>
      <c r="J1245" s="1122"/>
      <c r="K1245" s="1122"/>
      <c r="L1245" s="1122"/>
      <c r="M1245" s="1122"/>
    </row>
    <row r="1246" spans="1:13" hidden="1">
      <c r="A1246" s="1092"/>
      <c r="B1246" s="1092"/>
      <c r="C1246" s="1092"/>
      <c r="D1246" s="1092"/>
      <c r="E1246" s="1092"/>
      <c r="F1246" s="1122"/>
      <c r="G1246" s="1122"/>
      <c r="H1246" s="1122"/>
      <c r="I1246" s="1122"/>
      <c r="J1246" s="1122"/>
      <c r="K1246" s="1122"/>
      <c r="L1246" s="1122"/>
      <c r="M1246" s="1122"/>
    </row>
    <row r="1247" spans="1:13" hidden="1">
      <c r="A1247" s="1092"/>
      <c r="B1247" s="1092"/>
      <c r="C1247" s="1092"/>
      <c r="D1247" s="1092"/>
      <c r="E1247" s="1092"/>
      <c r="F1247" s="1122"/>
      <c r="G1247" s="1122"/>
      <c r="H1247" s="1122"/>
      <c r="I1247" s="1122"/>
      <c r="J1247" s="1122"/>
      <c r="K1247" s="1122"/>
      <c r="L1247" s="1122"/>
      <c r="M1247" s="1122"/>
    </row>
    <row r="1248" spans="1:13" hidden="1">
      <c r="A1248" s="1092"/>
      <c r="B1248" s="1092"/>
      <c r="C1248" s="1092"/>
      <c r="D1248" s="1092"/>
      <c r="E1248" s="1092"/>
      <c r="F1248" s="1122"/>
      <c r="G1248" s="1122"/>
      <c r="H1248" s="1122"/>
      <c r="I1248" s="1122"/>
      <c r="J1248" s="1122"/>
      <c r="K1248" s="1122"/>
      <c r="L1248" s="1122"/>
      <c r="M1248" s="1122"/>
    </row>
    <row r="1249" spans="1:13" hidden="1">
      <c r="A1249" s="1092"/>
      <c r="B1249" s="1092"/>
      <c r="C1249" s="1092"/>
      <c r="D1249" s="1092"/>
      <c r="E1249" s="1092"/>
      <c r="F1249" s="1122"/>
      <c r="G1249" s="1122"/>
      <c r="H1249" s="1122"/>
      <c r="I1249" s="1122"/>
      <c r="J1249" s="1122"/>
      <c r="K1249" s="1122"/>
      <c r="L1249" s="1122"/>
      <c r="M1249" s="1122"/>
    </row>
    <row r="1250" spans="1:13" hidden="1">
      <c r="A1250" s="1092"/>
      <c r="B1250" s="1092"/>
      <c r="C1250" s="1092"/>
      <c r="D1250" s="1092"/>
      <c r="E1250" s="1092"/>
      <c r="F1250" s="1122"/>
      <c r="G1250" s="1122"/>
      <c r="H1250" s="1122"/>
      <c r="I1250" s="1122"/>
      <c r="J1250" s="1122"/>
      <c r="K1250" s="1122"/>
      <c r="L1250" s="1122"/>
      <c r="M1250" s="1122"/>
    </row>
    <row r="1251" spans="1:13" hidden="1">
      <c r="A1251" s="1092"/>
      <c r="B1251" s="1092"/>
      <c r="C1251" s="1092"/>
      <c r="D1251" s="1092"/>
      <c r="E1251" s="1092"/>
      <c r="F1251" s="1122"/>
      <c r="G1251" s="1122"/>
      <c r="H1251" s="1122"/>
      <c r="I1251" s="1122"/>
      <c r="J1251" s="1122"/>
      <c r="K1251" s="1122"/>
      <c r="L1251" s="1122"/>
      <c r="M1251" s="1122"/>
    </row>
    <row r="1252" spans="1:13" hidden="1">
      <c r="A1252" s="1092"/>
      <c r="B1252" s="1092"/>
      <c r="C1252" s="1092"/>
      <c r="D1252" s="1092"/>
      <c r="E1252" s="1092"/>
      <c r="F1252" s="1122"/>
      <c r="G1252" s="1122"/>
      <c r="H1252" s="1122"/>
      <c r="I1252" s="1122"/>
      <c r="J1252" s="1122"/>
      <c r="K1252" s="1122"/>
      <c r="L1252" s="1122"/>
      <c r="M1252" s="1122"/>
    </row>
    <row r="1253" spans="1:13" hidden="1">
      <c r="A1253" s="1092"/>
      <c r="B1253" s="1092"/>
      <c r="C1253" s="1092"/>
      <c r="D1253" s="1092"/>
      <c r="E1253" s="1092"/>
      <c r="F1253" s="1122"/>
      <c r="G1253" s="1122"/>
      <c r="H1253" s="1122"/>
      <c r="I1253" s="1122"/>
      <c r="J1253" s="1122"/>
      <c r="K1253" s="1122"/>
      <c r="L1253" s="1122"/>
      <c r="M1253" s="1122"/>
    </row>
    <row r="1254" spans="1:13" hidden="1">
      <c r="A1254" s="1092"/>
      <c r="B1254" s="1092"/>
      <c r="C1254" s="1092"/>
      <c r="D1254" s="1092"/>
      <c r="E1254" s="1092"/>
      <c r="F1254" s="1122"/>
      <c r="G1254" s="1122"/>
      <c r="H1254" s="1122"/>
      <c r="I1254" s="1122"/>
      <c r="J1254" s="1122"/>
      <c r="K1254" s="1122"/>
      <c r="L1254" s="1122"/>
      <c r="M1254" s="1122"/>
    </row>
    <row r="1255" spans="1:13" hidden="1">
      <c r="A1255" s="1092"/>
      <c r="B1255" s="1092"/>
      <c r="C1255" s="1092"/>
      <c r="D1255" s="1092"/>
      <c r="E1255" s="1092"/>
      <c r="F1255" s="1122"/>
      <c r="G1255" s="1122"/>
      <c r="H1255" s="1122"/>
      <c r="I1255" s="1122"/>
      <c r="J1255" s="1122"/>
      <c r="K1255" s="1122"/>
      <c r="L1255" s="1122"/>
      <c r="M1255" s="1122"/>
    </row>
    <row r="1256" spans="1:13" hidden="1">
      <c r="A1256" s="1092"/>
      <c r="B1256" s="1092"/>
      <c r="C1256" s="1092"/>
      <c r="D1256" s="1092"/>
      <c r="E1256" s="1092"/>
      <c r="F1256" s="1122"/>
      <c r="G1256" s="1122"/>
      <c r="H1256" s="1122"/>
      <c r="I1256" s="1122"/>
      <c r="J1256" s="1122"/>
      <c r="K1256" s="1122"/>
      <c r="L1256" s="1122"/>
      <c r="M1256" s="1122"/>
    </row>
    <row r="1257" spans="1:13" hidden="1">
      <c r="A1257" s="1092"/>
      <c r="B1257" s="1092"/>
      <c r="C1257" s="1092"/>
      <c r="D1257" s="1092"/>
      <c r="E1257" s="1092"/>
      <c r="F1257" s="1122"/>
      <c r="G1257" s="1122"/>
      <c r="H1257" s="1122"/>
      <c r="I1257" s="1122"/>
      <c r="J1257" s="1122"/>
      <c r="K1257" s="1122"/>
      <c r="L1257" s="1122"/>
      <c r="M1257" s="1122"/>
    </row>
    <row r="1258" spans="1:13" hidden="1">
      <c r="A1258" s="1092"/>
      <c r="B1258" s="1092"/>
      <c r="C1258" s="1092"/>
      <c r="D1258" s="1092"/>
      <c r="E1258" s="1092"/>
      <c r="F1258" s="1122"/>
      <c r="G1258" s="1122"/>
      <c r="H1258" s="1122"/>
      <c r="I1258" s="1122"/>
      <c r="J1258" s="1122"/>
      <c r="K1258" s="1122"/>
      <c r="L1258" s="1122"/>
      <c r="M1258" s="1122"/>
    </row>
    <row r="1259" spans="1:13" hidden="1">
      <c r="A1259" s="1092"/>
      <c r="B1259" s="1092"/>
      <c r="C1259" s="1092"/>
      <c r="D1259" s="1092"/>
      <c r="E1259" s="1092"/>
      <c r="F1259" s="1122"/>
      <c r="G1259" s="1122"/>
      <c r="H1259" s="1122"/>
      <c r="I1259" s="1122"/>
      <c r="J1259" s="1122"/>
      <c r="K1259" s="1122"/>
      <c r="L1259" s="1122"/>
      <c r="M1259" s="1122"/>
    </row>
    <row r="1260" spans="1:13" hidden="1">
      <c r="A1260" s="1092"/>
      <c r="B1260" s="1092"/>
      <c r="C1260" s="1092"/>
      <c r="D1260" s="1092"/>
      <c r="E1260" s="1092"/>
      <c r="F1260" s="1122"/>
      <c r="G1260" s="1122"/>
      <c r="H1260" s="1122"/>
      <c r="I1260" s="1122"/>
      <c r="J1260" s="1122"/>
      <c r="K1260" s="1122"/>
      <c r="L1260" s="1122"/>
      <c r="M1260" s="1122"/>
    </row>
    <row r="1261" spans="1:13" hidden="1">
      <c r="A1261" s="1092"/>
      <c r="B1261" s="1092"/>
      <c r="C1261" s="1092"/>
      <c r="D1261" s="1092"/>
      <c r="E1261" s="1092"/>
      <c r="F1261" s="1122"/>
      <c r="G1261" s="1122"/>
      <c r="H1261" s="1122"/>
      <c r="I1261" s="1122"/>
      <c r="J1261" s="1122"/>
      <c r="K1261" s="1122"/>
      <c r="L1261" s="1122"/>
      <c r="M1261" s="1122"/>
    </row>
    <row r="1262" spans="1:13" hidden="1">
      <c r="A1262" s="1092"/>
      <c r="B1262" s="1092"/>
      <c r="C1262" s="1092"/>
      <c r="D1262" s="1092"/>
      <c r="E1262" s="1092"/>
      <c r="F1262" s="1122"/>
      <c r="G1262" s="1122"/>
      <c r="H1262" s="1122"/>
      <c r="I1262" s="1122"/>
      <c r="J1262" s="1122"/>
      <c r="K1262" s="1122"/>
      <c r="L1262" s="1122"/>
      <c r="M1262" s="1122"/>
    </row>
    <row r="1263" spans="1:13" hidden="1">
      <c r="A1263" s="1092"/>
      <c r="B1263" s="1092"/>
      <c r="C1263" s="1092"/>
      <c r="D1263" s="1092"/>
      <c r="E1263" s="1092"/>
      <c r="F1263" s="1122"/>
      <c r="G1263" s="1122"/>
      <c r="H1263" s="1122"/>
      <c r="I1263" s="1122"/>
      <c r="J1263" s="1122"/>
      <c r="K1263" s="1122"/>
      <c r="L1263" s="1122"/>
      <c r="M1263" s="1122"/>
    </row>
    <row r="1264" spans="1:13" hidden="1">
      <c r="A1264" s="1092"/>
      <c r="B1264" s="1092"/>
      <c r="C1264" s="1092"/>
      <c r="D1264" s="1092"/>
      <c r="E1264" s="1092"/>
      <c r="F1264" s="1122"/>
      <c r="G1264" s="1122"/>
      <c r="H1264" s="1122"/>
      <c r="I1264" s="1122"/>
      <c r="J1264" s="1122"/>
      <c r="K1264" s="1122"/>
      <c r="L1264" s="1122"/>
      <c r="M1264" s="1122"/>
    </row>
    <row r="1265" spans="1:13" hidden="1">
      <c r="A1265" s="1092"/>
      <c r="B1265" s="1092"/>
      <c r="C1265" s="1092"/>
      <c r="D1265" s="1092"/>
      <c r="E1265" s="1092"/>
      <c r="F1265" s="1122"/>
      <c r="G1265" s="1122"/>
      <c r="H1265" s="1122"/>
      <c r="I1265" s="1122"/>
      <c r="J1265" s="1122"/>
      <c r="K1265" s="1122"/>
      <c r="L1265" s="1122"/>
      <c r="M1265" s="1122"/>
    </row>
    <row r="1266" spans="1:13" hidden="1">
      <c r="A1266" s="1092"/>
      <c r="B1266" s="1092"/>
      <c r="C1266" s="1092"/>
      <c r="D1266" s="1092"/>
      <c r="E1266" s="1092"/>
      <c r="F1266" s="1122"/>
      <c r="G1266" s="1122"/>
      <c r="H1266" s="1122"/>
      <c r="I1266" s="1122"/>
      <c r="J1266" s="1122"/>
      <c r="K1266" s="1122"/>
      <c r="L1266" s="1122"/>
      <c r="M1266" s="1122"/>
    </row>
    <row r="1267" spans="1:13" hidden="1">
      <c r="A1267" s="1092"/>
      <c r="B1267" s="1092"/>
      <c r="C1267" s="1092"/>
      <c r="D1267" s="1092"/>
      <c r="E1267" s="1092"/>
      <c r="F1267" s="1122"/>
      <c r="G1267" s="1122"/>
      <c r="H1267" s="1122"/>
      <c r="I1267" s="1122"/>
      <c r="J1267" s="1122"/>
      <c r="K1267" s="1122"/>
      <c r="L1267" s="1122"/>
      <c r="M1267" s="1122"/>
    </row>
    <row r="1268" spans="1:13" hidden="1">
      <c r="A1268" s="1092"/>
      <c r="B1268" s="1092"/>
      <c r="C1268" s="1092"/>
      <c r="D1268" s="1092"/>
      <c r="E1268" s="1092"/>
      <c r="F1268" s="1122"/>
      <c r="G1268" s="1122"/>
      <c r="H1268" s="1122"/>
      <c r="I1268" s="1122"/>
      <c r="J1268" s="1122"/>
      <c r="K1268" s="1122"/>
      <c r="L1268" s="1122"/>
      <c r="M1268" s="1122"/>
    </row>
    <row r="1269" spans="1:13" hidden="1">
      <c r="A1269" s="1092"/>
      <c r="B1269" s="1092"/>
      <c r="C1269" s="1092"/>
      <c r="D1269" s="1092"/>
      <c r="E1269" s="1092"/>
      <c r="F1269" s="1122"/>
      <c r="G1269" s="1122"/>
      <c r="H1269" s="1122"/>
      <c r="I1269" s="1122"/>
      <c r="J1269" s="1122"/>
      <c r="K1269" s="1122"/>
      <c r="L1269" s="1122"/>
      <c r="M1269" s="1122"/>
    </row>
    <row r="1270" spans="1:13" hidden="1">
      <c r="A1270" s="1092"/>
      <c r="B1270" s="1092"/>
      <c r="C1270" s="1092"/>
      <c r="D1270" s="1092"/>
      <c r="E1270" s="1092"/>
      <c r="F1270" s="1122"/>
      <c r="G1270" s="1122"/>
      <c r="H1270" s="1122"/>
      <c r="I1270" s="1122"/>
      <c r="J1270" s="1122"/>
      <c r="K1270" s="1122"/>
      <c r="L1270" s="1122"/>
      <c r="M1270" s="1122"/>
    </row>
    <row r="1271" spans="1:13" hidden="1">
      <c r="A1271" s="1092"/>
      <c r="B1271" s="1092"/>
      <c r="C1271" s="1092"/>
      <c r="D1271" s="1092"/>
      <c r="E1271" s="1092"/>
      <c r="F1271" s="1122"/>
      <c r="G1271" s="1122"/>
      <c r="H1271" s="1122"/>
      <c r="I1271" s="1122"/>
      <c r="J1271" s="1122"/>
      <c r="K1271" s="1122"/>
      <c r="L1271" s="1122"/>
      <c r="M1271" s="1122"/>
    </row>
    <row r="1272" spans="1:13" hidden="1">
      <c r="A1272" s="1092"/>
      <c r="B1272" s="1092"/>
      <c r="C1272" s="1092"/>
      <c r="D1272" s="1092"/>
      <c r="E1272" s="1092"/>
      <c r="F1272" s="1122"/>
      <c r="G1272" s="1122"/>
      <c r="H1272" s="1122"/>
      <c r="I1272" s="1122"/>
      <c r="J1272" s="1122"/>
      <c r="K1272" s="1122"/>
      <c r="L1272" s="1122"/>
      <c r="M1272" s="1122"/>
    </row>
    <row r="1273" spans="1:13" hidden="1">
      <c r="A1273" s="1092"/>
      <c r="B1273" s="1092"/>
      <c r="C1273" s="1092"/>
      <c r="D1273" s="1092"/>
      <c r="E1273" s="1092"/>
      <c r="F1273" s="1122"/>
      <c r="G1273" s="1122"/>
      <c r="H1273" s="1122"/>
      <c r="I1273" s="1122"/>
      <c r="J1273" s="1122"/>
      <c r="K1273" s="1122"/>
      <c r="L1273" s="1122"/>
      <c r="M1273" s="1122"/>
    </row>
    <row r="1274" spans="1:13" hidden="1">
      <c r="A1274" s="1092"/>
      <c r="B1274" s="1092"/>
      <c r="C1274" s="1092"/>
      <c r="D1274" s="1092"/>
      <c r="E1274" s="1092"/>
      <c r="F1274" s="1122"/>
      <c r="G1274" s="1122"/>
      <c r="H1274" s="1122"/>
      <c r="I1274" s="1122"/>
      <c r="J1274" s="1122"/>
      <c r="K1274" s="1122"/>
      <c r="L1274" s="1122"/>
      <c r="M1274" s="1122"/>
    </row>
    <row r="1275" spans="1:13" hidden="1">
      <c r="A1275" s="1092"/>
      <c r="B1275" s="1092"/>
      <c r="C1275" s="1092"/>
      <c r="D1275" s="1092"/>
      <c r="E1275" s="1092"/>
      <c r="F1275" s="1122"/>
      <c r="G1275" s="1122"/>
      <c r="H1275" s="1122"/>
      <c r="I1275" s="1122"/>
      <c r="J1275" s="1122"/>
      <c r="K1275" s="1122"/>
      <c r="L1275" s="1122"/>
      <c r="M1275" s="1122"/>
    </row>
    <row r="1276" spans="1:13" hidden="1">
      <c r="A1276" s="1092"/>
      <c r="B1276" s="1092"/>
      <c r="C1276" s="1092"/>
      <c r="D1276" s="1092"/>
      <c r="E1276" s="1092"/>
      <c r="F1276" s="1122"/>
      <c r="G1276" s="1122"/>
      <c r="H1276" s="1122"/>
      <c r="I1276" s="1122"/>
      <c r="J1276" s="1122"/>
      <c r="K1276" s="1122"/>
      <c r="L1276" s="1122"/>
      <c r="M1276" s="1122"/>
    </row>
    <row r="1277" spans="1:13" hidden="1">
      <c r="A1277" s="1092"/>
      <c r="B1277" s="1092"/>
      <c r="C1277" s="1092"/>
      <c r="D1277" s="1092"/>
      <c r="E1277" s="1092"/>
      <c r="F1277" s="1122"/>
      <c r="G1277" s="1122"/>
      <c r="H1277" s="1122"/>
      <c r="I1277" s="1122"/>
      <c r="J1277" s="1122"/>
      <c r="K1277" s="1122"/>
      <c r="L1277" s="1122"/>
      <c r="M1277" s="1122"/>
    </row>
    <row r="1278" spans="1:13" hidden="1">
      <c r="A1278" s="1092"/>
      <c r="B1278" s="1092"/>
      <c r="C1278" s="1092"/>
      <c r="D1278" s="1092"/>
      <c r="E1278" s="1092"/>
      <c r="F1278" s="1122"/>
      <c r="G1278" s="1122"/>
      <c r="H1278" s="1122"/>
      <c r="I1278" s="1122"/>
      <c r="J1278" s="1122"/>
      <c r="K1278" s="1122"/>
      <c r="L1278" s="1122"/>
      <c r="M1278" s="1122"/>
    </row>
    <row r="1279" spans="1:13" hidden="1">
      <c r="A1279" s="1092"/>
      <c r="B1279" s="1092"/>
      <c r="C1279" s="1092"/>
      <c r="D1279" s="1092"/>
      <c r="E1279" s="1092"/>
      <c r="F1279" s="1122"/>
      <c r="G1279" s="1122"/>
      <c r="H1279" s="1122"/>
      <c r="I1279" s="1122"/>
      <c r="J1279" s="1122"/>
      <c r="K1279" s="1122"/>
      <c r="L1279" s="1122"/>
      <c r="M1279" s="1122"/>
    </row>
    <row r="1280" spans="1:13" hidden="1">
      <c r="A1280" s="1092"/>
      <c r="B1280" s="1092"/>
      <c r="C1280" s="1092"/>
      <c r="D1280" s="1092"/>
      <c r="E1280" s="1092"/>
      <c r="F1280" s="1122"/>
      <c r="G1280" s="1122"/>
      <c r="H1280" s="1122"/>
      <c r="I1280" s="1122"/>
      <c r="J1280" s="1122"/>
      <c r="K1280" s="1122"/>
      <c r="L1280" s="1122"/>
      <c r="M1280" s="1122"/>
    </row>
    <row r="1281" spans="1:13" hidden="1">
      <c r="A1281" s="1092"/>
      <c r="B1281" s="1092"/>
      <c r="C1281" s="1092"/>
      <c r="D1281" s="1092"/>
      <c r="E1281" s="1092"/>
      <c r="F1281" s="1122"/>
      <c r="G1281" s="1122"/>
      <c r="H1281" s="1122"/>
      <c r="I1281" s="1122"/>
      <c r="J1281" s="1122"/>
      <c r="K1281" s="1122"/>
      <c r="L1281" s="1122"/>
      <c r="M1281" s="1122"/>
    </row>
    <row r="1282" spans="1:13" hidden="1">
      <c r="A1282" s="1092"/>
      <c r="B1282" s="1092"/>
      <c r="C1282" s="1092"/>
      <c r="D1282" s="1092"/>
      <c r="E1282" s="1092"/>
      <c r="F1282" s="1122"/>
      <c r="G1282" s="1122"/>
      <c r="H1282" s="1122"/>
      <c r="I1282" s="1122"/>
      <c r="J1282" s="1122"/>
      <c r="K1282" s="1122"/>
      <c r="L1282" s="1122"/>
      <c r="M1282" s="1122"/>
    </row>
    <row r="1283" spans="1:13" hidden="1">
      <c r="A1283" s="1092"/>
      <c r="B1283" s="1092"/>
      <c r="C1283" s="1092"/>
      <c r="D1283" s="1092"/>
      <c r="E1283" s="1092"/>
      <c r="F1283" s="1122"/>
      <c r="G1283" s="1122"/>
      <c r="H1283" s="1122"/>
      <c r="I1283" s="1122"/>
      <c r="J1283" s="1122"/>
      <c r="K1283" s="1122"/>
      <c r="L1283" s="1122"/>
      <c r="M1283" s="1122"/>
    </row>
    <row r="1284" spans="1:13" hidden="1">
      <c r="A1284" s="1092"/>
      <c r="B1284" s="1092"/>
      <c r="C1284" s="1092"/>
      <c r="D1284" s="1092"/>
      <c r="E1284" s="1092"/>
      <c r="F1284" s="1122"/>
      <c r="G1284" s="1122"/>
      <c r="H1284" s="1122"/>
      <c r="I1284" s="1122"/>
      <c r="J1284" s="1122"/>
      <c r="K1284" s="1122"/>
      <c r="L1284" s="1122"/>
      <c r="M1284" s="1122"/>
    </row>
    <row r="1285" spans="1:13" hidden="1">
      <c r="A1285" s="1092"/>
      <c r="B1285" s="1092"/>
      <c r="C1285" s="1092"/>
      <c r="D1285" s="1092"/>
      <c r="E1285" s="1092"/>
      <c r="F1285" s="1122"/>
      <c r="G1285" s="1122"/>
      <c r="H1285" s="1122"/>
      <c r="I1285" s="1122"/>
      <c r="J1285" s="1122"/>
      <c r="K1285" s="1122"/>
      <c r="L1285" s="1122"/>
      <c r="M1285" s="1122"/>
    </row>
    <row r="1286" spans="1:13" hidden="1">
      <c r="A1286" s="1092"/>
      <c r="B1286" s="1092"/>
      <c r="C1286" s="1092"/>
      <c r="D1286" s="1092"/>
      <c r="E1286" s="1092"/>
      <c r="F1286" s="1122"/>
      <c r="G1286" s="1122"/>
      <c r="H1286" s="1122"/>
      <c r="I1286" s="1122"/>
      <c r="J1286" s="1122"/>
      <c r="K1286" s="1122"/>
      <c r="L1286" s="1122"/>
      <c r="M1286" s="1122"/>
    </row>
    <row r="1287" spans="1:13" hidden="1">
      <c r="A1287" s="1092"/>
      <c r="B1287" s="1092"/>
      <c r="C1287" s="1092"/>
      <c r="D1287" s="1092"/>
      <c r="E1287" s="1092"/>
      <c r="F1287" s="1122"/>
      <c r="G1287" s="1122"/>
      <c r="H1287" s="1122"/>
      <c r="I1287" s="1122"/>
      <c r="J1287" s="1122"/>
      <c r="K1287" s="1122"/>
      <c r="L1287" s="1122"/>
      <c r="M1287" s="1122"/>
    </row>
    <row r="1288" spans="1:13" hidden="1">
      <c r="A1288" s="1092"/>
      <c r="B1288" s="1092"/>
      <c r="C1288" s="1092"/>
      <c r="D1288" s="1092"/>
      <c r="E1288" s="1092"/>
      <c r="F1288" s="1122"/>
      <c r="G1288" s="1122"/>
      <c r="H1288" s="1122"/>
      <c r="I1288" s="1122"/>
      <c r="J1288" s="1122"/>
      <c r="K1288" s="1122"/>
      <c r="L1288" s="1122"/>
      <c r="M1288" s="1122"/>
    </row>
    <row r="1289" spans="1:13" hidden="1">
      <c r="A1289" s="1092"/>
      <c r="B1289" s="1092"/>
      <c r="C1289" s="1092"/>
      <c r="D1289" s="1092"/>
      <c r="E1289" s="1092"/>
      <c r="F1289" s="1122"/>
      <c r="G1289" s="1122"/>
      <c r="H1289" s="1122"/>
      <c r="I1289" s="1122"/>
      <c r="J1289" s="1122"/>
      <c r="K1289" s="1122"/>
      <c r="L1289" s="1122"/>
      <c r="M1289" s="1122"/>
    </row>
    <row r="1290" spans="1:13" hidden="1">
      <c r="A1290" s="1092"/>
      <c r="B1290" s="1092"/>
      <c r="C1290" s="1092"/>
      <c r="D1290" s="1092"/>
      <c r="E1290" s="1092"/>
      <c r="F1290" s="1122"/>
      <c r="G1290" s="1122"/>
      <c r="H1290" s="1122"/>
      <c r="I1290" s="1122"/>
      <c r="J1290" s="1122"/>
      <c r="K1290" s="1122"/>
      <c r="L1290" s="1122"/>
      <c r="M1290" s="1122"/>
    </row>
    <row r="1291" spans="1:13" hidden="1">
      <c r="A1291" s="1092"/>
      <c r="B1291" s="1092"/>
      <c r="C1291" s="1092"/>
      <c r="D1291" s="1092"/>
      <c r="E1291" s="1092"/>
      <c r="F1291" s="1122"/>
      <c r="G1291" s="1122"/>
      <c r="H1291" s="1122"/>
      <c r="I1291" s="1122"/>
      <c r="J1291" s="1122"/>
      <c r="K1291" s="1122"/>
      <c r="L1291" s="1122"/>
      <c r="M1291" s="1122"/>
    </row>
    <row r="1292" spans="1:13" hidden="1">
      <c r="A1292" s="1092"/>
      <c r="B1292" s="1092"/>
      <c r="C1292" s="1092"/>
      <c r="D1292" s="1092"/>
      <c r="E1292" s="1092"/>
      <c r="F1292" s="1122"/>
      <c r="G1292" s="1122"/>
      <c r="H1292" s="1122"/>
      <c r="I1292" s="1122"/>
      <c r="J1292" s="1122"/>
      <c r="K1292" s="1122"/>
      <c r="L1292" s="1122"/>
      <c r="M1292" s="1122"/>
    </row>
    <row r="1293" spans="1:13" hidden="1">
      <c r="A1293" s="1092"/>
      <c r="B1293" s="1092"/>
      <c r="C1293" s="1092"/>
      <c r="D1293" s="1092"/>
      <c r="E1293" s="1092"/>
      <c r="F1293" s="1122"/>
      <c r="G1293" s="1122"/>
      <c r="H1293" s="1122"/>
      <c r="I1293" s="1122"/>
      <c r="J1293" s="1122"/>
      <c r="K1293" s="1122"/>
      <c r="L1293" s="1122"/>
      <c r="M1293" s="1122"/>
    </row>
    <row r="1294" spans="1:13" hidden="1">
      <c r="A1294" s="1092"/>
      <c r="B1294" s="1092"/>
      <c r="C1294" s="1092"/>
      <c r="D1294" s="1092"/>
      <c r="E1294" s="1092"/>
      <c r="F1294" s="1122"/>
      <c r="G1294" s="1122"/>
      <c r="H1294" s="1122"/>
      <c r="I1294" s="1122"/>
      <c r="J1294" s="1122"/>
      <c r="K1294" s="1122"/>
      <c r="L1294" s="1122"/>
      <c r="M1294" s="1122"/>
    </row>
    <row r="1295" spans="1:13" hidden="1">
      <c r="A1295" s="1092"/>
      <c r="B1295" s="1092"/>
      <c r="C1295" s="1092"/>
      <c r="D1295" s="1092"/>
      <c r="E1295" s="1092"/>
      <c r="F1295" s="1122"/>
      <c r="G1295" s="1122"/>
      <c r="H1295" s="1122"/>
      <c r="I1295" s="1122"/>
      <c r="J1295" s="1122"/>
      <c r="K1295" s="1122"/>
      <c r="L1295" s="1122"/>
      <c r="M1295" s="1122"/>
    </row>
    <row r="1296" spans="1:13" hidden="1">
      <c r="A1296" s="1092"/>
      <c r="B1296" s="1092"/>
      <c r="C1296" s="1092"/>
      <c r="D1296" s="1092"/>
      <c r="E1296" s="1092"/>
      <c r="F1296" s="1122"/>
      <c r="G1296" s="1122"/>
      <c r="H1296" s="1122"/>
      <c r="I1296" s="1122"/>
      <c r="J1296" s="1122"/>
      <c r="K1296" s="1122"/>
      <c r="L1296" s="1122"/>
      <c r="M1296" s="1122"/>
    </row>
    <row r="1297" spans="1:13" hidden="1">
      <c r="A1297" s="1092"/>
      <c r="B1297" s="1092"/>
      <c r="C1297" s="1092"/>
      <c r="D1297" s="1092"/>
      <c r="E1297" s="1092"/>
      <c r="F1297" s="1122"/>
      <c r="G1297" s="1122"/>
      <c r="H1297" s="1122"/>
      <c r="I1297" s="1122"/>
      <c r="J1297" s="1122"/>
      <c r="K1297" s="1122"/>
      <c r="L1297" s="1122"/>
      <c r="M1297" s="1122"/>
    </row>
    <row r="1298" spans="1:13" hidden="1">
      <c r="A1298" s="1092"/>
      <c r="B1298" s="1092"/>
      <c r="C1298" s="1092"/>
      <c r="D1298" s="1092"/>
      <c r="E1298" s="1092"/>
      <c r="F1298" s="1122"/>
      <c r="G1298" s="1122"/>
      <c r="H1298" s="1122"/>
      <c r="I1298" s="1122"/>
      <c r="J1298" s="1122"/>
      <c r="K1298" s="1122"/>
      <c r="L1298" s="1122"/>
      <c r="M1298" s="1122"/>
    </row>
    <row r="1299" spans="1:13" hidden="1">
      <c r="A1299" s="1092"/>
      <c r="B1299" s="1092"/>
      <c r="C1299" s="1092"/>
      <c r="D1299" s="1092"/>
      <c r="E1299" s="1092"/>
      <c r="F1299" s="1122"/>
      <c r="G1299" s="1122"/>
      <c r="H1299" s="1122"/>
      <c r="I1299" s="1122"/>
      <c r="J1299" s="1122"/>
      <c r="K1299" s="1122"/>
      <c r="L1299" s="1122"/>
      <c r="M1299" s="1122"/>
    </row>
    <row r="1300" spans="1:13" hidden="1">
      <c r="A1300" s="1092"/>
      <c r="B1300" s="1092"/>
      <c r="C1300" s="1092"/>
      <c r="D1300" s="1092"/>
      <c r="E1300" s="1092"/>
      <c r="F1300" s="1122"/>
      <c r="G1300" s="1122"/>
      <c r="H1300" s="1122"/>
      <c r="I1300" s="1122"/>
      <c r="J1300" s="1122"/>
      <c r="K1300" s="1122"/>
      <c r="L1300" s="1122"/>
      <c r="M1300" s="1122"/>
    </row>
    <row r="1301" spans="1:13" hidden="1">
      <c r="A1301" s="1092"/>
      <c r="B1301" s="1092"/>
      <c r="C1301" s="1092"/>
      <c r="D1301" s="1092"/>
      <c r="E1301" s="1092"/>
      <c r="F1301" s="1122"/>
      <c r="G1301" s="1122"/>
      <c r="H1301" s="1122"/>
      <c r="I1301" s="1122"/>
      <c r="J1301" s="1122"/>
      <c r="K1301" s="1122"/>
      <c r="L1301" s="1122"/>
      <c r="M1301" s="1122"/>
    </row>
    <row r="1302" spans="1:13" hidden="1">
      <c r="A1302" s="1092"/>
      <c r="B1302" s="1092"/>
      <c r="C1302" s="1092"/>
      <c r="D1302" s="1092"/>
      <c r="E1302" s="1092"/>
      <c r="F1302" s="1122"/>
      <c r="G1302" s="1122"/>
      <c r="H1302" s="1122"/>
      <c r="I1302" s="1122"/>
      <c r="J1302" s="1122"/>
      <c r="K1302" s="1122"/>
      <c r="L1302" s="1122"/>
      <c r="M1302" s="1122"/>
    </row>
    <row r="1303" spans="1:13" hidden="1">
      <c r="A1303" s="1092"/>
      <c r="B1303" s="1092"/>
      <c r="C1303" s="1092"/>
      <c r="D1303" s="1092"/>
      <c r="E1303" s="1092"/>
      <c r="F1303" s="1122"/>
      <c r="G1303" s="1122"/>
      <c r="H1303" s="1122"/>
      <c r="I1303" s="1122"/>
      <c r="J1303" s="1122"/>
      <c r="K1303" s="1122"/>
      <c r="L1303" s="1122"/>
      <c r="M1303" s="1122"/>
    </row>
    <row r="1304" spans="1:13" hidden="1">
      <c r="A1304" s="1092"/>
      <c r="B1304" s="1092"/>
      <c r="C1304" s="1092"/>
      <c r="D1304" s="1092"/>
      <c r="E1304" s="1092"/>
      <c r="F1304" s="1122"/>
      <c r="G1304" s="1122"/>
      <c r="H1304" s="1122"/>
      <c r="I1304" s="1122"/>
      <c r="J1304" s="1122"/>
      <c r="K1304" s="1122"/>
      <c r="L1304" s="1122"/>
      <c r="M1304" s="1122"/>
    </row>
    <row r="1305" spans="1:13" hidden="1">
      <c r="A1305" s="1092"/>
      <c r="B1305" s="1092"/>
      <c r="C1305" s="1092"/>
      <c r="D1305" s="1092"/>
      <c r="E1305" s="1092"/>
      <c r="F1305" s="1122"/>
      <c r="G1305" s="1122"/>
      <c r="H1305" s="1122"/>
      <c r="I1305" s="1122"/>
      <c r="J1305" s="1122"/>
      <c r="K1305" s="1122"/>
      <c r="L1305" s="1122"/>
      <c r="M1305" s="1122"/>
    </row>
    <row r="1306" spans="1:13" hidden="1">
      <c r="A1306" s="1092"/>
      <c r="B1306" s="1092"/>
      <c r="C1306" s="1092"/>
      <c r="D1306" s="1092"/>
      <c r="E1306" s="1092"/>
      <c r="F1306" s="1122"/>
      <c r="G1306" s="1122"/>
      <c r="H1306" s="1122"/>
      <c r="I1306" s="1122"/>
      <c r="J1306" s="1122"/>
      <c r="K1306" s="1122"/>
      <c r="L1306" s="1122"/>
      <c r="M1306" s="1122"/>
    </row>
    <row r="1307" spans="1:13" hidden="1">
      <c r="A1307" s="1092"/>
      <c r="B1307" s="1092"/>
      <c r="C1307" s="1092"/>
      <c r="D1307" s="1092"/>
      <c r="E1307" s="1092"/>
      <c r="F1307" s="1122"/>
      <c r="G1307" s="1122"/>
      <c r="H1307" s="1122"/>
      <c r="I1307" s="1122"/>
      <c r="J1307" s="1122"/>
      <c r="K1307" s="1122"/>
      <c r="L1307" s="1122"/>
      <c r="M1307" s="1122"/>
    </row>
    <row r="1308" spans="1:13" hidden="1">
      <c r="A1308" s="1092"/>
      <c r="B1308" s="1092"/>
      <c r="C1308" s="1092"/>
      <c r="D1308" s="1092"/>
      <c r="E1308" s="1092"/>
      <c r="F1308" s="1122"/>
      <c r="G1308" s="1122"/>
      <c r="H1308" s="1122"/>
      <c r="I1308" s="1122"/>
      <c r="J1308" s="1122"/>
      <c r="K1308" s="1122"/>
      <c r="L1308" s="1122"/>
      <c r="M1308" s="1122"/>
    </row>
    <row r="1309" spans="1:13" hidden="1">
      <c r="A1309" s="1092"/>
      <c r="B1309" s="1092"/>
      <c r="C1309" s="1092"/>
      <c r="D1309" s="1092"/>
      <c r="E1309" s="1092"/>
      <c r="F1309" s="1122"/>
      <c r="G1309" s="1122"/>
      <c r="H1309" s="1122"/>
      <c r="I1309" s="1122"/>
      <c r="J1309" s="1122"/>
      <c r="K1309" s="1122"/>
      <c r="L1309" s="1122"/>
      <c r="M1309" s="1122"/>
    </row>
    <row r="1310" spans="1:13" hidden="1">
      <c r="A1310" s="1092"/>
      <c r="B1310" s="1092"/>
      <c r="C1310" s="1092"/>
      <c r="D1310" s="1092"/>
      <c r="E1310" s="1092"/>
      <c r="F1310" s="1122"/>
      <c r="G1310" s="1122"/>
      <c r="H1310" s="1122"/>
      <c r="I1310" s="1122"/>
      <c r="J1310" s="1122"/>
      <c r="K1310" s="1122"/>
      <c r="L1310" s="1122"/>
      <c r="M1310" s="1122"/>
    </row>
    <row r="1311" spans="1:13" hidden="1">
      <c r="A1311" s="1092"/>
      <c r="B1311" s="1092"/>
      <c r="C1311" s="1092"/>
      <c r="D1311" s="1092"/>
      <c r="E1311" s="1092"/>
      <c r="F1311" s="1122"/>
      <c r="G1311" s="1122"/>
      <c r="H1311" s="1122"/>
      <c r="I1311" s="1122"/>
      <c r="J1311" s="1122"/>
      <c r="K1311" s="1122"/>
      <c r="L1311" s="1122"/>
      <c r="M1311" s="1122"/>
    </row>
    <row r="1312" spans="1:13" hidden="1">
      <c r="A1312" s="1092"/>
      <c r="B1312" s="1092"/>
      <c r="C1312" s="1092"/>
      <c r="D1312" s="1092"/>
      <c r="E1312" s="1092"/>
      <c r="F1312" s="1122"/>
      <c r="G1312" s="1122"/>
      <c r="H1312" s="1122"/>
      <c r="I1312" s="1122"/>
      <c r="J1312" s="1122"/>
      <c r="K1312" s="1122"/>
      <c r="L1312" s="1122"/>
      <c r="M1312" s="1122"/>
    </row>
    <row r="1313" spans="1:13" hidden="1">
      <c r="A1313" s="1092"/>
      <c r="B1313" s="1092"/>
      <c r="C1313" s="1092"/>
      <c r="D1313" s="1092"/>
      <c r="E1313" s="1092"/>
      <c r="F1313" s="1122"/>
      <c r="G1313" s="1122"/>
      <c r="H1313" s="1122"/>
      <c r="I1313" s="1122"/>
      <c r="J1313" s="1122"/>
      <c r="K1313" s="1122"/>
      <c r="L1313" s="1122"/>
      <c r="M1313" s="1122"/>
    </row>
    <row r="1314" spans="1:13" hidden="1">
      <c r="A1314" s="1092"/>
      <c r="B1314" s="1092"/>
      <c r="C1314" s="1092"/>
      <c r="D1314" s="1092"/>
      <c r="E1314" s="1092"/>
      <c r="F1314" s="1122"/>
      <c r="G1314" s="1122"/>
      <c r="H1314" s="1122"/>
      <c r="I1314" s="1122"/>
      <c r="J1314" s="1122"/>
      <c r="K1314" s="1122"/>
      <c r="L1314" s="1122"/>
      <c r="M1314" s="1122"/>
    </row>
    <row r="1315" spans="1:13" hidden="1">
      <c r="A1315" s="1092"/>
      <c r="B1315" s="1092"/>
      <c r="C1315" s="1092"/>
      <c r="D1315" s="1092"/>
      <c r="E1315" s="1092"/>
      <c r="F1315" s="1122"/>
      <c r="G1315" s="1122"/>
      <c r="H1315" s="1122"/>
      <c r="I1315" s="1122"/>
      <c r="J1315" s="1122"/>
      <c r="K1315" s="1122"/>
      <c r="L1315" s="1122"/>
      <c r="M1315" s="1122"/>
    </row>
    <row r="1316" spans="1:13" hidden="1">
      <c r="A1316" s="1092"/>
      <c r="B1316" s="1092"/>
      <c r="C1316" s="1092"/>
      <c r="D1316" s="1092"/>
      <c r="E1316" s="1092"/>
      <c r="F1316" s="1122"/>
      <c r="G1316" s="1122"/>
      <c r="H1316" s="1122"/>
      <c r="I1316" s="1122"/>
      <c r="J1316" s="1122"/>
      <c r="K1316" s="1122"/>
      <c r="L1316" s="1122"/>
      <c r="M1316" s="1122"/>
    </row>
    <row r="1317" spans="1:13" hidden="1">
      <c r="A1317" s="1092"/>
      <c r="B1317" s="1092"/>
      <c r="C1317" s="1092"/>
      <c r="D1317" s="1092"/>
      <c r="E1317" s="1092"/>
      <c r="F1317" s="1122"/>
      <c r="G1317" s="1122"/>
      <c r="H1317" s="1122"/>
      <c r="I1317" s="1122"/>
      <c r="J1317" s="1122"/>
      <c r="K1317" s="1122"/>
      <c r="L1317" s="1122"/>
      <c r="M1317" s="1122"/>
    </row>
    <row r="1318" spans="1:13" hidden="1">
      <c r="A1318" s="1092"/>
      <c r="B1318" s="1092"/>
      <c r="C1318" s="1092"/>
      <c r="D1318" s="1092"/>
      <c r="E1318" s="1092"/>
      <c r="F1318" s="1122"/>
      <c r="G1318" s="1122"/>
      <c r="H1318" s="1122"/>
      <c r="I1318" s="1122"/>
      <c r="J1318" s="1122"/>
      <c r="K1318" s="1122"/>
      <c r="L1318" s="1122"/>
      <c r="M1318" s="1122"/>
    </row>
    <row r="1319" spans="1:13" hidden="1">
      <c r="A1319" s="1092"/>
      <c r="B1319" s="1092"/>
      <c r="C1319" s="1092"/>
      <c r="D1319" s="1092"/>
      <c r="E1319" s="1092"/>
      <c r="F1319" s="1122"/>
      <c r="G1319" s="1122"/>
      <c r="H1319" s="1122"/>
      <c r="I1319" s="1122"/>
      <c r="J1319" s="1122"/>
      <c r="K1319" s="1122"/>
      <c r="L1319" s="1122"/>
      <c r="M1319" s="1122"/>
    </row>
    <row r="1320" spans="1:13" hidden="1">
      <c r="A1320" s="1092"/>
      <c r="B1320" s="1092"/>
      <c r="C1320" s="1092"/>
      <c r="D1320" s="1092"/>
      <c r="E1320" s="1092"/>
      <c r="F1320" s="1122"/>
      <c r="G1320" s="1122"/>
      <c r="H1320" s="1122"/>
      <c r="I1320" s="1122"/>
      <c r="J1320" s="1122"/>
      <c r="K1320" s="1122"/>
      <c r="L1320" s="1122"/>
      <c r="M1320" s="1122"/>
    </row>
    <row r="1321" spans="1:13" hidden="1">
      <c r="A1321" s="1092"/>
      <c r="B1321" s="1092"/>
      <c r="C1321" s="1092"/>
      <c r="D1321" s="1092"/>
      <c r="E1321" s="1092"/>
      <c r="F1321" s="1122"/>
      <c r="G1321" s="1122"/>
      <c r="H1321" s="1122"/>
      <c r="I1321" s="1122"/>
      <c r="J1321" s="1122"/>
      <c r="K1321" s="1122"/>
      <c r="L1321" s="1122"/>
      <c r="M1321" s="1122"/>
    </row>
    <row r="1322" spans="1:13" hidden="1">
      <c r="A1322" s="1092"/>
      <c r="B1322" s="1092"/>
      <c r="C1322" s="1092"/>
      <c r="D1322" s="1092"/>
      <c r="E1322" s="1092"/>
      <c r="F1322" s="1122"/>
      <c r="G1322" s="1122"/>
      <c r="H1322" s="1122"/>
      <c r="I1322" s="1122"/>
      <c r="J1322" s="1122"/>
      <c r="K1322" s="1122"/>
      <c r="L1322" s="1122"/>
      <c r="M1322" s="1122"/>
    </row>
    <row r="1323" spans="1:13" hidden="1">
      <c r="A1323" s="1092"/>
      <c r="B1323" s="1092"/>
      <c r="C1323" s="1092"/>
      <c r="D1323" s="1092"/>
      <c r="E1323" s="1092"/>
      <c r="F1323" s="1122"/>
      <c r="G1323" s="1122"/>
      <c r="H1323" s="1122"/>
      <c r="I1323" s="1122"/>
      <c r="J1323" s="1122"/>
      <c r="K1323" s="1122"/>
      <c r="L1323" s="1122"/>
      <c r="M1323" s="1122"/>
    </row>
    <row r="1324" spans="1:13" hidden="1">
      <c r="A1324" s="1092"/>
      <c r="B1324" s="1092"/>
      <c r="C1324" s="1092"/>
      <c r="D1324" s="1092"/>
      <c r="E1324" s="1092"/>
      <c r="F1324" s="1122"/>
      <c r="G1324" s="1122"/>
      <c r="H1324" s="1122"/>
      <c r="I1324" s="1122"/>
      <c r="J1324" s="1122"/>
      <c r="K1324" s="1122"/>
      <c r="L1324" s="1122"/>
      <c r="M1324" s="1122"/>
    </row>
    <row r="1325" spans="1:13" hidden="1">
      <c r="A1325" s="1092"/>
      <c r="B1325" s="1092"/>
      <c r="C1325" s="1092"/>
      <c r="D1325" s="1092"/>
      <c r="E1325" s="1092"/>
      <c r="F1325" s="1122"/>
      <c r="G1325" s="1122"/>
      <c r="H1325" s="1122"/>
      <c r="I1325" s="1122"/>
      <c r="J1325" s="1122"/>
      <c r="K1325" s="1122"/>
      <c r="L1325" s="1122"/>
      <c r="M1325" s="1122"/>
    </row>
    <row r="1326" spans="1:13" hidden="1">
      <c r="A1326" s="1092"/>
      <c r="B1326" s="1092"/>
      <c r="C1326" s="1092"/>
      <c r="D1326" s="1092"/>
      <c r="E1326" s="1092"/>
      <c r="F1326" s="1122"/>
      <c r="G1326" s="1122"/>
      <c r="H1326" s="1122"/>
      <c r="I1326" s="1122"/>
      <c r="J1326" s="1122"/>
      <c r="K1326" s="1122"/>
      <c r="L1326" s="1122"/>
      <c r="M1326" s="1122"/>
    </row>
    <row r="1327" spans="1:13" hidden="1">
      <c r="A1327" s="1092"/>
      <c r="B1327" s="1092"/>
      <c r="C1327" s="1092"/>
      <c r="D1327" s="1092"/>
      <c r="E1327" s="1092"/>
      <c r="F1327" s="1122"/>
      <c r="G1327" s="1122"/>
      <c r="H1327" s="1122"/>
      <c r="I1327" s="1122"/>
      <c r="J1327" s="1122"/>
      <c r="K1327" s="1122"/>
      <c r="L1327" s="1122"/>
      <c r="M1327" s="1122"/>
    </row>
    <row r="1328" spans="1:13" hidden="1">
      <c r="A1328" s="1092"/>
      <c r="B1328" s="1092"/>
      <c r="C1328" s="1092"/>
      <c r="D1328" s="1092"/>
      <c r="E1328" s="1092"/>
      <c r="F1328" s="1122"/>
      <c r="G1328" s="1122"/>
      <c r="H1328" s="1122"/>
      <c r="I1328" s="1122"/>
      <c r="J1328" s="1122"/>
      <c r="K1328" s="1122"/>
      <c r="L1328" s="1122"/>
      <c r="M1328" s="1122"/>
    </row>
    <row r="1329" spans="1:13" hidden="1">
      <c r="A1329" s="1092"/>
      <c r="B1329" s="1092"/>
      <c r="C1329" s="1092"/>
      <c r="D1329" s="1092"/>
      <c r="E1329" s="1092"/>
      <c r="F1329" s="1122"/>
      <c r="G1329" s="1122"/>
      <c r="H1329" s="1122"/>
      <c r="I1329" s="1122"/>
      <c r="J1329" s="1122"/>
      <c r="K1329" s="1122"/>
      <c r="L1329" s="1122"/>
      <c r="M1329" s="1122"/>
    </row>
    <row r="1330" spans="1:13" hidden="1">
      <c r="A1330" s="1092"/>
      <c r="B1330" s="1092"/>
      <c r="C1330" s="1092"/>
      <c r="D1330" s="1092"/>
      <c r="E1330" s="1092"/>
      <c r="F1330" s="1122"/>
      <c r="G1330" s="1122"/>
      <c r="H1330" s="1122"/>
      <c r="I1330" s="1122"/>
      <c r="J1330" s="1122"/>
      <c r="K1330" s="1122"/>
      <c r="L1330" s="1122"/>
      <c r="M1330" s="1122"/>
    </row>
    <row r="1331" spans="1:13" hidden="1">
      <c r="A1331" s="1092"/>
      <c r="B1331" s="1092"/>
      <c r="C1331" s="1092"/>
      <c r="D1331" s="1092"/>
      <c r="E1331" s="1092"/>
      <c r="F1331" s="1122"/>
      <c r="G1331" s="1122"/>
      <c r="H1331" s="1122"/>
      <c r="I1331" s="1122"/>
      <c r="J1331" s="1122"/>
      <c r="K1331" s="1122"/>
      <c r="L1331" s="1122"/>
      <c r="M1331" s="1122"/>
    </row>
    <row r="1332" spans="1:13" hidden="1">
      <c r="A1332" s="1092"/>
      <c r="B1332" s="1092"/>
      <c r="C1332" s="1092"/>
      <c r="D1332" s="1092"/>
      <c r="E1332" s="1092"/>
      <c r="F1332" s="1122"/>
      <c r="G1332" s="1122"/>
      <c r="H1332" s="1122"/>
      <c r="I1332" s="1122"/>
      <c r="J1332" s="1122"/>
      <c r="K1332" s="1122"/>
      <c r="L1332" s="1122"/>
      <c r="M1332" s="1122"/>
    </row>
    <row r="1333" spans="1:13" hidden="1">
      <c r="A1333" s="1092"/>
      <c r="B1333" s="1092"/>
      <c r="C1333" s="1092"/>
      <c r="D1333" s="1092"/>
      <c r="E1333" s="1092"/>
      <c r="F1333" s="1122"/>
      <c r="G1333" s="1122"/>
      <c r="H1333" s="1122"/>
      <c r="I1333" s="1122"/>
      <c r="J1333" s="1122"/>
      <c r="K1333" s="1122"/>
      <c r="L1333" s="1122"/>
      <c r="M1333" s="1122"/>
    </row>
    <row r="1334" spans="1:13" hidden="1">
      <c r="A1334" s="1092"/>
      <c r="B1334" s="1092"/>
      <c r="C1334" s="1092"/>
      <c r="D1334" s="1092"/>
      <c r="E1334" s="1092"/>
      <c r="F1334" s="1122"/>
      <c r="G1334" s="1122"/>
      <c r="H1334" s="1122"/>
      <c r="I1334" s="1122"/>
      <c r="J1334" s="1122"/>
      <c r="K1334" s="1122"/>
      <c r="L1334" s="1122"/>
      <c r="M1334" s="1122"/>
    </row>
    <row r="1335" spans="1:13" hidden="1">
      <c r="A1335" s="1092"/>
      <c r="B1335" s="1092"/>
      <c r="C1335" s="1092"/>
      <c r="D1335" s="1092"/>
      <c r="E1335" s="1092"/>
      <c r="F1335" s="1122"/>
      <c r="G1335" s="1122"/>
      <c r="H1335" s="1122"/>
      <c r="I1335" s="1122"/>
      <c r="J1335" s="1122"/>
      <c r="K1335" s="1122"/>
      <c r="L1335" s="1122"/>
      <c r="M1335" s="1122"/>
    </row>
    <row r="1336" spans="1:13" hidden="1">
      <c r="A1336" s="1092"/>
      <c r="B1336" s="1092"/>
      <c r="C1336" s="1092"/>
      <c r="D1336" s="1092"/>
      <c r="E1336" s="1092"/>
      <c r="F1336" s="1122"/>
      <c r="G1336" s="1122"/>
      <c r="H1336" s="1122"/>
      <c r="I1336" s="1122"/>
      <c r="J1336" s="1122"/>
      <c r="K1336" s="1122"/>
      <c r="L1336" s="1122"/>
      <c r="M1336" s="1122"/>
    </row>
    <row r="1337" spans="1:13" hidden="1">
      <c r="A1337" s="1092"/>
      <c r="B1337" s="1092"/>
      <c r="C1337" s="1092"/>
      <c r="D1337" s="1092"/>
      <c r="E1337" s="1092"/>
      <c r="F1337" s="1122"/>
      <c r="G1337" s="1122"/>
      <c r="H1337" s="1122"/>
      <c r="I1337" s="1122"/>
      <c r="J1337" s="1122"/>
      <c r="K1337" s="1122"/>
      <c r="L1337" s="1122"/>
      <c r="M1337" s="1122"/>
    </row>
    <row r="1338" spans="1:13" hidden="1">
      <c r="A1338" s="1092"/>
      <c r="B1338" s="1092"/>
      <c r="C1338" s="1092"/>
      <c r="D1338" s="1092"/>
      <c r="E1338" s="1092"/>
      <c r="F1338" s="1122"/>
      <c r="G1338" s="1122"/>
      <c r="H1338" s="1122"/>
      <c r="I1338" s="1122"/>
      <c r="J1338" s="1122"/>
      <c r="K1338" s="1122"/>
      <c r="L1338" s="1122"/>
      <c r="M1338" s="1122"/>
    </row>
    <row r="1339" spans="1:13" hidden="1">
      <c r="A1339" s="1092"/>
      <c r="B1339" s="1092"/>
      <c r="C1339" s="1092"/>
      <c r="D1339" s="1092"/>
      <c r="E1339" s="1092"/>
      <c r="F1339" s="1122"/>
      <c r="G1339" s="1122"/>
      <c r="H1339" s="1122"/>
      <c r="I1339" s="1122"/>
      <c r="J1339" s="1122"/>
      <c r="K1339" s="1122"/>
      <c r="L1339" s="1122"/>
      <c r="M1339" s="1122"/>
    </row>
    <row r="1340" spans="1:13" hidden="1">
      <c r="A1340" s="1092"/>
      <c r="B1340" s="1092"/>
      <c r="C1340" s="1092"/>
      <c r="D1340" s="1092"/>
      <c r="E1340" s="1092"/>
      <c r="F1340" s="1122"/>
      <c r="G1340" s="1122"/>
      <c r="H1340" s="1122"/>
      <c r="I1340" s="1122"/>
      <c r="J1340" s="1122"/>
      <c r="K1340" s="1122"/>
      <c r="L1340" s="1122"/>
      <c r="M1340" s="1122"/>
    </row>
    <row r="1341" spans="1:13" hidden="1">
      <c r="A1341" s="1092"/>
      <c r="B1341" s="1092"/>
      <c r="C1341" s="1092"/>
      <c r="D1341" s="1092"/>
      <c r="E1341" s="1092"/>
      <c r="F1341" s="1122"/>
      <c r="G1341" s="1122"/>
      <c r="H1341" s="1122"/>
      <c r="I1341" s="1122"/>
      <c r="J1341" s="1122"/>
      <c r="K1341" s="1122"/>
      <c r="L1341" s="1122"/>
      <c r="M1341" s="1122"/>
    </row>
    <row r="1342" spans="1:13" hidden="1">
      <c r="A1342" s="1092"/>
      <c r="B1342" s="1092"/>
      <c r="C1342" s="1092"/>
      <c r="D1342" s="1092"/>
      <c r="E1342" s="1092"/>
      <c r="F1342" s="1122"/>
      <c r="G1342" s="1122"/>
      <c r="H1342" s="1122"/>
      <c r="I1342" s="1122"/>
      <c r="J1342" s="1122"/>
      <c r="K1342" s="1122"/>
      <c r="L1342" s="1122"/>
      <c r="M1342" s="1122"/>
    </row>
    <row r="1343" spans="1:13" hidden="1">
      <c r="A1343" s="1092"/>
      <c r="B1343" s="1092"/>
      <c r="C1343" s="1092"/>
      <c r="D1343" s="1092"/>
      <c r="E1343" s="1092"/>
      <c r="F1343" s="1122"/>
      <c r="G1343" s="1122"/>
      <c r="H1343" s="1122"/>
      <c r="I1343" s="1122"/>
      <c r="J1343" s="1122"/>
      <c r="K1343" s="1122"/>
      <c r="L1343" s="1122"/>
      <c r="M1343" s="1122"/>
    </row>
    <row r="1344" spans="1:13" hidden="1">
      <c r="A1344" s="1092"/>
      <c r="B1344" s="1092"/>
      <c r="C1344" s="1092"/>
      <c r="D1344" s="1092"/>
      <c r="E1344" s="1092"/>
      <c r="F1344" s="1122"/>
      <c r="G1344" s="1122"/>
      <c r="H1344" s="1122"/>
      <c r="I1344" s="1122"/>
      <c r="J1344" s="1122"/>
      <c r="K1344" s="1122"/>
      <c r="L1344" s="1122"/>
      <c r="M1344" s="1122"/>
    </row>
    <row r="1345" spans="1:13" hidden="1">
      <c r="A1345" s="1092"/>
      <c r="B1345" s="1092"/>
      <c r="C1345" s="1092"/>
      <c r="D1345" s="1092"/>
      <c r="E1345" s="1092"/>
      <c r="F1345" s="1122"/>
      <c r="G1345" s="1122"/>
      <c r="H1345" s="1122"/>
      <c r="I1345" s="1122"/>
      <c r="J1345" s="1122"/>
      <c r="K1345" s="1122"/>
      <c r="L1345" s="1122"/>
      <c r="M1345" s="1122"/>
    </row>
    <row r="1346" spans="1:13" hidden="1">
      <c r="A1346" s="1092"/>
      <c r="B1346" s="1092"/>
      <c r="C1346" s="1092"/>
      <c r="D1346" s="1092"/>
      <c r="E1346" s="1092"/>
      <c r="F1346" s="1122"/>
      <c r="G1346" s="1122"/>
      <c r="H1346" s="1122"/>
      <c r="I1346" s="1122"/>
      <c r="J1346" s="1122"/>
      <c r="K1346" s="1122"/>
      <c r="L1346" s="1122"/>
      <c r="M1346" s="1122"/>
    </row>
    <row r="1347" spans="1:13" hidden="1">
      <c r="A1347" s="1092"/>
      <c r="B1347" s="1092"/>
      <c r="C1347" s="1092"/>
      <c r="D1347" s="1092"/>
      <c r="E1347" s="1092"/>
      <c r="F1347" s="1122"/>
      <c r="G1347" s="1122"/>
      <c r="H1347" s="1122"/>
      <c r="I1347" s="1122"/>
      <c r="J1347" s="1122"/>
      <c r="K1347" s="1122"/>
      <c r="L1347" s="1122"/>
      <c r="M1347" s="1122"/>
    </row>
    <row r="1348" spans="1:13" hidden="1">
      <c r="A1348" s="1092"/>
      <c r="B1348" s="1092"/>
      <c r="C1348" s="1092"/>
      <c r="D1348" s="1092"/>
      <c r="E1348" s="1092"/>
      <c r="F1348" s="1122"/>
      <c r="G1348" s="1122"/>
      <c r="H1348" s="1122"/>
      <c r="I1348" s="1122"/>
      <c r="J1348" s="1122"/>
      <c r="K1348" s="1122"/>
      <c r="L1348" s="1122"/>
      <c r="M1348" s="1122"/>
    </row>
    <row r="1349" spans="1:13" hidden="1">
      <c r="A1349" s="1092"/>
      <c r="B1349" s="1092"/>
      <c r="C1349" s="1092"/>
      <c r="D1349" s="1092"/>
      <c r="E1349" s="1092"/>
      <c r="F1349" s="1122"/>
      <c r="G1349" s="1122"/>
      <c r="H1349" s="1122"/>
      <c r="I1349" s="1122"/>
      <c r="J1349" s="1122"/>
      <c r="K1349" s="1122"/>
      <c r="L1349" s="1122"/>
      <c r="M1349" s="1122"/>
    </row>
    <row r="1350" spans="1:13" hidden="1">
      <c r="A1350" s="1092"/>
      <c r="B1350" s="1092"/>
      <c r="C1350" s="1092"/>
      <c r="D1350" s="1092"/>
      <c r="E1350" s="1092"/>
      <c r="F1350" s="1122"/>
      <c r="G1350" s="1122"/>
      <c r="H1350" s="1122"/>
      <c r="I1350" s="1122"/>
      <c r="J1350" s="1122"/>
      <c r="K1350" s="1122"/>
      <c r="L1350" s="1122"/>
      <c r="M1350" s="1122"/>
    </row>
    <row r="1351" spans="1:13" hidden="1">
      <c r="A1351" s="1092"/>
      <c r="B1351" s="1092"/>
      <c r="C1351" s="1092"/>
      <c r="D1351" s="1092"/>
      <c r="E1351" s="1092"/>
      <c r="F1351" s="1122"/>
      <c r="G1351" s="1122"/>
      <c r="H1351" s="1122"/>
      <c r="I1351" s="1122"/>
      <c r="J1351" s="1122"/>
      <c r="K1351" s="1122"/>
      <c r="L1351" s="1122"/>
      <c r="M1351" s="1122"/>
    </row>
    <row r="1352" spans="1:13" hidden="1">
      <c r="A1352" s="1092"/>
      <c r="B1352" s="1092"/>
      <c r="C1352" s="1092"/>
      <c r="D1352" s="1092"/>
      <c r="E1352" s="1092"/>
      <c r="F1352" s="1122"/>
      <c r="G1352" s="1122"/>
      <c r="H1352" s="1122"/>
      <c r="I1352" s="1122"/>
      <c r="J1352" s="1122"/>
      <c r="K1352" s="1122"/>
      <c r="L1352" s="1122"/>
      <c r="M1352" s="1122"/>
    </row>
    <row r="1353" spans="1:13" hidden="1">
      <c r="A1353" s="1092"/>
      <c r="B1353" s="1092"/>
      <c r="C1353" s="1092"/>
      <c r="D1353" s="1092"/>
      <c r="E1353" s="1092"/>
      <c r="F1353" s="1122"/>
      <c r="G1353" s="1122"/>
      <c r="H1353" s="1122"/>
      <c r="I1353" s="1122"/>
      <c r="J1353" s="1122"/>
      <c r="K1353" s="1122"/>
      <c r="L1353" s="1122"/>
      <c r="M1353" s="1122"/>
    </row>
    <row r="1354" spans="1:13" hidden="1">
      <c r="A1354" s="1092"/>
      <c r="B1354" s="1092"/>
      <c r="C1354" s="1092"/>
      <c r="D1354" s="1092"/>
      <c r="E1354" s="1092"/>
      <c r="F1354" s="1122"/>
      <c r="G1354" s="1122"/>
      <c r="H1354" s="1122"/>
      <c r="I1354" s="1122"/>
      <c r="J1354" s="1122"/>
      <c r="K1354" s="1122"/>
      <c r="L1354" s="1122"/>
      <c r="M1354" s="1122"/>
    </row>
    <row r="1355" spans="1:13" hidden="1">
      <c r="A1355" s="1092"/>
      <c r="B1355" s="1092"/>
      <c r="C1355" s="1092"/>
      <c r="D1355" s="1092"/>
      <c r="E1355" s="1092"/>
      <c r="F1355" s="1122"/>
      <c r="G1355" s="1122"/>
      <c r="H1355" s="1122"/>
      <c r="I1355" s="1122"/>
      <c r="J1355" s="1122"/>
      <c r="K1355" s="1122"/>
      <c r="L1355" s="1122"/>
      <c r="M1355" s="1122"/>
    </row>
    <row r="1356" spans="1:13" hidden="1">
      <c r="A1356" s="1092"/>
      <c r="B1356" s="1092"/>
      <c r="C1356" s="1092"/>
      <c r="D1356" s="1092"/>
      <c r="E1356" s="1092"/>
      <c r="F1356" s="1122"/>
      <c r="G1356" s="1122"/>
      <c r="H1356" s="1122"/>
      <c r="I1356" s="1122"/>
      <c r="J1356" s="1122"/>
      <c r="K1356" s="1122"/>
      <c r="L1356" s="1122"/>
      <c r="M1356" s="1122"/>
    </row>
    <row r="1357" spans="1:13" hidden="1">
      <c r="A1357" s="1092"/>
      <c r="B1357" s="1092"/>
      <c r="C1357" s="1092"/>
      <c r="D1357" s="1092"/>
      <c r="E1357" s="1092"/>
      <c r="F1357" s="1122"/>
      <c r="G1357" s="1122"/>
      <c r="H1357" s="1122"/>
      <c r="I1357" s="1122"/>
      <c r="J1357" s="1122"/>
      <c r="K1357" s="1122"/>
      <c r="L1357" s="1122"/>
      <c r="M1357" s="1122"/>
    </row>
    <row r="1358" spans="1:13" hidden="1">
      <c r="A1358" s="1092"/>
      <c r="B1358" s="1092"/>
      <c r="C1358" s="1092"/>
      <c r="D1358" s="1092"/>
      <c r="E1358" s="1092"/>
      <c r="F1358" s="1122"/>
      <c r="G1358" s="1122"/>
      <c r="H1358" s="1122"/>
      <c r="I1358" s="1122"/>
      <c r="J1358" s="1122"/>
      <c r="K1358" s="1122"/>
      <c r="L1358" s="1122"/>
      <c r="M1358" s="1122"/>
    </row>
    <row r="1359" spans="1:13" hidden="1">
      <c r="A1359" s="1092"/>
      <c r="B1359" s="1092"/>
      <c r="C1359" s="1092"/>
      <c r="D1359" s="1092"/>
      <c r="E1359" s="1092"/>
      <c r="F1359" s="1122"/>
      <c r="G1359" s="1122"/>
      <c r="H1359" s="1122"/>
      <c r="I1359" s="1122"/>
      <c r="J1359" s="1122"/>
      <c r="K1359" s="1122"/>
      <c r="L1359" s="1122"/>
      <c r="M1359" s="1122"/>
    </row>
    <row r="1360" spans="1:13" hidden="1">
      <c r="A1360" s="1092"/>
      <c r="B1360" s="1092"/>
      <c r="C1360" s="1092"/>
      <c r="D1360" s="1092"/>
      <c r="E1360" s="1092"/>
      <c r="F1360" s="1122"/>
      <c r="G1360" s="1122"/>
      <c r="H1360" s="1122"/>
      <c r="I1360" s="1122"/>
      <c r="J1360" s="1122"/>
      <c r="K1360" s="1122"/>
      <c r="L1360" s="1122"/>
      <c r="M1360" s="1122"/>
    </row>
    <row r="1361" spans="1:13" hidden="1">
      <c r="A1361" s="1092"/>
      <c r="B1361" s="1092"/>
      <c r="C1361" s="1092"/>
      <c r="D1361" s="1092"/>
      <c r="E1361" s="1092"/>
      <c r="F1361" s="1122"/>
      <c r="G1361" s="1122"/>
      <c r="H1361" s="1122"/>
      <c r="I1361" s="1122"/>
      <c r="J1361" s="1122"/>
      <c r="K1361" s="1122"/>
      <c r="L1361" s="1122"/>
      <c r="M1361" s="1122"/>
    </row>
    <row r="1362" spans="1:13" hidden="1">
      <c r="A1362" s="1092"/>
      <c r="B1362" s="1092"/>
      <c r="C1362" s="1092"/>
      <c r="D1362" s="1092"/>
      <c r="E1362" s="1092"/>
      <c r="F1362" s="1122"/>
      <c r="G1362" s="1122"/>
      <c r="H1362" s="1122"/>
      <c r="I1362" s="1122"/>
      <c r="J1362" s="1122"/>
      <c r="K1362" s="1122"/>
      <c r="L1362" s="1122"/>
      <c r="M1362" s="1122"/>
    </row>
    <row r="1363" spans="1:13" hidden="1">
      <c r="A1363" s="1092"/>
      <c r="B1363" s="1092"/>
      <c r="C1363" s="1092"/>
      <c r="D1363" s="1092"/>
      <c r="E1363" s="1092"/>
      <c r="F1363" s="1122"/>
      <c r="G1363" s="1122"/>
      <c r="H1363" s="1122"/>
      <c r="I1363" s="1122"/>
      <c r="J1363" s="1122"/>
      <c r="K1363" s="1122"/>
      <c r="L1363" s="1122"/>
      <c r="M1363" s="1122"/>
    </row>
    <row r="1364" spans="1:13" hidden="1">
      <c r="A1364" s="1092"/>
      <c r="B1364" s="1092"/>
      <c r="C1364" s="1092"/>
      <c r="D1364" s="1092"/>
      <c r="E1364" s="1092"/>
      <c r="F1364" s="1122"/>
      <c r="G1364" s="1122"/>
      <c r="H1364" s="1122"/>
      <c r="I1364" s="1122"/>
      <c r="J1364" s="1122"/>
      <c r="K1364" s="1122"/>
      <c r="L1364" s="1122"/>
      <c r="M1364" s="1122"/>
    </row>
    <row r="1365" spans="1:13" hidden="1">
      <c r="A1365" s="1092"/>
      <c r="B1365" s="1092"/>
      <c r="C1365" s="1092"/>
      <c r="D1365" s="1092"/>
      <c r="E1365" s="1092"/>
      <c r="F1365" s="1122"/>
      <c r="G1365" s="1122"/>
      <c r="H1365" s="1122"/>
      <c r="I1365" s="1122"/>
      <c r="J1365" s="1122"/>
      <c r="K1365" s="1122"/>
      <c r="L1365" s="1122"/>
      <c r="M1365" s="1122"/>
    </row>
    <row r="1366" spans="1:13" hidden="1">
      <c r="A1366" s="1092"/>
      <c r="B1366" s="1092"/>
      <c r="C1366" s="1092"/>
      <c r="D1366" s="1092"/>
      <c r="E1366" s="1092"/>
      <c r="F1366" s="1122"/>
      <c r="G1366" s="1122"/>
      <c r="H1366" s="1122"/>
      <c r="I1366" s="1122"/>
      <c r="J1366" s="1122"/>
      <c r="K1366" s="1122"/>
      <c r="L1366" s="1122"/>
      <c r="M1366" s="1122"/>
    </row>
    <row r="1367" spans="1:13" hidden="1">
      <c r="A1367" s="1092"/>
      <c r="B1367" s="1092"/>
      <c r="C1367" s="1092"/>
      <c r="D1367" s="1092"/>
      <c r="E1367" s="1092"/>
      <c r="F1367" s="1122"/>
      <c r="G1367" s="1122"/>
      <c r="H1367" s="1122"/>
      <c r="I1367" s="1122"/>
      <c r="J1367" s="1122"/>
      <c r="K1367" s="1122"/>
      <c r="L1367" s="1122"/>
      <c r="M1367" s="1122"/>
    </row>
    <row r="1368" spans="1:13" hidden="1">
      <c r="A1368" s="1092"/>
      <c r="B1368" s="1092"/>
      <c r="C1368" s="1092"/>
      <c r="D1368" s="1092"/>
      <c r="E1368" s="1092"/>
      <c r="F1368" s="1122"/>
      <c r="G1368" s="1122"/>
      <c r="H1368" s="1122"/>
      <c r="I1368" s="1122"/>
      <c r="J1368" s="1122"/>
      <c r="K1368" s="1122"/>
      <c r="L1368" s="1122"/>
      <c r="M1368" s="1122"/>
    </row>
    <row r="1369" spans="1:13" hidden="1">
      <c r="A1369" s="1092"/>
      <c r="B1369" s="1092"/>
      <c r="C1369" s="1092"/>
      <c r="D1369" s="1092"/>
      <c r="E1369" s="1092"/>
      <c r="F1369" s="1122"/>
      <c r="G1369" s="1122"/>
      <c r="H1369" s="1122"/>
      <c r="I1369" s="1122"/>
      <c r="J1369" s="1122"/>
      <c r="K1369" s="1122"/>
      <c r="L1369" s="1122"/>
      <c r="M1369" s="1122"/>
    </row>
    <row r="1370" spans="1:13" hidden="1">
      <c r="A1370" s="1092"/>
      <c r="B1370" s="1092"/>
      <c r="C1370" s="1092"/>
      <c r="D1370" s="1092"/>
      <c r="E1370" s="1092"/>
      <c r="F1370" s="1122"/>
      <c r="G1370" s="1122"/>
      <c r="H1370" s="1122"/>
      <c r="I1370" s="1122"/>
      <c r="J1370" s="1122"/>
      <c r="K1370" s="1122"/>
      <c r="L1370" s="1122"/>
      <c r="M1370" s="1122"/>
    </row>
    <row r="1371" spans="1:13" hidden="1">
      <c r="A1371" s="1092"/>
      <c r="B1371" s="1092"/>
      <c r="C1371" s="1092"/>
      <c r="D1371" s="1092"/>
      <c r="E1371" s="1092"/>
      <c r="F1371" s="1122"/>
      <c r="G1371" s="1122"/>
      <c r="H1371" s="1122"/>
      <c r="I1371" s="1122"/>
      <c r="J1371" s="1122"/>
      <c r="K1371" s="1122"/>
      <c r="L1371" s="1122"/>
      <c r="M1371" s="1122"/>
    </row>
    <row r="1372" spans="1:13" hidden="1">
      <c r="A1372" s="1092"/>
      <c r="B1372" s="1092"/>
      <c r="C1372" s="1092"/>
      <c r="D1372" s="1092"/>
      <c r="E1372" s="1092"/>
      <c r="F1372" s="1122"/>
      <c r="G1372" s="1122"/>
      <c r="H1372" s="1122"/>
      <c r="I1372" s="1122"/>
      <c r="J1372" s="1122"/>
      <c r="K1372" s="1122"/>
      <c r="L1372" s="1122"/>
      <c r="M1372" s="1122"/>
    </row>
    <row r="1373" spans="1:13" hidden="1">
      <c r="A1373" s="1092"/>
      <c r="B1373" s="1092"/>
      <c r="C1373" s="1092"/>
      <c r="D1373" s="1092"/>
      <c r="E1373" s="1092"/>
      <c r="F1373" s="1122"/>
      <c r="G1373" s="1122"/>
      <c r="H1373" s="1122"/>
      <c r="I1373" s="1122"/>
      <c r="J1373" s="1122"/>
      <c r="K1373" s="1122"/>
      <c r="L1373" s="1122"/>
      <c r="M1373" s="1122"/>
    </row>
    <row r="1374" spans="1:13" hidden="1">
      <c r="A1374" s="1092"/>
      <c r="B1374" s="1092"/>
      <c r="C1374" s="1092"/>
      <c r="D1374" s="1092"/>
      <c r="E1374" s="1092"/>
      <c r="F1374" s="1122"/>
      <c r="G1374" s="1122"/>
      <c r="H1374" s="1122"/>
      <c r="I1374" s="1122"/>
      <c r="J1374" s="1122"/>
      <c r="K1374" s="1122"/>
      <c r="L1374" s="1122"/>
      <c r="M1374" s="1122"/>
    </row>
    <row r="1375" spans="1:13" hidden="1">
      <c r="A1375" s="1092"/>
      <c r="B1375" s="1092"/>
      <c r="C1375" s="1092"/>
      <c r="D1375" s="1092"/>
      <c r="E1375" s="1092"/>
      <c r="F1375" s="1122"/>
      <c r="G1375" s="1122"/>
      <c r="H1375" s="1122"/>
      <c r="I1375" s="1122"/>
      <c r="J1375" s="1122"/>
      <c r="K1375" s="1122"/>
      <c r="L1375" s="1122"/>
      <c r="M1375" s="1122"/>
    </row>
    <row r="1376" spans="1:13" hidden="1">
      <c r="A1376" s="1092"/>
      <c r="B1376" s="1092"/>
      <c r="C1376" s="1092"/>
      <c r="D1376" s="1092"/>
      <c r="E1376" s="1092"/>
      <c r="F1376" s="1122"/>
      <c r="G1376" s="1122"/>
      <c r="H1376" s="1122"/>
      <c r="I1376" s="1122"/>
      <c r="J1376" s="1122"/>
      <c r="K1376" s="1122"/>
      <c r="L1376" s="1122"/>
      <c r="M1376" s="1122"/>
    </row>
    <row r="1377" spans="1:13" hidden="1">
      <c r="A1377" s="1092"/>
      <c r="B1377" s="1092"/>
      <c r="C1377" s="1092"/>
      <c r="D1377" s="1092"/>
      <c r="E1377" s="1092"/>
      <c r="F1377" s="1122"/>
      <c r="G1377" s="1122"/>
      <c r="H1377" s="1122"/>
      <c r="I1377" s="1122"/>
      <c r="J1377" s="1122"/>
      <c r="K1377" s="1122"/>
      <c r="L1377" s="1122"/>
      <c r="M1377" s="1122"/>
    </row>
    <row r="1378" spans="1:13" hidden="1">
      <c r="A1378" s="1092"/>
      <c r="B1378" s="1092"/>
      <c r="C1378" s="1092"/>
      <c r="D1378" s="1092"/>
      <c r="E1378" s="1092"/>
      <c r="F1378" s="1122"/>
      <c r="G1378" s="1122"/>
      <c r="H1378" s="1122"/>
      <c r="I1378" s="1122"/>
      <c r="J1378" s="1122"/>
      <c r="K1378" s="1122"/>
      <c r="L1378" s="1122"/>
      <c r="M1378" s="1122"/>
    </row>
    <row r="1379" spans="1:13" hidden="1">
      <c r="A1379" s="1092"/>
      <c r="B1379" s="1092"/>
      <c r="C1379" s="1092"/>
      <c r="D1379" s="1092"/>
      <c r="E1379" s="1092"/>
      <c r="F1379" s="1122"/>
      <c r="G1379" s="1122"/>
      <c r="H1379" s="1122"/>
      <c r="I1379" s="1122"/>
      <c r="J1379" s="1122"/>
      <c r="K1379" s="1122"/>
      <c r="L1379" s="1122"/>
      <c r="M1379" s="1122"/>
    </row>
    <row r="1380" spans="1:13" hidden="1">
      <c r="A1380" s="1092"/>
      <c r="B1380" s="1092"/>
      <c r="C1380" s="1092"/>
      <c r="D1380" s="1092"/>
      <c r="E1380" s="1092"/>
      <c r="F1380" s="1122"/>
      <c r="G1380" s="1122"/>
      <c r="H1380" s="1122"/>
      <c r="I1380" s="1122"/>
      <c r="J1380" s="1122"/>
      <c r="K1380" s="1122"/>
      <c r="L1380" s="1122"/>
      <c r="M1380" s="1122"/>
    </row>
    <row r="1381" spans="1:13" hidden="1">
      <c r="A1381" s="1092"/>
      <c r="B1381" s="1092"/>
      <c r="C1381" s="1092"/>
      <c r="D1381" s="1092"/>
      <c r="E1381" s="1092"/>
      <c r="F1381" s="1122"/>
      <c r="G1381" s="1122"/>
      <c r="H1381" s="1122"/>
      <c r="I1381" s="1122"/>
      <c r="J1381" s="1122"/>
      <c r="K1381" s="1122"/>
      <c r="L1381" s="1122"/>
      <c r="M1381" s="1122"/>
    </row>
    <row r="1382" spans="1:13" hidden="1">
      <c r="A1382" s="1092"/>
      <c r="B1382" s="1092"/>
      <c r="C1382" s="1092"/>
      <c r="D1382" s="1092"/>
      <c r="E1382" s="1092"/>
      <c r="F1382" s="1122"/>
      <c r="G1382" s="1122"/>
      <c r="H1382" s="1122"/>
      <c r="I1382" s="1122"/>
      <c r="J1382" s="1122"/>
      <c r="K1382" s="1122"/>
      <c r="L1382" s="1122"/>
      <c r="M1382" s="1122"/>
    </row>
    <row r="1383" spans="1:13" hidden="1">
      <c r="A1383" s="1092"/>
      <c r="B1383" s="1092"/>
      <c r="C1383" s="1092"/>
      <c r="D1383" s="1092"/>
      <c r="E1383" s="1092"/>
      <c r="F1383" s="1122"/>
      <c r="G1383" s="1122"/>
      <c r="H1383" s="1122"/>
      <c r="I1383" s="1122"/>
      <c r="J1383" s="1122"/>
      <c r="K1383" s="1122"/>
      <c r="L1383" s="1122"/>
      <c r="M1383" s="1122"/>
    </row>
    <row r="1384" spans="1:13" hidden="1">
      <c r="A1384" s="1092"/>
      <c r="B1384" s="1092"/>
      <c r="C1384" s="1092"/>
      <c r="D1384" s="1092"/>
      <c r="E1384" s="1092"/>
      <c r="F1384" s="1122"/>
      <c r="G1384" s="1122"/>
      <c r="H1384" s="1122"/>
      <c r="I1384" s="1122"/>
      <c r="J1384" s="1122"/>
      <c r="K1384" s="1122"/>
      <c r="L1384" s="1122"/>
      <c r="M1384" s="1122"/>
    </row>
    <row r="1385" spans="1:13" hidden="1">
      <c r="A1385" s="1092"/>
      <c r="B1385" s="1092"/>
      <c r="C1385" s="1092"/>
      <c r="D1385" s="1092"/>
      <c r="E1385" s="1092"/>
      <c r="F1385" s="1122"/>
      <c r="G1385" s="1122"/>
      <c r="H1385" s="1122"/>
      <c r="I1385" s="1122"/>
      <c r="J1385" s="1122"/>
      <c r="K1385" s="1122"/>
      <c r="L1385" s="1122"/>
      <c r="M1385" s="1122"/>
    </row>
    <row r="1386" spans="1:13" hidden="1">
      <c r="A1386" s="1092"/>
      <c r="B1386" s="1092"/>
      <c r="C1386" s="1092"/>
      <c r="D1386" s="1092"/>
      <c r="E1386" s="1092"/>
      <c r="F1386" s="1122"/>
      <c r="G1386" s="1122"/>
      <c r="H1386" s="1122"/>
      <c r="I1386" s="1122"/>
      <c r="J1386" s="1122"/>
      <c r="K1386" s="1122"/>
      <c r="L1386" s="1122"/>
      <c r="M1386" s="1122"/>
    </row>
    <row r="1387" spans="1:13" hidden="1">
      <c r="A1387" s="1092"/>
      <c r="B1387" s="1092"/>
      <c r="C1387" s="1092"/>
      <c r="D1387" s="1092"/>
      <c r="E1387" s="1092"/>
      <c r="F1387" s="1122"/>
      <c r="G1387" s="1122"/>
      <c r="H1387" s="1122"/>
      <c r="I1387" s="1122"/>
      <c r="J1387" s="1122"/>
      <c r="K1387" s="1122"/>
      <c r="L1387" s="1122"/>
      <c r="M1387" s="1122"/>
    </row>
    <row r="1388" spans="1:13" hidden="1">
      <c r="A1388" s="1092"/>
      <c r="B1388" s="1092"/>
      <c r="C1388" s="1092"/>
      <c r="D1388" s="1092"/>
      <c r="E1388" s="1092"/>
      <c r="F1388" s="1122"/>
      <c r="G1388" s="1122"/>
      <c r="H1388" s="1122"/>
      <c r="I1388" s="1122"/>
      <c r="J1388" s="1122"/>
      <c r="K1388" s="1122"/>
      <c r="L1388" s="1122"/>
      <c r="M1388" s="1122"/>
    </row>
    <row r="1389" spans="1:13" hidden="1">
      <c r="A1389" s="1092"/>
      <c r="B1389" s="1092"/>
      <c r="C1389" s="1092"/>
      <c r="D1389" s="1092"/>
      <c r="E1389" s="1092"/>
      <c r="F1389" s="1122"/>
      <c r="G1389" s="1122"/>
      <c r="H1389" s="1122"/>
      <c r="I1389" s="1122"/>
      <c r="J1389" s="1122"/>
      <c r="K1389" s="1122"/>
      <c r="L1389" s="1122"/>
      <c r="M1389" s="1122"/>
    </row>
    <row r="1390" spans="1:13" hidden="1">
      <c r="A1390" s="1092"/>
      <c r="B1390" s="1092"/>
      <c r="C1390" s="1092"/>
      <c r="D1390" s="1092"/>
      <c r="E1390" s="1092"/>
      <c r="F1390" s="1122"/>
      <c r="G1390" s="1122"/>
      <c r="H1390" s="1122"/>
      <c r="I1390" s="1122"/>
      <c r="J1390" s="1122"/>
      <c r="K1390" s="1122"/>
      <c r="L1390" s="1122"/>
      <c r="M1390" s="1122"/>
    </row>
    <row r="1391" spans="1:13" hidden="1">
      <c r="A1391" s="1092"/>
      <c r="B1391" s="1092"/>
      <c r="C1391" s="1092"/>
      <c r="D1391" s="1092"/>
      <c r="E1391" s="1092"/>
      <c r="F1391" s="1122"/>
      <c r="G1391" s="1122"/>
      <c r="H1391" s="1122"/>
      <c r="I1391" s="1122"/>
      <c r="J1391" s="1122"/>
      <c r="K1391" s="1122"/>
      <c r="L1391" s="1122"/>
      <c r="M1391" s="1122"/>
    </row>
    <row r="1392" spans="1:13" hidden="1">
      <c r="A1392" s="1092"/>
      <c r="B1392" s="1092"/>
      <c r="C1392" s="1092"/>
      <c r="D1392" s="1092"/>
      <c r="E1392" s="1092"/>
      <c r="F1392" s="1122"/>
      <c r="G1392" s="1122"/>
      <c r="H1392" s="1122"/>
      <c r="I1392" s="1122"/>
      <c r="J1392" s="1122"/>
      <c r="K1392" s="1122"/>
      <c r="L1392" s="1122"/>
      <c r="M1392" s="1122"/>
    </row>
    <row r="1393" spans="1:13" hidden="1">
      <c r="A1393" s="1092"/>
      <c r="B1393" s="1092"/>
      <c r="C1393" s="1092"/>
      <c r="D1393" s="1092"/>
      <c r="E1393" s="1092"/>
      <c r="F1393" s="1122"/>
      <c r="G1393" s="1122"/>
      <c r="H1393" s="1122"/>
      <c r="I1393" s="1122"/>
      <c r="J1393" s="1122"/>
      <c r="K1393" s="1122"/>
      <c r="L1393" s="1122"/>
      <c r="M1393" s="1122"/>
    </row>
    <row r="1394" spans="1:13" hidden="1">
      <c r="A1394" s="1092"/>
      <c r="B1394" s="1092"/>
      <c r="C1394" s="1092"/>
      <c r="D1394" s="1092"/>
      <c r="E1394" s="1092"/>
      <c r="F1394" s="1122"/>
      <c r="G1394" s="1122"/>
      <c r="H1394" s="1122"/>
      <c r="I1394" s="1122"/>
      <c r="J1394" s="1122"/>
      <c r="K1394" s="1122"/>
      <c r="L1394" s="1122"/>
      <c r="M1394" s="1122"/>
    </row>
    <row r="1395" spans="1:13" hidden="1">
      <c r="A1395" s="1092"/>
      <c r="B1395" s="1092"/>
      <c r="C1395" s="1092"/>
      <c r="D1395" s="1092"/>
      <c r="E1395" s="1092"/>
      <c r="F1395" s="1122"/>
      <c r="G1395" s="1122"/>
      <c r="H1395" s="1122"/>
      <c r="I1395" s="1122"/>
      <c r="J1395" s="1122"/>
      <c r="K1395" s="1122"/>
      <c r="L1395" s="1122"/>
      <c r="M1395" s="1122"/>
    </row>
    <row r="1396" spans="1:13" hidden="1">
      <c r="A1396" s="1092"/>
      <c r="B1396" s="1092"/>
      <c r="C1396" s="1092"/>
      <c r="D1396" s="1092"/>
      <c r="E1396" s="1092"/>
      <c r="F1396" s="1122"/>
      <c r="G1396" s="1122"/>
      <c r="H1396" s="1122"/>
      <c r="I1396" s="1122"/>
      <c r="J1396" s="1122"/>
      <c r="K1396" s="1122"/>
      <c r="L1396" s="1122"/>
      <c r="M1396" s="1122"/>
    </row>
    <row r="1397" spans="1:13" hidden="1">
      <c r="A1397" s="1092"/>
      <c r="B1397" s="1092"/>
      <c r="C1397" s="1092"/>
      <c r="D1397" s="1092"/>
      <c r="E1397" s="1092"/>
      <c r="F1397" s="1122"/>
      <c r="G1397" s="1122"/>
      <c r="H1397" s="1122"/>
      <c r="I1397" s="1122"/>
      <c r="J1397" s="1122"/>
      <c r="K1397" s="1122"/>
      <c r="L1397" s="1122"/>
      <c r="M1397" s="1122"/>
    </row>
    <row r="1398" spans="1:13" hidden="1">
      <c r="A1398" s="1092"/>
      <c r="B1398" s="1092"/>
      <c r="C1398" s="1092"/>
      <c r="D1398" s="1092"/>
      <c r="E1398" s="1092"/>
      <c r="F1398" s="1122"/>
      <c r="G1398" s="1122"/>
      <c r="H1398" s="1122"/>
      <c r="I1398" s="1122"/>
      <c r="J1398" s="1122"/>
      <c r="K1398" s="1122"/>
      <c r="L1398" s="1122"/>
      <c r="M1398" s="1122"/>
    </row>
    <row r="1399" spans="1:13" hidden="1">
      <c r="A1399" s="1092"/>
      <c r="B1399" s="1092"/>
      <c r="C1399" s="1092"/>
      <c r="D1399" s="1092"/>
      <c r="E1399" s="1092"/>
      <c r="F1399" s="1122"/>
      <c r="G1399" s="1122"/>
      <c r="H1399" s="1122"/>
      <c r="I1399" s="1122"/>
      <c r="J1399" s="1122"/>
      <c r="K1399" s="1122"/>
      <c r="L1399" s="1122"/>
      <c r="M1399" s="1122"/>
    </row>
    <row r="1400" spans="1:13" hidden="1">
      <c r="A1400" s="1092"/>
      <c r="B1400" s="1092"/>
      <c r="C1400" s="1092"/>
      <c r="D1400" s="1092"/>
      <c r="E1400" s="1092"/>
      <c r="F1400" s="1122"/>
      <c r="G1400" s="1122"/>
      <c r="H1400" s="1122"/>
      <c r="I1400" s="1122"/>
      <c r="J1400" s="1122"/>
      <c r="K1400" s="1122"/>
      <c r="L1400" s="1122"/>
      <c r="M1400" s="1122"/>
    </row>
    <row r="1401" spans="1:13" hidden="1">
      <c r="A1401" s="1092"/>
      <c r="B1401" s="1092"/>
      <c r="C1401" s="1092"/>
      <c r="D1401" s="1092"/>
      <c r="E1401" s="1092"/>
      <c r="F1401" s="1122"/>
      <c r="G1401" s="1122"/>
      <c r="H1401" s="1122"/>
      <c r="I1401" s="1122"/>
      <c r="J1401" s="1122"/>
      <c r="K1401" s="1122"/>
      <c r="L1401" s="1122"/>
      <c r="M1401" s="1122"/>
    </row>
    <row r="1402" spans="1:13" hidden="1">
      <c r="A1402" s="1092"/>
      <c r="B1402" s="1092"/>
      <c r="C1402" s="1092"/>
      <c r="D1402" s="1092"/>
      <c r="E1402" s="1092"/>
      <c r="F1402" s="1122"/>
      <c r="G1402" s="1122"/>
      <c r="H1402" s="1122"/>
      <c r="I1402" s="1122"/>
      <c r="J1402" s="1122"/>
      <c r="K1402" s="1122"/>
      <c r="L1402" s="1122"/>
      <c r="M1402" s="1122"/>
    </row>
    <row r="1403" spans="1:13" hidden="1">
      <c r="A1403" s="1092"/>
      <c r="B1403" s="1092"/>
      <c r="C1403" s="1092"/>
      <c r="D1403" s="1092"/>
      <c r="E1403" s="1092"/>
      <c r="F1403" s="1122"/>
      <c r="G1403" s="1122"/>
      <c r="H1403" s="1122"/>
      <c r="I1403" s="1122"/>
      <c r="J1403" s="1122"/>
      <c r="K1403" s="1122"/>
      <c r="L1403" s="1122"/>
      <c r="M1403" s="1122"/>
    </row>
    <row r="1404" spans="1:13" hidden="1">
      <c r="A1404" s="1092"/>
      <c r="B1404" s="1092"/>
      <c r="C1404" s="1092"/>
      <c r="D1404" s="1092"/>
      <c r="E1404" s="1092"/>
      <c r="F1404" s="1122"/>
      <c r="G1404" s="1122"/>
      <c r="H1404" s="1122"/>
      <c r="I1404" s="1122"/>
      <c r="J1404" s="1122"/>
      <c r="K1404" s="1122"/>
      <c r="L1404" s="1122"/>
      <c r="M1404" s="1122"/>
    </row>
    <row r="1405" spans="1:13" hidden="1">
      <c r="A1405" s="1092"/>
      <c r="B1405" s="1092"/>
      <c r="C1405" s="1092"/>
      <c r="D1405" s="1092"/>
      <c r="E1405" s="1092"/>
      <c r="F1405" s="1122"/>
      <c r="G1405" s="1122"/>
      <c r="H1405" s="1122"/>
      <c r="I1405" s="1122"/>
      <c r="J1405" s="1122"/>
      <c r="K1405" s="1122"/>
      <c r="L1405" s="1122"/>
      <c r="M1405" s="1122"/>
    </row>
    <row r="1406" spans="1:13" hidden="1">
      <c r="A1406" s="1092"/>
      <c r="B1406" s="1092"/>
      <c r="C1406" s="1092"/>
      <c r="D1406" s="1092"/>
      <c r="E1406" s="1092"/>
      <c r="F1406" s="1122"/>
      <c r="G1406" s="1122"/>
      <c r="H1406" s="1122"/>
      <c r="I1406" s="1122"/>
      <c r="J1406" s="1122"/>
      <c r="K1406" s="1122"/>
      <c r="L1406" s="1122"/>
      <c r="M1406" s="1122"/>
    </row>
    <row r="1407" spans="1:13" hidden="1">
      <c r="A1407" s="1092"/>
      <c r="B1407" s="1092"/>
      <c r="C1407" s="1092"/>
      <c r="D1407" s="1092"/>
      <c r="E1407" s="1092"/>
      <c r="F1407" s="1122"/>
      <c r="G1407" s="1122"/>
      <c r="H1407" s="1122"/>
      <c r="I1407" s="1122"/>
      <c r="J1407" s="1122"/>
      <c r="K1407" s="1122"/>
      <c r="L1407" s="1122"/>
      <c r="M1407" s="1122"/>
    </row>
    <row r="1408" spans="1:13" hidden="1">
      <c r="A1408" s="1092"/>
      <c r="B1408" s="1092"/>
      <c r="C1408" s="1092"/>
      <c r="D1408" s="1092"/>
      <c r="E1408" s="1092"/>
      <c r="F1408" s="1122"/>
      <c r="G1408" s="1122"/>
      <c r="H1408" s="1122"/>
      <c r="I1408" s="1122"/>
      <c r="J1408" s="1122"/>
      <c r="K1408" s="1122"/>
      <c r="L1408" s="1122"/>
      <c r="M1408" s="1122"/>
    </row>
    <row r="1409" spans="1:13" hidden="1">
      <c r="A1409" s="1092"/>
      <c r="B1409" s="1092"/>
      <c r="C1409" s="1092"/>
      <c r="D1409" s="1092"/>
      <c r="E1409" s="1092"/>
      <c r="F1409" s="1122"/>
      <c r="G1409" s="1122"/>
      <c r="H1409" s="1122"/>
      <c r="I1409" s="1122"/>
      <c r="J1409" s="1122"/>
      <c r="K1409" s="1122"/>
      <c r="L1409" s="1122"/>
      <c r="M1409" s="1122"/>
    </row>
    <row r="1410" spans="1:13" hidden="1">
      <c r="A1410" s="1092"/>
      <c r="B1410" s="1092"/>
      <c r="C1410" s="1092"/>
      <c r="D1410" s="1092"/>
      <c r="E1410" s="1092"/>
      <c r="F1410" s="1122"/>
      <c r="G1410" s="1122"/>
      <c r="H1410" s="1122"/>
      <c r="I1410" s="1122"/>
      <c r="J1410" s="1122"/>
      <c r="K1410" s="1122"/>
      <c r="L1410" s="1122"/>
      <c r="M1410" s="1122"/>
    </row>
    <row r="1411" spans="1:13" hidden="1">
      <c r="A1411" s="1092"/>
      <c r="B1411" s="1092"/>
      <c r="C1411" s="1092"/>
      <c r="D1411" s="1092"/>
      <c r="E1411" s="1092"/>
      <c r="F1411" s="1122"/>
      <c r="G1411" s="1122"/>
      <c r="H1411" s="1122"/>
      <c r="I1411" s="1122"/>
      <c r="J1411" s="1122"/>
      <c r="K1411" s="1122"/>
      <c r="L1411" s="1122"/>
      <c r="M1411" s="1122"/>
    </row>
    <row r="1412" spans="1:13" hidden="1">
      <c r="A1412" s="1092"/>
      <c r="B1412" s="1092"/>
      <c r="C1412" s="1092"/>
      <c r="D1412" s="1092"/>
      <c r="E1412" s="1092"/>
      <c r="F1412" s="1122"/>
      <c r="G1412" s="1122"/>
      <c r="H1412" s="1122"/>
      <c r="I1412" s="1122"/>
      <c r="J1412" s="1122"/>
      <c r="K1412" s="1122"/>
      <c r="L1412" s="1122"/>
      <c r="M1412" s="1122"/>
    </row>
    <row r="1413" spans="1:13" hidden="1">
      <c r="A1413" s="1092"/>
      <c r="B1413" s="1092"/>
      <c r="C1413" s="1092"/>
      <c r="D1413" s="1092"/>
      <c r="E1413" s="1092"/>
      <c r="F1413" s="1122"/>
      <c r="G1413" s="1122"/>
      <c r="H1413" s="1122"/>
      <c r="I1413" s="1122"/>
      <c r="J1413" s="1122"/>
      <c r="K1413" s="1122"/>
      <c r="L1413" s="1122"/>
      <c r="M1413" s="1122"/>
    </row>
    <row r="1414" spans="1:13" hidden="1">
      <c r="A1414" s="1092"/>
      <c r="B1414" s="1092"/>
      <c r="C1414" s="1092"/>
      <c r="D1414" s="1092"/>
      <c r="E1414" s="1092"/>
      <c r="F1414" s="1122"/>
      <c r="G1414" s="1122"/>
      <c r="H1414" s="1122"/>
      <c r="I1414" s="1122"/>
      <c r="J1414" s="1122"/>
      <c r="K1414" s="1122"/>
      <c r="L1414" s="1122"/>
      <c r="M1414" s="1122"/>
    </row>
    <row r="1415" spans="1:13" hidden="1">
      <c r="A1415" s="1092"/>
      <c r="B1415" s="1092"/>
      <c r="C1415" s="1092"/>
      <c r="D1415" s="1092"/>
      <c r="E1415" s="1092"/>
      <c r="F1415" s="1122"/>
      <c r="G1415" s="1122"/>
      <c r="H1415" s="1122"/>
      <c r="I1415" s="1122"/>
      <c r="J1415" s="1122"/>
      <c r="K1415" s="1122"/>
      <c r="L1415" s="1122"/>
      <c r="M1415" s="1122"/>
    </row>
    <row r="1416" spans="1:13" hidden="1">
      <c r="A1416" s="1092"/>
      <c r="B1416" s="1092"/>
      <c r="C1416" s="1092"/>
      <c r="D1416" s="1092"/>
      <c r="E1416" s="1092"/>
      <c r="F1416" s="1122"/>
      <c r="G1416" s="1122"/>
      <c r="H1416" s="1122"/>
      <c r="I1416" s="1122"/>
      <c r="J1416" s="1122"/>
      <c r="K1416" s="1122"/>
      <c r="L1416" s="1122"/>
      <c r="M1416" s="1122"/>
    </row>
    <row r="1417" spans="1:13" hidden="1">
      <c r="A1417" s="1092"/>
      <c r="B1417" s="1092"/>
      <c r="C1417" s="1092"/>
      <c r="D1417" s="1092"/>
      <c r="E1417" s="1092"/>
      <c r="F1417" s="1122"/>
      <c r="G1417" s="1122"/>
      <c r="H1417" s="1122"/>
      <c r="I1417" s="1122"/>
      <c r="J1417" s="1122"/>
      <c r="K1417" s="1122"/>
      <c r="L1417" s="1122"/>
      <c r="M1417" s="1122"/>
    </row>
    <row r="1418" spans="1:13" hidden="1">
      <c r="A1418" s="1092"/>
      <c r="B1418" s="1092"/>
      <c r="C1418" s="1092"/>
      <c r="D1418" s="1092"/>
      <c r="E1418" s="1092"/>
      <c r="F1418" s="1122"/>
      <c r="G1418" s="1122"/>
      <c r="H1418" s="1122"/>
      <c r="I1418" s="1122"/>
      <c r="J1418" s="1122"/>
      <c r="K1418" s="1122"/>
      <c r="L1418" s="1122"/>
      <c r="M1418" s="1122"/>
    </row>
    <row r="1419" spans="1:13" hidden="1">
      <c r="A1419" s="1092"/>
      <c r="B1419" s="1092"/>
      <c r="C1419" s="1092"/>
      <c r="D1419" s="1092"/>
      <c r="E1419" s="1092"/>
      <c r="F1419" s="1122"/>
      <c r="G1419" s="1122"/>
      <c r="H1419" s="1122"/>
      <c r="I1419" s="1122"/>
      <c r="J1419" s="1122"/>
      <c r="K1419" s="1122"/>
      <c r="L1419" s="1122"/>
      <c r="M1419" s="1122"/>
    </row>
    <row r="1420" spans="1:13" hidden="1">
      <c r="A1420" s="1092"/>
      <c r="B1420" s="1092"/>
      <c r="C1420" s="1092"/>
      <c r="D1420" s="1092"/>
      <c r="E1420" s="1092"/>
      <c r="F1420" s="1122"/>
      <c r="G1420" s="1122"/>
      <c r="H1420" s="1122"/>
      <c r="I1420" s="1122"/>
      <c r="J1420" s="1122"/>
      <c r="K1420" s="1122"/>
      <c r="L1420" s="1122"/>
      <c r="M1420" s="1122"/>
    </row>
    <row r="1421" spans="1:13" hidden="1">
      <c r="A1421" s="1092"/>
      <c r="B1421" s="1092"/>
      <c r="C1421" s="1092"/>
      <c r="D1421" s="1092"/>
      <c r="E1421" s="1092"/>
      <c r="F1421" s="1122"/>
      <c r="G1421" s="1122"/>
      <c r="H1421" s="1122"/>
      <c r="I1421" s="1122"/>
      <c r="J1421" s="1122"/>
      <c r="K1421" s="1122"/>
      <c r="L1421" s="1122"/>
      <c r="M1421" s="1122"/>
    </row>
    <row r="1422" spans="1:13" hidden="1">
      <c r="A1422" s="1092"/>
      <c r="B1422" s="1092"/>
      <c r="C1422" s="1092"/>
      <c r="D1422" s="1092"/>
      <c r="E1422" s="1092"/>
      <c r="F1422" s="1122"/>
      <c r="G1422" s="1122"/>
      <c r="H1422" s="1122"/>
      <c r="I1422" s="1122"/>
      <c r="J1422" s="1122"/>
      <c r="K1422" s="1122"/>
      <c r="L1422" s="1122"/>
      <c r="M1422" s="1122"/>
    </row>
    <row r="1423" spans="1:13" hidden="1">
      <c r="A1423" s="1092"/>
      <c r="B1423" s="1092"/>
      <c r="C1423" s="1092"/>
      <c r="D1423" s="1092"/>
      <c r="E1423" s="1092"/>
      <c r="F1423" s="1122"/>
      <c r="G1423" s="1122"/>
      <c r="H1423" s="1122"/>
      <c r="I1423" s="1122"/>
      <c r="J1423" s="1122"/>
      <c r="K1423" s="1122"/>
      <c r="L1423" s="1122"/>
      <c r="M1423" s="1122"/>
    </row>
    <row r="1424" spans="1:13" hidden="1">
      <c r="A1424" s="1092"/>
      <c r="B1424" s="1092"/>
      <c r="C1424" s="1092"/>
      <c r="D1424" s="1092"/>
      <c r="E1424" s="1092"/>
      <c r="F1424" s="1122"/>
      <c r="G1424" s="1122"/>
      <c r="H1424" s="1122"/>
      <c r="I1424" s="1122"/>
      <c r="J1424" s="1122"/>
      <c r="K1424" s="1122"/>
      <c r="L1424" s="1122"/>
      <c r="M1424" s="1122"/>
    </row>
    <row r="1425" spans="1:13" hidden="1">
      <c r="A1425" s="1092"/>
      <c r="B1425" s="1092"/>
      <c r="C1425" s="1092"/>
      <c r="D1425" s="1092"/>
      <c r="E1425" s="1092"/>
      <c r="F1425" s="1122"/>
      <c r="G1425" s="1122"/>
      <c r="H1425" s="1122"/>
      <c r="I1425" s="1122"/>
      <c r="J1425" s="1122"/>
      <c r="K1425" s="1122"/>
      <c r="L1425" s="1122"/>
      <c r="M1425" s="1122"/>
    </row>
    <row r="1426" spans="1:13" hidden="1">
      <c r="A1426" s="1092"/>
      <c r="B1426" s="1092"/>
      <c r="C1426" s="1092"/>
      <c r="D1426" s="1092"/>
      <c r="E1426" s="1092"/>
      <c r="F1426" s="1122"/>
      <c r="G1426" s="1122"/>
      <c r="H1426" s="1122"/>
      <c r="I1426" s="1122"/>
      <c r="J1426" s="1122"/>
      <c r="K1426" s="1122"/>
      <c r="L1426" s="1122"/>
      <c r="M1426" s="1122"/>
    </row>
    <row r="1427" spans="1:13" hidden="1">
      <c r="A1427" s="1092"/>
      <c r="B1427" s="1092"/>
      <c r="C1427" s="1092"/>
      <c r="D1427" s="1092"/>
      <c r="E1427" s="1092"/>
      <c r="F1427" s="1122"/>
      <c r="G1427" s="1122"/>
      <c r="H1427" s="1122"/>
      <c r="I1427" s="1122"/>
      <c r="J1427" s="1122"/>
      <c r="K1427" s="1122"/>
      <c r="L1427" s="1122"/>
      <c r="M1427" s="1122"/>
    </row>
    <row r="1428" spans="1:13" hidden="1">
      <c r="A1428" s="1092"/>
      <c r="B1428" s="1092"/>
      <c r="C1428" s="1092"/>
      <c r="D1428" s="1092"/>
      <c r="E1428" s="1092"/>
      <c r="F1428" s="1122"/>
      <c r="G1428" s="1122"/>
      <c r="H1428" s="1122"/>
      <c r="I1428" s="1122"/>
      <c r="J1428" s="1122"/>
      <c r="K1428" s="1122"/>
      <c r="L1428" s="1122"/>
      <c r="M1428" s="1122"/>
    </row>
    <row r="1429" spans="1:13" hidden="1">
      <c r="A1429" s="1092"/>
      <c r="B1429" s="1092"/>
      <c r="C1429" s="1092"/>
      <c r="D1429" s="1092"/>
      <c r="E1429" s="1092"/>
      <c r="F1429" s="1122"/>
      <c r="G1429" s="1122"/>
      <c r="H1429" s="1122"/>
      <c r="I1429" s="1122"/>
      <c r="J1429" s="1122"/>
      <c r="K1429" s="1122"/>
      <c r="L1429" s="1122"/>
      <c r="M1429" s="1122"/>
    </row>
    <row r="1430" spans="1:13" hidden="1">
      <c r="A1430" s="1092"/>
      <c r="B1430" s="1092"/>
      <c r="C1430" s="1092"/>
      <c r="D1430" s="1092"/>
      <c r="E1430" s="1092"/>
      <c r="F1430" s="1122"/>
      <c r="G1430" s="1122"/>
      <c r="H1430" s="1122"/>
      <c r="I1430" s="1122"/>
      <c r="J1430" s="1122"/>
      <c r="K1430" s="1122"/>
      <c r="L1430" s="1122"/>
      <c r="M1430" s="1122"/>
    </row>
    <row r="1431" spans="1:13" hidden="1">
      <c r="A1431" s="1092"/>
      <c r="B1431" s="1092"/>
      <c r="C1431" s="1092"/>
      <c r="D1431" s="1092"/>
      <c r="E1431" s="1092"/>
      <c r="F1431" s="1122"/>
      <c r="G1431" s="1122"/>
      <c r="H1431" s="1122"/>
      <c r="I1431" s="1122"/>
      <c r="J1431" s="1122"/>
      <c r="K1431" s="1122"/>
      <c r="L1431" s="1122"/>
      <c r="M1431" s="1122"/>
    </row>
    <row r="1432" spans="1:13" hidden="1">
      <c r="A1432" s="1092"/>
      <c r="B1432" s="1092"/>
      <c r="C1432" s="1092"/>
      <c r="D1432" s="1092"/>
      <c r="E1432" s="1092"/>
      <c r="F1432" s="1122"/>
      <c r="G1432" s="1122"/>
      <c r="H1432" s="1122"/>
      <c r="I1432" s="1122"/>
      <c r="J1432" s="1122"/>
      <c r="K1432" s="1122"/>
      <c r="L1432" s="1122"/>
      <c r="M1432" s="1122"/>
    </row>
    <row r="1433" spans="1:13" hidden="1">
      <c r="A1433" s="1092"/>
      <c r="B1433" s="1092"/>
      <c r="C1433" s="1092"/>
      <c r="D1433" s="1092"/>
      <c r="E1433" s="1092"/>
      <c r="F1433" s="1122"/>
      <c r="G1433" s="1122"/>
      <c r="H1433" s="1122"/>
      <c r="I1433" s="1122"/>
      <c r="J1433" s="1122"/>
      <c r="K1433" s="1122"/>
      <c r="L1433" s="1122"/>
      <c r="M1433" s="1122"/>
    </row>
    <row r="1434" spans="1:13" hidden="1">
      <c r="A1434" s="1092"/>
      <c r="B1434" s="1092"/>
      <c r="C1434" s="1092"/>
      <c r="D1434" s="1092"/>
      <c r="E1434" s="1092"/>
      <c r="F1434" s="1122"/>
      <c r="G1434" s="1122"/>
      <c r="H1434" s="1122"/>
      <c r="I1434" s="1122"/>
      <c r="J1434" s="1122"/>
      <c r="K1434" s="1122"/>
      <c r="L1434" s="1122"/>
      <c r="M1434" s="1122"/>
    </row>
    <row r="1435" spans="1:13" hidden="1">
      <c r="A1435" s="1092"/>
      <c r="B1435" s="1092"/>
      <c r="C1435" s="1092"/>
      <c r="D1435" s="1092"/>
      <c r="E1435" s="1092"/>
      <c r="F1435" s="1122"/>
      <c r="G1435" s="1122"/>
      <c r="H1435" s="1122"/>
      <c r="I1435" s="1122"/>
      <c r="J1435" s="1122"/>
      <c r="K1435" s="1122"/>
      <c r="L1435" s="1122"/>
      <c r="M1435" s="1122"/>
    </row>
    <row r="1436" spans="1:13" hidden="1">
      <c r="A1436" s="1092"/>
      <c r="B1436" s="1092"/>
      <c r="C1436" s="1092"/>
      <c r="D1436" s="1092"/>
      <c r="E1436" s="1092"/>
      <c r="F1436" s="1122"/>
      <c r="G1436" s="1122"/>
      <c r="H1436" s="1122"/>
      <c r="I1436" s="1122"/>
      <c r="J1436" s="1122"/>
      <c r="K1436" s="1122"/>
      <c r="L1436" s="1122"/>
      <c r="M1436" s="1122"/>
    </row>
    <row r="1437" spans="1:13" hidden="1">
      <c r="A1437" s="1092"/>
      <c r="B1437" s="1092"/>
      <c r="C1437" s="1092"/>
      <c r="D1437" s="1092"/>
      <c r="E1437" s="1092"/>
      <c r="F1437" s="1122"/>
      <c r="G1437" s="1122"/>
      <c r="H1437" s="1122"/>
      <c r="I1437" s="1122"/>
      <c r="J1437" s="1122"/>
      <c r="K1437" s="1122"/>
      <c r="L1437" s="1122"/>
      <c r="M1437" s="1122"/>
    </row>
    <row r="1438" spans="1:13" hidden="1">
      <c r="A1438" s="1092"/>
      <c r="B1438" s="1092"/>
      <c r="C1438" s="1092"/>
      <c r="D1438" s="1092"/>
      <c r="E1438" s="1092"/>
      <c r="F1438" s="1122"/>
      <c r="G1438" s="1122"/>
      <c r="H1438" s="1122"/>
      <c r="I1438" s="1122"/>
      <c r="J1438" s="1122"/>
      <c r="K1438" s="1122"/>
      <c r="L1438" s="1122"/>
      <c r="M1438" s="1122"/>
    </row>
    <row r="1439" spans="1:13" hidden="1">
      <c r="A1439" s="1092"/>
      <c r="B1439" s="1092"/>
      <c r="C1439" s="1092"/>
      <c r="D1439" s="1092"/>
      <c r="E1439" s="1092"/>
      <c r="F1439" s="1122"/>
      <c r="G1439" s="1122"/>
      <c r="H1439" s="1122"/>
      <c r="I1439" s="1122"/>
      <c r="J1439" s="1122"/>
      <c r="K1439" s="1122"/>
      <c r="L1439" s="1122"/>
      <c r="M1439" s="1122"/>
    </row>
    <row r="1440" spans="1:13" hidden="1">
      <c r="A1440" s="1092"/>
      <c r="B1440" s="1092"/>
      <c r="C1440" s="1092"/>
      <c r="D1440" s="1092"/>
      <c r="E1440" s="1092"/>
      <c r="F1440" s="1122"/>
      <c r="G1440" s="1122"/>
      <c r="H1440" s="1122"/>
      <c r="I1440" s="1122"/>
      <c r="J1440" s="1122"/>
      <c r="K1440" s="1122"/>
      <c r="L1440" s="1122"/>
      <c r="M1440" s="1122"/>
    </row>
    <row r="1441" spans="1:13" hidden="1">
      <c r="A1441" s="1092"/>
      <c r="B1441" s="1092"/>
      <c r="C1441" s="1092"/>
      <c r="D1441" s="1092"/>
      <c r="E1441" s="1092"/>
      <c r="F1441" s="1122"/>
      <c r="G1441" s="1122"/>
      <c r="H1441" s="1122"/>
      <c r="I1441" s="1122"/>
      <c r="J1441" s="1122"/>
      <c r="K1441" s="1122"/>
      <c r="L1441" s="1122"/>
      <c r="M1441" s="1122"/>
    </row>
    <row r="1442" spans="1:13" hidden="1">
      <c r="A1442" s="1092"/>
      <c r="B1442" s="1092"/>
      <c r="C1442" s="1092"/>
      <c r="D1442" s="1092"/>
      <c r="E1442" s="1092"/>
      <c r="F1442" s="1122"/>
      <c r="G1442" s="1122"/>
      <c r="H1442" s="1122"/>
      <c r="I1442" s="1122"/>
      <c r="J1442" s="1122"/>
      <c r="K1442" s="1122"/>
      <c r="L1442" s="1122"/>
      <c r="M1442" s="1122"/>
    </row>
    <row r="1443" spans="1:13" hidden="1">
      <c r="A1443" s="1092"/>
      <c r="B1443" s="1092"/>
      <c r="C1443" s="1092"/>
      <c r="D1443" s="1092"/>
      <c r="E1443" s="1092"/>
      <c r="F1443" s="1122"/>
      <c r="G1443" s="1122"/>
      <c r="H1443" s="1122"/>
      <c r="I1443" s="1122"/>
      <c r="J1443" s="1122"/>
      <c r="K1443" s="1122"/>
      <c r="L1443" s="1122"/>
      <c r="M1443" s="1122"/>
    </row>
    <row r="1444" spans="1:13" hidden="1">
      <c r="A1444" s="1092"/>
      <c r="B1444" s="1092"/>
      <c r="C1444" s="1092"/>
      <c r="D1444" s="1092"/>
      <c r="E1444" s="1092"/>
      <c r="F1444" s="1122"/>
      <c r="G1444" s="1122"/>
      <c r="H1444" s="1122"/>
      <c r="I1444" s="1122"/>
      <c r="J1444" s="1122"/>
      <c r="K1444" s="1122"/>
      <c r="L1444" s="1122"/>
      <c r="M1444" s="1122"/>
    </row>
    <row r="1445" spans="1:13" hidden="1">
      <c r="A1445" s="1092"/>
      <c r="B1445" s="1092"/>
      <c r="C1445" s="1092"/>
      <c r="D1445" s="1092"/>
      <c r="E1445" s="1092"/>
      <c r="F1445" s="1122"/>
      <c r="G1445" s="1122"/>
      <c r="H1445" s="1122"/>
      <c r="I1445" s="1122"/>
      <c r="J1445" s="1122"/>
      <c r="K1445" s="1122"/>
      <c r="L1445" s="1122"/>
      <c r="M1445" s="1122"/>
    </row>
    <row r="1446" spans="1:13" hidden="1">
      <c r="A1446" s="1092"/>
      <c r="B1446" s="1092"/>
      <c r="C1446" s="1092"/>
      <c r="D1446" s="1092"/>
      <c r="E1446" s="1092"/>
      <c r="F1446" s="1122"/>
      <c r="G1446" s="1122"/>
      <c r="H1446" s="1122"/>
      <c r="I1446" s="1122"/>
      <c r="J1446" s="1122"/>
      <c r="K1446" s="1122"/>
      <c r="L1446" s="1122"/>
      <c r="M1446" s="1122"/>
    </row>
    <row r="1447" spans="1:13" hidden="1">
      <c r="A1447" s="1092"/>
      <c r="B1447" s="1092"/>
      <c r="C1447" s="1092"/>
      <c r="D1447" s="1092"/>
      <c r="E1447" s="1092"/>
      <c r="F1447" s="1122"/>
      <c r="G1447" s="1122"/>
      <c r="H1447" s="1122"/>
      <c r="I1447" s="1122"/>
      <c r="J1447" s="1122"/>
      <c r="K1447" s="1122"/>
      <c r="L1447" s="1122"/>
      <c r="M1447" s="1122"/>
    </row>
    <row r="1448" spans="1:13" hidden="1">
      <c r="A1448" s="1092"/>
      <c r="B1448" s="1092"/>
      <c r="C1448" s="1092"/>
      <c r="D1448" s="1092"/>
      <c r="E1448" s="1092"/>
      <c r="F1448" s="1122"/>
      <c r="G1448" s="1122"/>
      <c r="H1448" s="1122"/>
      <c r="I1448" s="1122"/>
      <c r="J1448" s="1122"/>
      <c r="K1448" s="1122"/>
      <c r="L1448" s="1122"/>
      <c r="M1448" s="1122"/>
    </row>
    <row r="1449" spans="1:13" hidden="1">
      <c r="A1449" s="1092"/>
      <c r="B1449" s="1092"/>
      <c r="C1449" s="1092"/>
      <c r="D1449" s="1092"/>
      <c r="E1449" s="1092"/>
      <c r="F1449" s="1122"/>
      <c r="G1449" s="1122"/>
      <c r="H1449" s="1122"/>
      <c r="I1449" s="1122"/>
      <c r="J1449" s="1122"/>
      <c r="K1449" s="1122"/>
      <c r="L1449" s="1122"/>
      <c r="M1449" s="1122"/>
    </row>
    <row r="1450" spans="1:13" hidden="1">
      <c r="A1450" s="1092"/>
      <c r="B1450" s="1092"/>
      <c r="C1450" s="1092"/>
      <c r="D1450" s="1092"/>
      <c r="E1450" s="1092"/>
      <c r="F1450" s="1122"/>
      <c r="G1450" s="1122"/>
      <c r="H1450" s="1122"/>
      <c r="I1450" s="1122"/>
      <c r="J1450" s="1122"/>
      <c r="K1450" s="1122"/>
      <c r="L1450" s="1122"/>
      <c r="M1450" s="1122"/>
    </row>
    <row r="1451" spans="1:13" hidden="1">
      <c r="A1451" s="1092"/>
      <c r="B1451" s="1092"/>
      <c r="C1451" s="1092"/>
      <c r="D1451" s="1092"/>
      <c r="E1451" s="1092"/>
      <c r="F1451" s="1122"/>
      <c r="G1451" s="1122"/>
      <c r="H1451" s="1122"/>
      <c r="I1451" s="1122"/>
      <c r="J1451" s="1122"/>
      <c r="K1451" s="1122"/>
      <c r="L1451" s="1122"/>
      <c r="M1451" s="1122"/>
    </row>
    <row r="1452" spans="1:13" hidden="1">
      <c r="A1452" s="1092"/>
      <c r="B1452" s="1092"/>
      <c r="C1452" s="1092"/>
      <c r="D1452" s="1092"/>
      <c r="E1452" s="1092"/>
      <c r="F1452" s="1122"/>
      <c r="G1452" s="1122"/>
      <c r="H1452" s="1122"/>
      <c r="I1452" s="1122"/>
      <c r="J1452" s="1122"/>
      <c r="K1452" s="1122"/>
      <c r="L1452" s="1122"/>
      <c r="M1452" s="1122"/>
    </row>
    <row r="1453" spans="1:13" hidden="1">
      <c r="A1453" s="1092"/>
      <c r="B1453" s="1092"/>
      <c r="C1453" s="1092"/>
      <c r="D1453" s="1092"/>
      <c r="E1453" s="1092"/>
      <c r="F1453" s="1122"/>
      <c r="G1453" s="1122"/>
      <c r="H1453" s="1122"/>
      <c r="I1453" s="1122"/>
      <c r="J1453" s="1122"/>
      <c r="K1453" s="1122"/>
      <c r="L1453" s="1122"/>
      <c r="M1453" s="1122"/>
    </row>
    <row r="1454" spans="1:13" hidden="1">
      <c r="A1454" s="1092"/>
      <c r="B1454" s="1092"/>
      <c r="C1454" s="1092"/>
      <c r="D1454" s="1092"/>
      <c r="E1454" s="1092"/>
      <c r="F1454" s="1122"/>
      <c r="G1454" s="1122"/>
      <c r="H1454" s="1122"/>
      <c r="I1454" s="1122"/>
      <c r="J1454" s="1122"/>
      <c r="K1454" s="1122"/>
      <c r="L1454" s="1122"/>
      <c r="M1454" s="1122"/>
    </row>
    <row r="1455" spans="1:13" hidden="1">
      <c r="A1455" s="1092"/>
      <c r="B1455" s="1092"/>
      <c r="C1455" s="1092"/>
      <c r="D1455" s="1092"/>
      <c r="E1455" s="1092"/>
      <c r="F1455" s="1122"/>
      <c r="G1455" s="1122"/>
      <c r="H1455" s="1122"/>
      <c r="I1455" s="1122"/>
      <c r="J1455" s="1122"/>
      <c r="K1455" s="1122"/>
      <c r="L1455" s="1122"/>
      <c r="M1455" s="1122"/>
    </row>
    <row r="1456" spans="1:13" hidden="1">
      <c r="A1456" s="1092"/>
      <c r="B1456" s="1092"/>
      <c r="C1456" s="1092"/>
      <c r="D1456" s="1092"/>
      <c r="E1456" s="1092"/>
      <c r="F1456" s="1122"/>
      <c r="G1456" s="1122"/>
      <c r="H1456" s="1122"/>
      <c r="I1456" s="1122"/>
      <c r="J1456" s="1122"/>
      <c r="K1456" s="1122"/>
      <c r="L1456" s="1122"/>
      <c r="M1456" s="1122"/>
    </row>
    <row r="1457" spans="1:13" hidden="1">
      <c r="A1457" s="1092"/>
      <c r="B1457" s="1092"/>
      <c r="C1457" s="1092"/>
      <c r="D1457" s="1092"/>
      <c r="E1457" s="1092"/>
      <c r="F1457" s="1122"/>
      <c r="G1457" s="1122"/>
      <c r="H1457" s="1122"/>
      <c r="I1457" s="1122"/>
      <c r="J1457" s="1122"/>
      <c r="K1457" s="1122"/>
      <c r="L1457" s="1122"/>
      <c r="M1457" s="1122"/>
    </row>
    <row r="1458" spans="1:13" hidden="1">
      <c r="A1458" s="1092"/>
      <c r="B1458" s="1092"/>
      <c r="C1458" s="1092"/>
      <c r="D1458" s="1092"/>
      <c r="E1458" s="1092"/>
      <c r="F1458" s="1122"/>
      <c r="G1458" s="1122"/>
      <c r="H1458" s="1122"/>
      <c r="I1458" s="1122"/>
      <c r="J1458" s="1122"/>
      <c r="K1458" s="1122"/>
      <c r="L1458" s="1122"/>
      <c r="M1458" s="1122"/>
    </row>
    <row r="1459" spans="1:13" hidden="1">
      <c r="A1459" s="1092"/>
      <c r="B1459" s="1092"/>
      <c r="C1459" s="1092"/>
      <c r="D1459" s="1092"/>
      <c r="E1459" s="1092"/>
      <c r="F1459" s="1122"/>
      <c r="G1459" s="1122"/>
      <c r="H1459" s="1122"/>
      <c r="I1459" s="1122"/>
      <c r="J1459" s="1122"/>
      <c r="K1459" s="1122"/>
      <c r="L1459" s="1122"/>
      <c r="M1459" s="1122"/>
    </row>
    <row r="1460" spans="1:13" hidden="1">
      <c r="A1460" s="1092"/>
      <c r="B1460" s="1092"/>
      <c r="C1460" s="1092"/>
      <c r="D1460" s="1092"/>
      <c r="E1460" s="1092"/>
      <c r="F1460" s="1122"/>
      <c r="G1460" s="1122"/>
      <c r="H1460" s="1122"/>
      <c r="I1460" s="1122"/>
      <c r="J1460" s="1122"/>
      <c r="K1460" s="1122"/>
      <c r="L1460" s="1122"/>
      <c r="M1460" s="1122"/>
    </row>
    <row r="1461" spans="1:13" hidden="1">
      <c r="A1461" s="1092"/>
      <c r="B1461" s="1092"/>
      <c r="C1461" s="1092"/>
      <c r="D1461" s="1092"/>
      <c r="E1461" s="1092"/>
      <c r="F1461" s="1122"/>
      <c r="G1461" s="1122"/>
      <c r="H1461" s="1122"/>
      <c r="I1461" s="1122"/>
      <c r="J1461" s="1122"/>
      <c r="K1461" s="1122"/>
      <c r="L1461" s="1122"/>
      <c r="M1461" s="1122"/>
    </row>
    <row r="1462" spans="1:13" hidden="1">
      <c r="A1462" s="1092"/>
      <c r="B1462" s="1092"/>
      <c r="C1462" s="1092"/>
      <c r="D1462" s="1092"/>
      <c r="E1462" s="1092"/>
      <c r="F1462" s="1122"/>
      <c r="G1462" s="1122"/>
      <c r="H1462" s="1122"/>
      <c r="I1462" s="1122"/>
      <c r="J1462" s="1122"/>
      <c r="K1462" s="1122"/>
      <c r="L1462" s="1122"/>
      <c r="M1462" s="1122"/>
    </row>
    <row r="1463" spans="1:13" hidden="1">
      <c r="A1463" s="1092"/>
      <c r="B1463" s="1092"/>
      <c r="C1463" s="1092"/>
      <c r="D1463" s="1092"/>
      <c r="E1463" s="1092"/>
      <c r="F1463" s="1122"/>
      <c r="G1463" s="1122"/>
      <c r="H1463" s="1122"/>
      <c r="I1463" s="1122"/>
      <c r="J1463" s="1122"/>
      <c r="K1463" s="1122"/>
      <c r="L1463" s="1122"/>
      <c r="M1463" s="1122"/>
    </row>
    <row r="1464" spans="1:13" hidden="1">
      <c r="A1464" s="1092"/>
      <c r="B1464" s="1092"/>
      <c r="C1464" s="1092"/>
      <c r="D1464" s="1092"/>
      <c r="E1464" s="1092"/>
      <c r="F1464" s="1122"/>
      <c r="G1464" s="1122"/>
      <c r="H1464" s="1122"/>
      <c r="I1464" s="1122"/>
      <c r="J1464" s="1122"/>
      <c r="K1464" s="1122"/>
      <c r="L1464" s="1122"/>
      <c r="M1464" s="1122"/>
    </row>
    <row r="1465" spans="1:13" hidden="1">
      <c r="A1465" s="1092"/>
      <c r="B1465" s="1092"/>
      <c r="C1465" s="1092"/>
      <c r="D1465" s="1092"/>
      <c r="E1465" s="1092"/>
      <c r="F1465" s="1122"/>
      <c r="G1465" s="1122"/>
      <c r="H1465" s="1122"/>
      <c r="I1465" s="1122"/>
      <c r="J1465" s="1122"/>
      <c r="K1465" s="1122"/>
      <c r="L1465" s="1122"/>
      <c r="M1465" s="1122"/>
    </row>
    <row r="1466" spans="1:13" hidden="1">
      <c r="A1466" s="1092"/>
      <c r="B1466" s="1092"/>
      <c r="C1466" s="1092"/>
      <c r="D1466" s="1092"/>
      <c r="E1466" s="1092"/>
      <c r="F1466" s="1122"/>
      <c r="G1466" s="1122"/>
      <c r="H1466" s="1122"/>
      <c r="I1466" s="1122"/>
      <c r="J1466" s="1122"/>
      <c r="K1466" s="1122"/>
      <c r="L1466" s="1122"/>
      <c r="M1466" s="1122"/>
    </row>
    <row r="1467" spans="1:13" hidden="1">
      <c r="A1467" s="1092"/>
      <c r="B1467" s="1092"/>
      <c r="C1467" s="1092"/>
      <c r="D1467" s="1092"/>
      <c r="E1467" s="1092"/>
      <c r="F1467" s="1122"/>
      <c r="G1467" s="1122"/>
      <c r="H1467" s="1122"/>
      <c r="I1467" s="1122"/>
      <c r="J1467" s="1122"/>
      <c r="K1467" s="1122"/>
      <c r="L1467" s="1122"/>
      <c r="M1467" s="1122"/>
    </row>
    <row r="1468" spans="1:13" hidden="1">
      <c r="A1468" s="1092"/>
      <c r="B1468" s="1092"/>
      <c r="C1468" s="1092"/>
      <c r="D1468" s="1092"/>
      <c r="E1468" s="1092"/>
      <c r="F1468" s="1122"/>
      <c r="G1468" s="1122"/>
      <c r="H1468" s="1122"/>
      <c r="I1468" s="1122"/>
      <c r="J1468" s="1122"/>
      <c r="K1468" s="1122"/>
      <c r="L1468" s="1122"/>
      <c r="M1468" s="1122"/>
    </row>
    <row r="1469" spans="1:13" hidden="1">
      <c r="A1469" s="1092"/>
      <c r="B1469" s="1092"/>
      <c r="C1469" s="1092"/>
      <c r="D1469" s="1092"/>
      <c r="E1469" s="1092"/>
      <c r="F1469" s="1122"/>
      <c r="G1469" s="1122"/>
      <c r="H1469" s="1122"/>
      <c r="I1469" s="1122"/>
      <c r="J1469" s="1122"/>
      <c r="K1469" s="1122"/>
      <c r="L1469" s="1122"/>
      <c r="M1469" s="1122"/>
    </row>
    <row r="1470" spans="1:13" hidden="1">
      <c r="A1470" s="1092"/>
      <c r="B1470" s="1092"/>
      <c r="C1470" s="1092"/>
      <c r="D1470" s="1092"/>
      <c r="E1470" s="1092"/>
      <c r="F1470" s="1122"/>
      <c r="G1470" s="1122"/>
      <c r="H1470" s="1122"/>
      <c r="I1470" s="1122"/>
      <c r="J1470" s="1122"/>
      <c r="K1470" s="1122"/>
      <c r="L1470" s="1122"/>
      <c r="M1470" s="1122"/>
    </row>
    <row r="1471" spans="1:13" hidden="1">
      <c r="A1471" s="1092"/>
      <c r="B1471" s="1092"/>
      <c r="C1471" s="1092"/>
      <c r="D1471" s="1092"/>
      <c r="E1471" s="1092"/>
      <c r="F1471" s="1122"/>
      <c r="G1471" s="1122"/>
      <c r="H1471" s="1122"/>
      <c r="I1471" s="1122"/>
      <c r="J1471" s="1122"/>
      <c r="K1471" s="1122"/>
      <c r="L1471" s="1122"/>
      <c r="M1471" s="1122"/>
    </row>
    <row r="1472" spans="1:13" hidden="1">
      <c r="A1472" s="1092"/>
      <c r="B1472" s="1092"/>
      <c r="C1472" s="1092"/>
      <c r="D1472" s="1092"/>
      <c r="E1472" s="1092"/>
      <c r="F1472" s="1122"/>
      <c r="G1472" s="1122"/>
      <c r="H1472" s="1122"/>
      <c r="I1472" s="1122"/>
      <c r="J1472" s="1122"/>
      <c r="K1472" s="1122"/>
      <c r="L1472" s="1122"/>
      <c r="M1472" s="1122"/>
    </row>
    <row r="1473" spans="1:13" hidden="1">
      <c r="A1473" s="1092"/>
      <c r="B1473" s="1092"/>
      <c r="C1473" s="1092"/>
      <c r="D1473" s="1092"/>
      <c r="E1473" s="1092"/>
      <c r="F1473" s="1122"/>
      <c r="G1473" s="1122"/>
      <c r="H1473" s="1122"/>
      <c r="I1473" s="1122"/>
      <c r="J1473" s="1122"/>
      <c r="K1473" s="1122"/>
      <c r="L1473" s="1122"/>
      <c r="M1473" s="1122"/>
    </row>
    <row r="1474" spans="1:13" hidden="1">
      <c r="A1474" s="1092"/>
      <c r="B1474" s="1092"/>
      <c r="C1474" s="1092"/>
      <c r="D1474" s="1092"/>
      <c r="E1474" s="1092"/>
      <c r="F1474" s="1122"/>
      <c r="G1474" s="1122"/>
      <c r="H1474" s="1122"/>
      <c r="I1474" s="1122"/>
      <c r="J1474" s="1122"/>
      <c r="K1474" s="1122"/>
      <c r="L1474" s="1122"/>
      <c r="M1474" s="1122"/>
    </row>
    <row r="1475" spans="1:13" hidden="1">
      <c r="A1475" s="1092"/>
      <c r="B1475" s="1092"/>
      <c r="C1475" s="1092"/>
      <c r="D1475" s="1092"/>
      <c r="E1475" s="1092"/>
      <c r="F1475" s="1122"/>
      <c r="G1475" s="1122"/>
      <c r="H1475" s="1122"/>
      <c r="I1475" s="1122"/>
      <c r="J1475" s="1122"/>
      <c r="K1475" s="1122"/>
      <c r="L1475" s="1122"/>
      <c r="M1475" s="1122"/>
    </row>
    <row r="1476" spans="1:13" hidden="1">
      <c r="A1476" s="1092"/>
      <c r="B1476" s="1092"/>
      <c r="C1476" s="1092"/>
      <c r="D1476" s="1092"/>
      <c r="E1476" s="1092"/>
      <c r="F1476" s="1122"/>
      <c r="G1476" s="1122"/>
      <c r="H1476" s="1122"/>
      <c r="I1476" s="1122"/>
      <c r="J1476" s="1122"/>
      <c r="K1476" s="1122"/>
      <c r="L1476" s="1122"/>
      <c r="M1476" s="1122"/>
    </row>
    <row r="1477" spans="1:13" hidden="1">
      <c r="A1477" s="1092"/>
      <c r="B1477" s="1092"/>
      <c r="C1477" s="1092"/>
      <c r="D1477" s="1092"/>
      <c r="E1477" s="1092"/>
      <c r="F1477" s="1122"/>
      <c r="G1477" s="1122"/>
      <c r="H1477" s="1122"/>
      <c r="I1477" s="1122"/>
      <c r="J1477" s="1122"/>
      <c r="K1477" s="1122"/>
      <c r="L1477" s="1122"/>
      <c r="M1477" s="1122"/>
    </row>
    <row r="1478" spans="1:13" hidden="1">
      <c r="A1478" s="1092"/>
      <c r="B1478" s="1092"/>
      <c r="C1478" s="1092"/>
      <c r="D1478" s="1092"/>
      <c r="E1478" s="1092"/>
      <c r="F1478" s="1122"/>
      <c r="G1478" s="1122"/>
      <c r="H1478" s="1122"/>
      <c r="I1478" s="1122"/>
      <c r="J1478" s="1122"/>
      <c r="K1478" s="1122"/>
      <c r="L1478" s="1122"/>
      <c r="M1478" s="1122"/>
    </row>
    <row r="1479" spans="1:13" hidden="1">
      <c r="A1479" s="1092"/>
      <c r="B1479" s="1092"/>
      <c r="C1479" s="1092"/>
      <c r="D1479" s="1092"/>
      <c r="E1479" s="1092"/>
      <c r="F1479" s="1122"/>
      <c r="G1479" s="1122"/>
      <c r="H1479" s="1122"/>
      <c r="I1479" s="1122"/>
      <c r="J1479" s="1122"/>
      <c r="K1479" s="1122"/>
      <c r="L1479" s="1122"/>
      <c r="M1479" s="1122"/>
    </row>
    <row r="1480" spans="1:13" hidden="1">
      <c r="A1480" s="1092"/>
      <c r="B1480" s="1092"/>
      <c r="C1480" s="1092"/>
      <c r="D1480" s="1092"/>
      <c r="E1480" s="1092"/>
      <c r="F1480" s="1122"/>
      <c r="G1480" s="1122"/>
      <c r="H1480" s="1122"/>
      <c r="I1480" s="1122"/>
      <c r="J1480" s="1122"/>
      <c r="K1480" s="1122"/>
      <c r="L1480" s="1122"/>
      <c r="M1480" s="1122"/>
    </row>
    <row r="1481" spans="1:13" hidden="1">
      <c r="A1481" s="1092"/>
      <c r="B1481" s="1092"/>
      <c r="C1481" s="1092"/>
      <c r="D1481" s="1092"/>
      <c r="E1481" s="1092"/>
      <c r="F1481" s="1122"/>
      <c r="G1481" s="1122"/>
      <c r="H1481" s="1122"/>
      <c r="I1481" s="1122"/>
      <c r="J1481" s="1122"/>
      <c r="K1481" s="1122"/>
      <c r="L1481" s="1122"/>
      <c r="M1481" s="1122"/>
    </row>
    <row r="1482" spans="1:13" hidden="1">
      <c r="A1482" s="1092"/>
      <c r="B1482" s="1092"/>
      <c r="C1482" s="1092"/>
      <c r="D1482" s="1092"/>
      <c r="E1482" s="1092"/>
      <c r="F1482" s="1122"/>
      <c r="G1482" s="1122"/>
      <c r="H1482" s="1122"/>
      <c r="I1482" s="1122"/>
      <c r="J1482" s="1122"/>
      <c r="K1482" s="1122"/>
      <c r="L1482" s="1122"/>
      <c r="M1482" s="1122"/>
    </row>
    <row r="1483" spans="1:13" hidden="1">
      <c r="A1483" s="1092"/>
      <c r="B1483" s="1092"/>
      <c r="C1483" s="1092"/>
      <c r="D1483" s="1092"/>
      <c r="E1483" s="1092"/>
      <c r="F1483" s="1122"/>
      <c r="G1483" s="1122"/>
      <c r="H1483" s="1122"/>
      <c r="I1483" s="1122"/>
      <c r="J1483" s="1122"/>
      <c r="K1483" s="1122"/>
      <c r="L1483" s="1122"/>
      <c r="M1483" s="1122"/>
    </row>
    <row r="1484" spans="1:13" hidden="1">
      <c r="A1484" s="1092"/>
      <c r="B1484" s="1092"/>
      <c r="C1484" s="1092"/>
      <c r="D1484" s="1092"/>
      <c r="E1484" s="1092"/>
      <c r="F1484" s="1122"/>
      <c r="G1484" s="1122"/>
      <c r="H1484" s="1122"/>
      <c r="I1484" s="1122"/>
      <c r="J1484" s="1122"/>
      <c r="K1484" s="1122"/>
      <c r="L1484" s="1122"/>
      <c r="M1484" s="1122"/>
    </row>
    <row r="1485" spans="1:13" hidden="1">
      <c r="A1485" s="1092"/>
      <c r="B1485" s="1092"/>
      <c r="C1485" s="1092"/>
      <c r="D1485" s="1092"/>
      <c r="E1485" s="1092"/>
      <c r="F1485" s="1122"/>
      <c r="G1485" s="1122"/>
      <c r="H1485" s="1122"/>
      <c r="I1485" s="1122"/>
      <c r="J1485" s="1122"/>
      <c r="K1485" s="1122"/>
      <c r="L1485" s="1122"/>
      <c r="M1485" s="1122"/>
    </row>
    <row r="1486" spans="1:13" hidden="1">
      <c r="A1486" s="1092"/>
      <c r="B1486" s="1092"/>
      <c r="C1486" s="1092"/>
      <c r="D1486" s="1092"/>
      <c r="E1486" s="1092"/>
      <c r="F1486" s="1122"/>
      <c r="G1486" s="1122"/>
      <c r="H1486" s="1122"/>
      <c r="I1486" s="1122"/>
      <c r="J1486" s="1122"/>
      <c r="K1486" s="1122"/>
      <c r="L1486" s="1122"/>
      <c r="M1486" s="1122"/>
    </row>
    <row r="1487" spans="1:13" hidden="1">
      <c r="A1487" s="1092"/>
      <c r="B1487" s="1092"/>
      <c r="C1487" s="1092"/>
      <c r="D1487" s="1092"/>
      <c r="E1487" s="1092"/>
      <c r="F1487" s="1122"/>
      <c r="G1487" s="1122"/>
      <c r="H1487" s="1122"/>
      <c r="I1487" s="1122"/>
      <c r="J1487" s="1122"/>
      <c r="K1487" s="1122"/>
      <c r="L1487" s="1122"/>
      <c r="M1487" s="1122"/>
    </row>
    <row r="1488" spans="1:13" hidden="1">
      <c r="A1488" s="1092"/>
      <c r="B1488" s="1092"/>
      <c r="C1488" s="1092"/>
      <c r="D1488" s="1092"/>
      <c r="E1488" s="1092"/>
      <c r="F1488" s="1122"/>
      <c r="G1488" s="1122"/>
      <c r="H1488" s="1122"/>
      <c r="I1488" s="1122"/>
      <c r="J1488" s="1122"/>
      <c r="K1488" s="1122"/>
      <c r="L1488" s="1122"/>
      <c r="M1488" s="1122"/>
    </row>
    <row r="1489" spans="1:13" hidden="1">
      <c r="A1489" s="1092"/>
      <c r="B1489" s="1092"/>
      <c r="C1489" s="1092"/>
      <c r="D1489" s="1092"/>
      <c r="E1489" s="1092"/>
      <c r="F1489" s="1122"/>
      <c r="G1489" s="1122"/>
      <c r="H1489" s="1122"/>
      <c r="I1489" s="1122"/>
      <c r="J1489" s="1122"/>
      <c r="K1489" s="1122"/>
      <c r="L1489" s="1122"/>
      <c r="M1489" s="1122"/>
    </row>
    <row r="1490" spans="1:13" hidden="1">
      <c r="A1490" s="1092"/>
      <c r="B1490" s="1092"/>
      <c r="C1490" s="1092"/>
      <c r="D1490" s="1092"/>
      <c r="E1490" s="1092"/>
      <c r="F1490" s="1122"/>
      <c r="G1490" s="1122"/>
      <c r="H1490" s="1122"/>
      <c r="I1490" s="1122"/>
      <c r="J1490" s="1122"/>
      <c r="K1490" s="1122"/>
      <c r="L1490" s="1122"/>
      <c r="M1490" s="1122"/>
    </row>
    <row r="1491" spans="1:13" hidden="1">
      <c r="A1491" s="1092"/>
      <c r="B1491" s="1092"/>
      <c r="C1491" s="1092"/>
      <c r="D1491" s="1092"/>
      <c r="E1491" s="1092"/>
      <c r="F1491" s="1122"/>
      <c r="G1491" s="1122"/>
      <c r="H1491" s="1122"/>
      <c r="I1491" s="1122"/>
      <c r="J1491" s="1122"/>
      <c r="K1491" s="1122"/>
      <c r="L1491" s="1122"/>
      <c r="M1491" s="1122"/>
    </row>
    <row r="1492" spans="1:13" hidden="1">
      <c r="A1492" s="1092"/>
      <c r="B1492" s="1092"/>
      <c r="C1492" s="1092"/>
      <c r="D1492" s="1092"/>
      <c r="E1492" s="1092"/>
      <c r="F1492" s="1122"/>
      <c r="G1492" s="1122"/>
      <c r="H1492" s="1122"/>
      <c r="I1492" s="1122"/>
      <c r="J1492" s="1122"/>
      <c r="K1492" s="1122"/>
      <c r="L1492" s="1122"/>
      <c r="M1492" s="1122"/>
    </row>
    <row r="1493" spans="1:13" hidden="1">
      <c r="A1493" s="1092"/>
      <c r="B1493" s="1092"/>
      <c r="C1493" s="1092"/>
      <c r="D1493" s="1092"/>
      <c r="E1493" s="1092"/>
      <c r="F1493" s="1122"/>
      <c r="G1493" s="1122"/>
      <c r="H1493" s="1122"/>
      <c r="I1493" s="1122"/>
      <c r="J1493" s="1122"/>
      <c r="K1493" s="1122"/>
      <c r="L1493" s="1122"/>
      <c r="M1493" s="1122"/>
    </row>
    <row r="1494" spans="1:13" hidden="1">
      <c r="A1494" s="1092"/>
      <c r="B1494" s="1092"/>
      <c r="C1494" s="1092"/>
      <c r="D1494" s="1092"/>
      <c r="E1494" s="1092"/>
      <c r="F1494" s="1122"/>
      <c r="G1494" s="1122"/>
      <c r="H1494" s="1122"/>
      <c r="I1494" s="1122"/>
      <c r="J1494" s="1122"/>
      <c r="K1494" s="1122"/>
      <c r="L1494" s="1122"/>
      <c r="M1494" s="1122"/>
    </row>
    <row r="1495" spans="1:13" hidden="1">
      <c r="A1495" s="1092"/>
      <c r="B1495" s="1092"/>
      <c r="C1495" s="1092"/>
      <c r="D1495" s="1092"/>
      <c r="E1495" s="1092"/>
      <c r="F1495" s="1122"/>
      <c r="G1495" s="1122"/>
      <c r="H1495" s="1122"/>
      <c r="I1495" s="1122"/>
      <c r="J1495" s="1122"/>
      <c r="K1495" s="1122"/>
      <c r="L1495" s="1122"/>
      <c r="M1495" s="1122"/>
    </row>
    <row r="1496" spans="1:13" hidden="1">
      <c r="A1496" s="1092"/>
      <c r="B1496" s="1092"/>
      <c r="C1496" s="1092"/>
      <c r="D1496" s="1092"/>
      <c r="E1496" s="1092"/>
      <c r="F1496" s="1122"/>
      <c r="G1496" s="1122"/>
      <c r="H1496" s="1122"/>
      <c r="I1496" s="1122"/>
      <c r="J1496" s="1122"/>
      <c r="K1496" s="1122"/>
      <c r="L1496" s="1122"/>
      <c r="M1496" s="1122"/>
    </row>
    <row r="1497" spans="1:13" hidden="1">
      <c r="A1497" s="1092"/>
      <c r="B1497" s="1092"/>
      <c r="C1497" s="1092"/>
      <c r="D1497" s="1092"/>
      <c r="E1497" s="1092"/>
      <c r="F1497" s="1122"/>
      <c r="G1497" s="1122"/>
      <c r="H1497" s="1122"/>
      <c r="I1497" s="1122"/>
      <c r="J1497" s="1122"/>
      <c r="K1497" s="1122"/>
      <c r="L1497" s="1122"/>
      <c r="M1497" s="1122"/>
    </row>
    <row r="1498" spans="1:13" hidden="1">
      <c r="A1498" s="1092"/>
      <c r="B1498" s="1092"/>
      <c r="C1498" s="1092"/>
      <c r="D1498" s="1092"/>
      <c r="E1498" s="1092"/>
      <c r="F1498" s="1122"/>
      <c r="G1498" s="1122"/>
      <c r="H1498" s="1122"/>
      <c r="I1498" s="1122"/>
      <c r="J1498" s="1122"/>
      <c r="K1498" s="1122"/>
      <c r="L1498" s="1122"/>
      <c r="M1498" s="1122"/>
    </row>
    <row r="1499" spans="1:13" hidden="1">
      <c r="A1499" s="1092"/>
      <c r="B1499" s="1092"/>
      <c r="C1499" s="1092"/>
      <c r="D1499" s="1092"/>
      <c r="E1499" s="1092"/>
      <c r="F1499" s="1122"/>
      <c r="G1499" s="1122"/>
      <c r="H1499" s="1122"/>
      <c r="I1499" s="1122"/>
      <c r="J1499" s="1122"/>
      <c r="K1499" s="1122"/>
      <c r="L1499" s="1122"/>
      <c r="M1499" s="1122"/>
    </row>
    <row r="1500" spans="1:13" hidden="1">
      <c r="A1500" s="1092"/>
      <c r="B1500" s="1092"/>
      <c r="C1500" s="1092"/>
      <c r="D1500" s="1092"/>
      <c r="E1500" s="1092"/>
      <c r="F1500" s="1122"/>
      <c r="G1500" s="1122"/>
      <c r="H1500" s="1122"/>
      <c r="I1500" s="1122"/>
      <c r="J1500" s="1122"/>
      <c r="K1500" s="1122"/>
      <c r="L1500" s="1122"/>
      <c r="M1500" s="1122"/>
    </row>
    <row r="1501" spans="1:13" hidden="1">
      <c r="A1501" s="1092"/>
      <c r="B1501" s="1092"/>
      <c r="C1501" s="1092"/>
      <c r="D1501" s="1092"/>
      <c r="E1501" s="1092"/>
      <c r="F1501" s="1122"/>
      <c r="G1501" s="1122"/>
      <c r="H1501" s="1122"/>
      <c r="I1501" s="1122"/>
      <c r="J1501" s="1122"/>
      <c r="K1501" s="1122"/>
      <c r="L1501" s="1122"/>
      <c r="M1501" s="1122"/>
    </row>
    <row r="1502" spans="1:13" hidden="1">
      <c r="A1502" s="1092"/>
      <c r="B1502" s="1092"/>
      <c r="C1502" s="1092"/>
      <c r="D1502" s="1092"/>
      <c r="E1502" s="1092"/>
      <c r="F1502" s="1122"/>
      <c r="G1502" s="1122"/>
      <c r="H1502" s="1122"/>
      <c r="I1502" s="1122"/>
      <c r="J1502" s="1122"/>
      <c r="K1502" s="1122"/>
      <c r="L1502" s="1122"/>
      <c r="M1502" s="1122"/>
    </row>
    <row r="1503" spans="1:13" hidden="1">
      <c r="A1503" s="1092"/>
      <c r="B1503" s="1092"/>
      <c r="C1503" s="1092"/>
      <c r="D1503" s="1092"/>
      <c r="E1503" s="1092"/>
      <c r="F1503" s="1122"/>
      <c r="G1503" s="1122"/>
      <c r="H1503" s="1122"/>
      <c r="I1503" s="1122"/>
      <c r="J1503" s="1122"/>
      <c r="K1503" s="1122"/>
      <c r="L1503" s="1122"/>
      <c r="M1503" s="1122"/>
    </row>
    <row r="1504" spans="1:13" hidden="1">
      <c r="A1504" s="1092"/>
      <c r="B1504" s="1092"/>
      <c r="C1504" s="1092"/>
      <c r="D1504" s="1092"/>
      <c r="E1504" s="1092"/>
      <c r="F1504" s="1122"/>
      <c r="G1504" s="1122"/>
      <c r="H1504" s="1122"/>
      <c r="I1504" s="1122"/>
      <c r="J1504" s="1122"/>
      <c r="K1504" s="1122"/>
      <c r="L1504" s="1122"/>
      <c r="M1504" s="1122"/>
    </row>
    <row r="1505" spans="1:13" hidden="1">
      <c r="A1505" s="1092"/>
      <c r="B1505" s="1092"/>
      <c r="C1505" s="1092"/>
      <c r="D1505" s="1092"/>
      <c r="E1505" s="1092"/>
      <c r="F1505" s="1122"/>
      <c r="G1505" s="1122"/>
      <c r="H1505" s="1122"/>
      <c r="I1505" s="1122"/>
      <c r="J1505" s="1122"/>
      <c r="K1505" s="1122"/>
      <c r="L1505" s="1122"/>
      <c r="M1505" s="1122"/>
    </row>
    <row r="1506" spans="1:13" hidden="1">
      <c r="A1506" s="1092"/>
      <c r="B1506" s="1092"/>
      <c r="C1506" s="1092"/>
      <c r="D1506" s="1092"/>
      <c r="E1506" s="1092"/>
      <c r="F1506" s="1122"/>
      <c r="G1506" s="1122"/>
      <c r="H1506" s="1122"/>
      <c r="I1506" s="1122"/>
      <c r="J1506" s="1122"/>
      <c r="K1506" s="1122"/>
      <c r="L1506" s="1122"/>
      <c r="M1506" s="1122"/>
    </row>
    <row r="1507" spans="1:13" hidden="1">
      <c r="A1507" s="1092"/>
      <c r="B1507" s="1092"/>
      <c r="C1507" s="1092"/>
      <c r="D1507" s="1092"/>
      <c r="E1507" s="1092"/>
      <c r="F1507" s="1122"/>
      <c r="G1507" s="1122"/>
      <c r="H1507" s="1122"/>
      <c r="I1507" s="1122"/>
      <c r="J1507" s="1122"/>
      <c r="K1507" s="1122"/>
      <c r="L1507" s="1122"/>
      <c r="M1507" s="1122"/>
    </row>
    <row r="1508" spans="1:13" hidden="1">
      <c r="A1508" s="1092"/>
      <c r="B1508" s="1092"/>
      <c r="C1508" s="1092"/>
      <c r="D1508" s="1092"/>
      <c r="E1508" s="1092"/>
      <c r="F1508" s="1122"/>
      <c r="G1508" s="1122"/>
      <c r="H1508" s="1122"/>
      <c r="I1508" s="1122"/>
      <c r="J1508" s="1122"/>
      <c r="K1508" s="1122"/>
      <c r="L1508" s="1122"/>
      <c r="M1508" s="1122"/>
    </row>
    <row r="1509" spans="1:13" hidden="1">
      <c r="A1509" s="1092"/>
      <c r="B1509" s="1092"/>
      <c r="C1509" s="1092"/>
      <c r="D1509" s="1092"/>
      <c r="E1509" s="1092"/>
      <c r="F1509" s="1122"/>
      <c r="G1509" s="1122"/>
      <c r="H1509" s="1122"/>
      <c r="I1509" s="1122"/>
      <c r="J1509" s="1122"/>
      <c r="K1509" s="1122"/>
      <c r="L1509" s="1122"/>
      <c r="M1509" s="1122"/>
    </row>
    <row r="1510" spans="1:13" hidden="1">
      <c r="A1510" s="1092"/>
      <c r="B1510" s="1092"/>
      <c r="C1510" s="1092"/>
      <c r="D1510" s="1092"/>
      <c r="E1510" s="1092"/>
      <c r="F1510" s="1122"/>
      <c r="G1510" s="1122"/>
      <c r="H1510" s="1122"/>
      <c r="I1510" s="1122"/>
      <c r="J1510" s="1122"/>
      <c r="K1510" s="1122"/>
      <c r="L1510" s="1122"/>
      <c r="M1510" s="1122"/>
    </row>
    <row r="1511" spans="1:13" hidden="1">
      <c r="A1511" s="1092"/>
      <c r="B1511" s="1092"/>
      <c r="C1511" s="1092"/>
      <c r="D1511" s="1092"/>
      <c r="E1511" s="1092"/>
      <c r="F1511" s="1122"/>
      <c r="G1511" s="1122"/>
      <c r="H1511" s="1122"/>
      <c r="I1511" s="1122"/>
      <c r="J1511" s="1122"/>
      <c r="K1511" s="1122"/>
      <c r="L1511" s="1122"/>
      <c r="M1511" s="1122"/>
    </row>
    <row r="1512" spans="1:13" hidden="1">
      <c r="A1512" s="1092"/>
      <c r="B1512" s="1092"/>
      <c r="C1512" s="1092"/>
      <c r="D1512" s="1092"/>
      <c r="E1512" s="1092"/>
      <c r="F1512" s="1122"/>
      <c r="G1512" s="1122"/>
      <c r="H1512" s="1122"/>
      <c r="I1512" s="1122"/>
      <c r="J1512" s="1122"/>
      <c r="K1512" s="1122"/>
      <c r="L1512" s="1122"/>
      <c r="M1512" s="1122"/>
    </row>
    <row r="1513" spans="1:13" hidden="1">
      <c r="A1513" s="1092"/>
      <c r="B1513" s="1092"/>
      <c r="C1513" s="1092"/>
      <c r="D1513" s="1092"/>
      <c r="E1513" s="1092"/>
      <c r="F1513" s="1122"/>
      <c r="G1513" s="1122"/>
      <c r="H1513" s="1122"/>
      <c r="I1513" s="1122"/>
      <c r="J1513" s="1122"/>
      <c r="K1513" s="1122"/>
      <c r="L1513" s="1122"/>
      <c r="M1513" s="1122"/>
    </row>
    <row r="1514" spans="1:13" hidden="1">
      <c r="A1514" s="1092"/>
      <c r="B1514" s="1092"/>
      <c r="C1514" s="1092"/>
      <c r="D1514" s="1092"/>
      <c r="E1514" s="1092"/>
      <c r="F1514" s="1122"/>
      <c r="G1514" s="1122"/>
      <c r="H1514" s="1122"/>
      <c r="I1514" s="1122"/>
      <c r="J1514" s="1122"/>
      <c r="K1514" s="1122"/>
      <c r="L1514" s="1122"/>
      <c r="M1514" s="1122"/>
    </row>
    <row r="1515" spans="1:13" hidden="1">
      <c r="A1515" s="1092"/>
      <c r="B1515" s="1092"/>
      <c r="C1515" s="1092"/>
      <c r="D1515" s="1092"/>
      <c r="E1515" s="1092"/>
      <c r="F1515" s="1122"/>
      <c r="G1515" s="1122"/>
      <c r="H1515" s="1122"/>
      <c r="I1515" s="1122"/>
      <c r="J1515" s="1122"/>
      <c r="K1515" s="1122"/>
      <c r="L1515" s="1122"/>
      <c r="M1515" s="1122"/>
    </row>
    <row r="1516" spans="1:13" hidden="1">
      <c r="A1516" s="1092"/>
      <c r="B1516" s="1092"/>
      <c r="C1516" s="1092"/>
      <c r="D1516" s="1092"/>
      <c r="E1516" s="1092"/>
      <c r="F1516" s="1122"/>
      <c r="G1516" s="1122"/>
      <c r="H1516" s="1122"/>
      <c r="I1516" s="1122"/>
      <c r="J1516" s="1122"/>
      <c r="K1516" s="1122"/>
      <c r="L1516" s="1122"/>
      <c r="M1516" s="1122"/>
    </row>
    <row r="1517" spans="1:13" hidden="1">
      <c r="A1517" s="1092"/>
      <c r="B1517" s="1092"/>
      <c r="C1517" s="1092"/>
      <c r="D1517" s="1092"/>
      <c r="E1517" s="1092"/>
      <c r="F1517" s="1122"/>
      <c r="G1517" s="1122"/>
      <c r="H1517" s="1122"/>
      <c r="I1517" s="1122"/>
      <c r="J1517" s="1122"/>
      <c r="K1517" s="1122"/>
      <c r="L1517" s="1122"/>
      <c r="M1517" s="1122"/>
    </row>
    <row r="1518" spans="1:13" hidden="1">
      <c r="A1518" s="1092"/>
      <c r="B1518" s="1092"/>
      <c r="C1518" s="1092"/>
      <c r="D1518" s="1092"/>
      <c r="E1518" s="1092"/>
      <c r="F1518" s="1122"/>
      <c r="G1518" s="1122"/>
      <c r="H1518" s="1122"/>
      <c r="I1518" s="1122"/>
      <c r="J1518" s="1122"/>
      <c r="K1518" s="1122"/>
      <c r="L1518" s="1122"/>
      <c r="M1518" s="1122"/>
    </row>
    <row r="1519" spans="1:13" hidden="1">
      <c r="A1519" s="1092"/>
      <c r="B1519" s="1092"/>
      <c r="C1519" s="1092"/>
      <c r="D1519" s="1092"/>
      <c r="E1519" s="1092"/>
      <c r="F1519" s="1122"/>
      <c r="G1519" s="1122"/>
      <c r="H1519" s="1122"/>
      <c r="I1519" s="1122"/>
      <c r="J1519" s="1122"/>
      <c r="K1519" s="1122"/>
      <c r="L1519" s="1122"/>
      <c r="M1519" s="1122"/>
    </row>
    <row r="1520" spans="1:13" hidden="1">
      <c r="A1520" s="1092"/>
      <c r="B1520" s="1092"/>
      <c r="C1520" s="1092"/>
      <c r="D1520" s="1092"/>
      <c r="E1520" s="1092"/>
      <c r="F1520" s="1122"/>
      <c r="G1520" s="1122"/>
      <c r="H1520" s="1122"/>
      <c r="I1520" s="1122"/>
      <c r="J1520" s="1122"/>
      <c r="K1520" s="1122"/>
      <c r="L1520" s="1122"/>
      <c r="M1520" s="1122"/>
    </row>
    <row r="1521" spans="1:13" hidden="1">
      <c r="A1521" s="1092"/>
      <c r="B1521" s="1092"/>
      <c r="C1521" s="1092"/>
      <c r="D1521" s="1092"/>
      <c r="E1521" s="1092"/>
      <c r="F1521" s="1122"/>
      <c r="G1521" s="1122"/>
      <c r="H1521" s="1122"/>
      <c r="I1521" s="1122"/>
      <c r="J1521" s="1122"/>
      <c r="K1521" s="1122"/>
      <c r="L1521" s="1122"/>
      <c r="M1521" s="1122"/>
    </row>
    <row r="1522" spans="1:13" hidden="1">
      <c r="A1522" s="1092"/>
      <c r="B1522" s="1092"/>
      <c r="C1522" s="1092"/>
      <c r="D1522" s="1092"/>
      <c r="E1522" s="1092"/>
      <c r="F1522" s="1122"/>
      <c r="G1522" s="1122"/>
      <c r="H1522" s="1122"/>
      <c r="I1522" s="1122"/>
      <c r="J1522" s="1122"/>
      <c r="K1522" s="1122"/>
      <c r="L1522" s="1122"/>
      <c r="M1522" s="1122"/>
    </row>
    <row r="1523" spans="1:13" hidden="1">
      <c r="A1523" s="1092"/>
      <c r="B1523" s="1092"/>
      <c r="C1523" s="1092"/>
      <c r="D1523" s="1092"/>
      <c r="E1523" s="1092"/>
      <c r="F1523" s="1122"/>
      <c r="G1523" s="1122"/>
      <c r="H1523" s="1122"/>
      <c r="I1523" s="1122"/>
      <c r="J1523" s="1122"/>
      <c r="K1523" s="1122"/>
      <c r="L1523" s="1122"/>
      <c r="M1523" s="1122"/>
    </row>
    <row r="1524" spans="1:13" hidden="1">
      <c r="A1524" s="1092"/>
      <c r="B1524" s="1092"/>
      <c r="C1524" s="1092"/>
      <c r="D1524" s="1092"/>
      <c r="E1524" s="1092"/>
      <c r="F1524" s="1122"/>
      <c r="G1524" s="1122"/>
      <c r="H1524" s="1122"/>
      <c r="I1524" s="1122"/>
      <c r="J1524" s="1122"/>
      <c r="K1524" s="1122"/>
      <c r="L1524" s="1122"/>
      <c r="M1524" s="1122"/>
    </row>
    <row r="1525" spans="1:13" hidden="1">
      <c r="A1525" s="1092"/>
      <c r="B1525" s="1092"/>
      <c r="C1525" s="1092"/>
      <c r="D1525" s="1092"/>
      <c r="E1525" s="1092"/>
      <c r="F1525" s="1122"/>
      <c r="G1525" s="1122"/>
      <c r="H1525" s="1122"/>
      <c r="I1525" s="1122"/>
      <c r="J1525" s="1122"/>
      <c r="K1525" s="1122"/>
      <c r="L1525" s="1122"/>
      <c r="M1525" s="1122"/>
    </row>
    <row r="1526" spans="1:13" hidden="1">
      <c r="A1526" s="1092"/>
      <c r="B1526" s="1092"/>
      <c r="C1526" s="1092"/>
      <c r="D1526" s="1092"/>
      <c r="E1526" s="1092"/>
      <c r="F1526" s="1122"/>
      <c r="G1526" s="1122"/>
      <c r="H1526" s="1122"/>
      <c r="I1526" s="1122"/>
      <c r="J1526" s="1122"/>
      <c r="K1526" s="1122"/>
      <c r="L1526" s="1122"/>
      <c r="M1526" s="1122"/>
    </row>
    <row r="1527" spans="1:13" hidden="1">
      <c r="A1527" s="1092"/>
      <c r="B1527" s="1092"/>
      <c r="C1527" s="1092"/>
      <c r="D1527" s="1092"/>
      <c r="E1527" s="1092"/>
      <c r="F1527" s="1122"/>
      <c r="G1527" s="1122"/>
      <c r="H1527" s="1122"/>
      <c r="I1527" s="1122"/>
      <c r="J1527" s="1122"/>
      <c r="K1527" s="1122"/>
      <c r="L1527" s="1122"/>
      <c r="M1527" s="1122"/>
    </row>
    <row r="1528" spans="1:13" hidden="1">
      <c r="A1528" s="1092"/>
      <c r="B1528" s="1092"/>
      <c r="C1528" s="1092"/>
      <c r="D1528" s="1092"/>
      <c r="E1528" s="1092"/>
      <c r="F1528" s="1122"/>
      <c r="G1528" s="1122"/>
      <c r="H1528" s="1122"/>
      <c r="I1528" s="1122"/>
      <c r="J1528" s="1122"/>
      <c r="K1528" s="1122"/>
      <c r="L1528" s="1122"/>
      <c r="M1528" s="1122"/>
    </row>
    <row r="1529" spans="1:13" hidden="1">
      <c r="A1529" s="1092"/>
      <c r="B1529" s="1092"/>
      <c r="C1529" s="1092"/>
      <c r="D1529" s="1092"/>
      <c r="E1529" s="1092"/>
      <c r="F1529" s="1122"/>
      <c r="G1529" s="1122"/>
      <c r="H1529" s="1122"/>
      <c r="I1529" s="1122"/>
      <c r="J1529" s="1122"/>
      <c r="K1529" s="1122"/>
      <c r="L1529" s="1122"/>
      <c r="M1529" s="1122"/>
    </row>
    <row r="1530" spans="1:13" hidden="1">
      <c r="A1530" s="1092"/>
      <c r="B1530" s="1092"/>
      <c r="C1530" s="1092"/>
      <c r="D1530" s="1092"/>
      <c r="E1530" s="1092"/>
      <c r="F1530" s="1122"/>
      <c r="G1530" s="1122"/>
      <c r="H1530" s="1122"/>
      <c r="I1530" s="1122"/>
      <c r="J1530" s="1122"/>
      <c r="K1530" s="1122"/>
      <c r="L1530" s="1122"/>
      <c r="M1530" s="1122"/>
    </row>
    <row r="1531" spans="1:13" hidden="1">
      <c r="A1531" s="1092"/>
      <c r="B1531" s="1092"/>
      <c r="C1531" s="1092"/>
      <c r="D1531" s="1092"/>
      <c r="E1531" s="1092"/>
      <c r="F1531" s="1122"/>
      <c r="G1531" s="1122"/>
      <c r="H1531" s="1122"/>
      <c r="I1531" s="1122"/>
      <c r="J1531" s="1122"/>
      <c r="K1531" s="1122"/>
      <c r="L1531" s="1122"/>
      <c r="M1531" s="1122"/>
    </row>
    <row r="1532" spans="1:13" hidden="1">
      <c r="A1532" s="1092"/>
      <c r="B1532" s="1092"/>
      <c r="C1532" s="1092"/>
      <c r="D1532" s="1092"/>
      <c r="E1532" s="1092"/>
      <c r="F1532" s="1122"/>
      <c r="G1532" s="1122"/>
      <c r="H1532" s="1122"/>
      <c r="I1532" s="1122"/>
      <c r="J1532" s="1122"/>
      <c r="K1532" s="1122"/>
      <c r="L1532" s="1122"/>
      <c r="M1532" s="1122"/>
    </row>
    <row r="1533" spans="1:13" hidden="1">
      <c r="A1533" s="1092"/>
      <c r="B1533" s="1092"/>
      <c r="C1533" s="1092"/>
      <c r="D1533" s="1092"/>
      <c r="E1533" s="1092"/>
      <c r="F1533" s="1122"/>
      <c r="G1533" s="1122"/>
      <c r="H1533" s="1122"/>
      <c r="I1533" s="1122"/>
      <c r="J1533" s="1122"/>
      <c r="K1533" s="1122"/>
      <c r="L1533" s="1122"/>
      <c r="M1533" s="1122"/>
    </row>
    <row r="1534" spans="1:13" hidden="1">
      <c r="A1534" s="1092"/>
      <c r="B1534" s="1092"/>
      <c r="C1534" s="1092"/>
      <c r="D1534" s="1092"/>
      <c r="E1534" s="1092"/>
      <c r="F1534" s="1122"/>
      <c r="G1534" s="1122"/>
      <c r="H1534" s="1122"/>
      <c r="I1534" s="1122"/>
      <c r="J1534" s="1122"/>
      <c r="K1534" s="1122"/>
      <c r="L1534" s="1122"/>
      <c r="M1534" s="1122"/>
    </row>
    <row r="1535" spans="1:13" hidden="1">
      <c r="A1535" s="1092"/>
      <c r="B1535" s="1092"/>
      <c r="C1535" s="1092"/>
      <c r="D1535" s="1092"/>
      <c r="E1535" s="1092"/>
      <c r="F1535" s="1122"/>
      <c r="G1535" s="1122"/>
      <c r="H1535" s="1122"/>
      <c r="I1535" s="1122"/>
      <c r="J1535" s="1122"/>
      <c r="K1535" s="1122"/>
      <c r="L1535" s="1122"/>
      <c r="M1535" s="1122"/>
    </row>
    <row r="1536" spans="1:13" hidden="1">
      <c r="A1536" s="1092"/>
      <c r="B1536" s="1092"/>
      <c r="C1536" s="1092"/>
      <c r="D1536" s="1092"/>
      <c r="E1536" s="1092"/>
      <c r="F1536" s="1122"/>
      <c r="G1536" s="1122"/>
      <c r="H1536" s="1122"/>
      <c r="I1536" s="1122"/>
      <c r="J1536" s="1122"/>
      <c r="K1536" s="1122"/>
      <c r="L1536" s="1122"/>
      <c r="M1536" s="1122"/>
    </row>
    <row r="1537" spans="1:13" hidden="1">
      <c r="A1537" s="1092"/>
      <c r="B1537" s="1092"/>
      <c r="C1537" s="1092"/>
      <c r="D1537" s="1092"/>
      <c r="E1537" s="1092"/>
      <c r="F1537" s="1122"/>
      <c r="G1537" s="1122"/>
      <c r="H1537" s="1122"/>
      <c r="I1537" s="1122"/>
      <c r="J1537" s="1122"/>
      <c r="K1537" s="1122"/>
      <c r="L1537" s="1122"/>
      <c r="M1537" s="1122"/>
    </row>
    <row r="1538" spans="1:13" hidden="1">
      <c r="A1538" s="1092"/>
      <c r="B1538" s="1092"/>
      <c r="C1538" s="1092"/>
      <c r="D1538" s="1092"/>
      <c r="E1538" s="1092"/>
      <c r="F1538" s="1122"/>
      <c r="G1538" s="1122"/>
      <c r="H1538" s="1122"/>
      <c r="I1538" s="1122"/>
      <c r="J1538" s="1122"/>
      <c r="K1538" s="1122"/>
      <c r="L1538" s="1122"/>
      <c r="M1538" s="1122"/>
    </row>
    <row r="1539" spans="1:13" hidden="1">
      <c r="A1539" s="1092"/>
      <c r="B1539" s="1092"/>
      <c r="C1539" s="1092"/>
      <c r="D1539" s="1092"/>
      <c r="E1539" s="1092"/>
      <c r="F1539" s="1122"/>
      <c r="G1539" s="1122"/>
      <c r="H1539" s="1122"/>
      <c r="I1539" s="1122"/>
      <c r="J1539" s="1122"/>
      <c r="K1539" s="1122"/>
      <c r="L1539" s="1122"/>
      <c r="M1539" s="1122"/>
    </row>
    <row r="1540" spans="1:13" hidden="1">
      <c r="A1540" s="1092"/>
      <c r="B1540" s="1092"/>
      <c r="C1540" s="1092"/>
      <c r="D1540" s="1092"/>
      <c r="E1540" s="1092"/>
      <c r="F1540" s="1122"/>
      <c r="G1540" s="1122"/>
      <c r="H1540" s="1122"/>
      <c r="I1540" s="1122"/>
      <c r="J1540" s="1122"/>
      <c r="K1540" s="1122"/>
      <c r="L1540" s="1122"/>
      <c r="M1540" s="1122"/>
    </row>
    <row r="1541" spans="1:13" hidden="1">
      <c r="A1541" s="1092"/>
      <c r="B1541" s="1092"/>
      <c r="C1541" s="1092"/>
      <c r="D1541" s="1092"/>
      <c r="E1541" s="1092"/>
      <c r="F1541" s="1122"/>
      <c r="G1541" s="1122"/>
      <c r="H1541" s="1122"/>
      <c r="I1541" s="1122"/>
      <c r="J1541" s="1122"/>
      <c r="K1541" s="1122"/>
      <c r="L1541" s="1122"/>
      <c r="M1541" s="1122"/>
    </row>
    <row r="1542" spans="1:13" hidden="1">
      <c r="A1542" s="1092"/>
      <c r="B1542" s="1092"/>
      <c r="C1542" s="1092"/>
      <c r="D1542" s="1092"/>
      <c r="E1542" s="1092"/>
      <c r="F1542" s="1122"/>
      <c r="G1542" s="1122"/>
      <c r="H1542" s="1122"/>
      <c r="I1542" s="1122"/>
      <c r="J1542" s="1122"/>
      <c r="K1542" s="1122"/>
      <c r="L1542" s="1122"/>
      <c r="M1542" s="1122"/>
    </row>
    <row r="1543" spans="1:13" hidden="1">
      <c r="A1543" s="1092"/>
      <c r="B1543" s="1092"/>
      <c r="C1543" s="1092"/>
      <c r="D1543" s="1092"/>
      <c r="E1543" s="1092"/>
      <c r="F1543" s="1122"/>
      <c r="G1543" s="1122"/>
      <c r="H1543" s="1122"/>
      <c r="I1543" s="1122"/>
      <c r="J1543" s="1122"/>
      <c r="K1543" s="1122"/>
      <c r="L1543" s="1122"/>
      <c r="M1543" s="1122"/>
    </row>
    <row r="1544" spans="1:13" hidden="1">
      <c r="A1544" s="1092"/>
      <c r="B1544" s="1092"/>
      <c r="C1544" s="1092"/>
      <c r="D1544" s="1092"/>
      <c r="E1544" s="1092"/>
      <c r="F1544" s="1122"/>
      <c r="G1544" s="1122"/>
      <c r="H1544" s="1122"/>
      <c r="I1544" s="1122"/>
      <c r="J1544" s="1122"/>
      <c r="K1544" s="1122"/>
      <c r="L1544" s="1122"/>
      <c r="M1544" s="1122"/>
    </row>
    <row r="1545" spans="1:13" hidden="1">
      <c r="A1545" s="1092"/>
      <c r="B1545" s="1092"/>
      <c r="C1545" s="1092"/>
      <c r="D1545" s="1092"/>
      <c r="E1545" s="1092"/>
      <c r="F1545" s="1122"/>
      <c r="G1545" s="1122"/>
      <c r="H1545" s="1122"/>
      <c r="I1545" s="1122"/>
      <c r="J1545" s="1122"/>
      <c r="K1545" s="1122"/>
      <c r="L1545" s="1122"/>
      <c r="M1545" s="1122"/>
    </row>
    <row r="1546" spans="1:13" hidden="1">
      <c r="A1546" s="1092"/>
      <c r="B1546" s="1092"/>
      <c r="C1546" s="1092"/>
      <c r="D1546" s="1092"/>
      <c r="E1546" s="1092"/>
      <c r="F1546" s="1122"/>
      <c r="G1546" s="1122"/>
      <c r="H1546" s="1122"/>
      <c r="I1546" s="1122"/>
      <c r="J1546" s="1122"/>
      <c r="K1546" s="1122"/>
      <c r="L1546" s="1122"/>
      <c r="M1546" s="1122"/>
    </row>
    <row r="1547" spans="1:13" hidden="1">
      <c r="A1547" s="1092"/>
      <c r="B1547" s="1092"/>
      <c r="C1547" s="1092"/>
      <c r="D1547" s="1092"/>
      <c r="E1547" s="1092"/>
      <c r="F1547" s="1122"/>
      <c r="G1547" s="1122"/>
      <c r="H1547" s="1122"/>
      <c r="I1547" s="1122"/>
      <c r="J1547" s="1122"/>
      <c r="K1547" s="1122"/>
      <c r="L1547" s="1122"/>
      <c r="M1547" s="1122"/>
    </row>
    <row r="1548" spans="1:13" hidden="1">
      <c r="A1548" s="1092"/>
      <c r="B1548" s="1092"/>
      <c r="C1548" s="1092"/>
      <c r="D1548" s="1092"/>
      <c r="E1548" s="1092"/>
      <c r="F1548" s="1122"/>
      <c r="G1548" s="1122"/>
      <c r="H1548" s="1122"/>
      <c r="I1548" s="1122"/>
      <c r="J1548" s="1122"/>
      <c r="K1548" s="1122"/>
      <c r="L1548" s="1122"/>
      <c r="M1548" s="1122"/>
    </row>
    <row r="1549" spans="1:13" hidden="1">
      <c r="A1549" s="1092"/>
      <c r="B1549" s="1092"/>
      <c r="C1549" s="1092"/>
      <c r="D1549" s="1092"/>
      <c r="E1549" s="1092"/>
      <c r="F1549" s="1122"/>
      <c r="G1549" s="1122"/>
      <c r="H1549" s="1122"/>
      <c r="I1549" s="1122"/>
      <c r="J1549" s="1122"/>
      <c r="K1549" s="1122"/>
      <c r="L1549" s="1122"/>
      <c r="M1549" s="1122"/>
    </row>
    <row r="1550" spans="1:13" hidden="1">
      <c r="A1550" s="1092"/>
      <c r="B1550" s="1092"/>
      <c r="C1550" s="1092"/>
      <c r="D1550" s="1092"/>
      <c r="E1550" s="1092"/>
      <c r="F1550" s="1122"/>
      <c r="G1550" s="1122"/>
      <c r="H1550" s="1122"/>
      <c r="I1550" s="1122"/>
      <c r="J1550" s="1122"/>
      <c r="K1550" s="1122"/>
      <c r="L1550" s="1122"/>
      <c r="M1550" s="1122"/>
    </row>
    <row r="1551" spans="1:13" hidden="1">
      <c r="A1551" s="1092"/>
      <c r="B1551" s="1092"/>
      <c r="C1551" s="1092"/>
      <c r="D1551" s="1092"/>
      <c r="E1551" s="1092"/>
      <c r="F1551" s="1122"/>
      <c r="G1551" s="1122"/>
      <c r="H1551" s="1122"/>
      <c r="I1551" s="1122"/>
      <c r="J1551" s="1122"/>
      <c r="K1551" s="1122"/>
      <c r="L1551" s="1122"/>
      <c r="M1551" s="1122"/>
    </row>
    <row r="1552" spans="1:13" hidden="1">
      <c r="A1552" s="1092"/>
      <c r="B1552" s="1092"/>
      <c r="C1552" s="1092"/>
      <c r="D1552" s="1092"/>
      <c r="E1552" s="1092"/>
      <c r="F1552" s="1122"/>
      <c r="G1552" s="1122"/>
      <c r="H1552" s="1122"/>
      <c r="I1552" s="1122"/>
      <c r="J1552" s="1122"/>
      <c r="K1552" s="1122"/>
      <c r="L1552" s="1122"/>
      <c r="M1552" s="1122"/>
    </row>
    <row r="1553" spans="1:13" hidden="1">
      <c r="A1553" s="1092"/>
      <c r="B1553" s="1092"/>
      <c r="C1553" s="1092"/>
      <c r="D1553" s="1092"/>
      <c r="E1553" s="1092"/>
      <c r="F1553" s="1122"/>
      <c r="G1553" s="1122"/>
      <c r="H1553" s="1122"/>
      <c r="I1553" s="1122"/>
      <c r="J1553" s="1122"/>
      <c r="K1553" s="1122"/>
      <c r="L1553" s="1122"/>
      <c r="M1553" s="1122"/>
    </row>
    <row r="1554" spans="1:13" hidden="1">
      <c r="A1554" s="1092"/>
      <c r="B1554" s="1092"/>
      <c r="C1554" s="1092"/>
      <c r="D1554" s="1092"/>
      <c r="E1554" s="1092"/>
      <c r="F1554" s="1122"/>
      <c r="G1554" s="1122"/>
      <c r="H1554" s="1122"/>
      <c r="I1554" s="1122"/>
      <c r="J1554" s="1122"/>
      <c r="K1554" s="1122"/>
      <c r="L1554" s="1122"/>
      <c r="M1554" s="1122"/>
    </row>
    <row r="1555" spans="1:13" hidden="1">
      <c r="A1555" s="1092"/>
      <c r="B1555" s="1092"/>
      <c r="C1555" s="1092"/>
      <c r="D1555" s="1092"/>
      <c r="E1555" s="1092"/>
      <c r="F1555" s="1122"/>
      <c r="G1555" s="1122"/>
      <c r="H1555" s="1122"/>
      <c r="I1555" s="1122"/>
      <c r="J1555" s="1122"/>
      <c r="K1555" s="1122"/>
      <c r="L1555" s="1122"/>
      <c r="M1555" s="1122"/>
    </row>
    <row r="1556" spans="1:13" hidden="1">
      <c r="A1556" s="1092"/>
      <c r="B1556" s="1092"/>
      <c r="C1556" s="1092"/>
      <c r="D1556" s="1092"/>
      <c r="E1556" s="1092"/>
      <c r="F1556" s="1122"/>
      <c r="G1556" s="1122"/>
      <c r="H1556" s="1122"/>
      <c r="I1556" s="1122"/>
      <c r="J1556" s="1122"/>
      <c r="K1556" s="1122"/>
      <c r="L1556" s="1122"/>
      <c r="M1556" s="1122"/>
    </row>
    <row r="1557" spans="1:13" hidden="1">
      <c r="A1557" s="1092"/>
      <c r="B1557" s="1092"/>
      <c r="C1557" s="1092"/>
      <c r="D1557" s="1092"/>
      <c r="E1557" s="1092"/>
      <c r="F1557" s="1122"/>
      <c r="G1557" s="1122"/>
      <c r="H1557" s="1122"/>
      <c r="I1557" s="1122"/>
      <c r="J1557" s="1122"/>
      <c r="K1557" s="1122"/>
      <c r="L1557" s="1122"/>
      <c r="M1557" s="1122"/>
    </row>
    <row r="1558" spans="1:13" hidden="1">
      <c r="A1558" s="1092"/>
      <c r="B1558" s="1092"/>
      <c r="C1558" s="1092"/>
      <c r="D1558" s="1092"/>
      <c r="E1558" s="1092"/>
      <c r="F1558" s="1122"/>
      <c r="G1558" s="1122"/>
      <c r="H1558" s="1122"/>
      <c r="I1558" s="1122"/>
      <c r="J1558" s="1122"/>
      <c r="K1558" s="1122"/>
      <c r="L1558" s="1122"/>
      <c r="M1558" s="1122"/>
    </row>
    <row r="1559" spans="1:13" hidden="1">
      <c r="A1559" s="1092"/>
      <c r="B1559" s="1092"/>
      <c r="C1559" s="1092"/>
      <c r="D1559" s="1092"/>
      <c r="E1559" s="1092"/>
      <c r="F1559" s="1122"/>
      <c r="G1559" s="1122"/>
      <c r="H1559" s="1122"/>
      <c r="I1559" s="1122"/>
      <c r="J1559" s="1122"/>
      <c r="K1559" s="1122"/>
      <c r="L1559" s="1122"/>
      <c r="M1559" s="1122"/>
    </row>
    <row r="1560" spans="1:13" hidden="1">
      <c r="A1560" s="1092"/>
      <c r="B1560" s="1092"/>
      <c r="C1560" s="1092"/>
      <c r="D1560" s="1092"/>
      <c r="E1560" s="1092"/>
      <c r="F1560" s="1122"/>
      <c r="G1560" s="1122"/>
      <c r="H1560" s="1122"/>
      <c r="I1560" s="1122"/>
      <c r="J1560" s="1122"/>
      <c r="K1560" s="1122"/>
      <c r="L1560" s="1122"/>
      <c r="M1560" s="1122"/>
    </row>
    <row r="1561" spans="1:13" hidden="1">
      <c r="A1561" s="1092"/>
      <c r="B1561" s="1092"/>
      <c r="C1561" s="1092"/>
      <c r="D1561" s="1092"/>
      <c r="E1561" s="1092"/>
      <c r="F1561" s="1122"/>
      <c r="G1561" s="1122"/>
      <c r="H1561" s="1122"/>
      <c r="I1561" s="1122"/>
      <c r="J1561" s="1122"/>
      <c r="K1561" s="1122"/>
      <c r="L1561" s="1122"/>
      <c r="M1561" s="1122"/>
    </row>
    <row r="1562" spans="1:13" hidden="1">
      <c r="A1562" s="1092"/>
      <c r="B1562" s="1092"/>
      <c r="C1562" s="1092"/>
      <c r="D1562" s="1092"/>
      <c r="E1562" s="1092"/>
      <c r="F1562" s="1122"/>
      <c r="G1562" s="1122"/>
      <c r="H1562" s="1122"/>
      <c r="I1562" s="1122"/>
      <c r="J1562" s="1122"/>
      <c r="K1562" s="1122"/>
      <c r="L1562" s="1122"/>
      <c r="M1562" s="1122"/>
    </row>
    <row r="1563" spans="1:13" hidden="1">
      <c r="A1563" s="1092"/>
      <c r="B1563" s="1092"/>
      <c r="C1563" s="1092"/>
      <c r="D1563" s="1092"/>
      <c r="E1563" s="1092"/>
      <c r="F1563" s="1122"/>
      <c r="G1563" s="1122"/>
      <c r="H1563" s="1122"/>
      <c r="I1563" s="1122"/>
      <c r="J1563" s="1122"/>
      <c r="K1563" s="1122"/>
      <c r="L1563" s="1122"/>
      <c r="M1563" s="1122"/>
    </row>
    <row r="1564" spans="1:13" hidden="1">
      <c r="A1564" s="1092"/>
      <c r="B1564" s="1092"/>
      <c r="C1564" s="1092"/>
      <c r="D1564" s="1092"/>
      <c r="E1564" s="1092"/>
      <c r="F1564" s="1122"/>
      <c r="G1564" s="1122"/>
      <c r="H1564" s="1122"/>
      <c r="I1564" s="1122"/>
      <c r="J1564" s="1122"/>
      <c r="K1564" s="1122"/>
      <c r="L1564" s="1122"/>
      <c r="M1564" s="1122"/>
    </row>
    <row r="1565" spans="1:13" hidden="1">
      <c r="A1565" s="1092"/>
      <c r="B1565" s="1092"/>
      <c r="C1565" s="1092"/>
      <c r="D1565" s="1092"/>
      <c r="E1565" s="1092"/>
      <c r="F1565" s="1122"/>
      <c r="G1565" s="1122"/>
      <c r="H1565" s="1122"/>
      <c r="I1565" s="1122"/>
      <c r="J1565" s="1122"/>
      <c r="K1565" s="1122"/>
      <c r="L1565" s="1122"/>
      <c r="M1565" s="1122"/>
    </row>
    <row r="1566" spans="1:13" hidden="1">
      <c r="A1566" s="1092"/>
      <c r="B1566" s="1092"/>
      <c r="C1566" s="1092"/>
      <c r="D1566" s="1092"/>
      <c r="E1566" s="1092"/>
      <c r="F1566" s="1122"/>
      <c r="G1566" s="1122"/>
      <c r="H1566" s="1122"/>
      <c r="I1566" s="1122"/>
      <c r="J1566" s="1122"/>
      <c r="K1566" s="1122"/>
      <c r="L1566" s="1122"/>
      <c r="M1566" s="1122"/>
    </row>
    <row r="1567" spans="1:13" hidden="1">
      <c r="A1567" s="1092"/>
      <c r="B1567" s="1092"/>
      <c r="C1567" s="1092"/>
      <c r="D1567" s="1092"/>
      <c r="E1567" s="1092"/>
      <c r="F1567" s="1122"/>
      <c r="G1567" s="1122"/>
      <c r="H1567" s="1122"/>
      <c r="I1567" s="1122"/>
      <c r="J1567" s="1122"/>
      <c r="K1567" s="1122"/>
      <c r="L1567" s="1122"/>
      <c r="M1567" s="1122"/>
    </row>
    <row r="1568" spans="1:13" hidden="1">
      <c r="A1568" s="1092"/>
      <c r="B1568" s="1092"/>
      <c r="C1568" s="1092"/>
      <c r="D1568" s="1092"/>
      <c r="E1568" s="1092"/>
      <c r="F1568" s="1122"/>
      <c r="G1568" s="1122"/>
      <c r="H1568" s="1122"/>
      <c r="I1568" s="1122"/>
      <c r="J1568" s="1122"/>
      <c r="K1568" s="1122"/>
      <c r="L1568" s="1122"/>
      <c r="M1568" s="1122"/>
    </row>
    <row r="1569" spans="1:13" hidden="1">
      <c r="A1569" s="1092"/>
      <c r="B1569" s="1092"/>
      <c r="C1569" s="1092"/>
      <c r="D1569" s="1092"/>
      <c r="E1569" s="1092"/>
      <c r="F1569" s="1122"/>
      <c r="G1569" s="1122"/>
      <c r="H1569" s="1122"/>
      <c r="I1569" s="1122"/>
      <c r="J1569" s="1122"/>
      <c r="K1569" s="1122"/>
      <c r="L1569" s="1122"/>
      <c r="M1569" s="1122"/>
    </row>
    <row r="1570" spans="1:13" hidden="1">
      <c r="A1570" s="1092"/>
      <c r="B1570" s="1092"/>
      <c r="C1570" s="1092"/>
      <c r="D1570" s="1092"/>
      <c r="E1570" s="1092"/>
      <c r="F1570" s="1122"/>
      <c r="G1570" s="1122"/>
      <c r="H1570" s="1122"/>
      <c r="I1570" s="1122"/>
      <c r="J1570" s="1122"/>
      <c r="K1570" s="1122"/>
      <c r="L1570" s="1122"/>
      <c r="M1570" s="1122"/>
    </row>
    <row r="1571" spans="1:13" hidden="1">
      <c r="A1571" s="1092"/>
      <c r="B1571" s="1092"/>
      <c r="C1571" s="1092"/>
      <c r="D1571" s="1092"/>
      <c r="E1571" s="1092"/>
      <c r="F1571" s="1122"/>
      <c r="G1571" s="1122"/>
      <c r="H1571" s="1122"/>
      <c r="I1571" s="1122"/>
      <c r="J1571" s="1122"/>
      <c r="K1571" s="1122"/>
      <c r="L1571" s="1122"/>
      <c r="M1571" s="1122"/>
    </row>
    <row r="1572" spans="1:13" hidden="1">
      <c r="A1572" s="1092"/>
      <c r="B1572" s="1092"/>
      <c r="C1572" s="1092"/>
      <c r="D1572" s="1092"/>
      <c r="E1572" s="1092"/>
      <c r="F1572" s="1122"/>
      <c r="G1572" s="1122"/>
      <c r="H1572" s="1122"/>
      <c r="I1572" s="1122"/>
      <c r="J1572" s="1122"/>
      <c r="K1572" s="1122"/>
      <c r="L1572" s="1122"/>
      <c r="M1572" s="1122"/>
    </row>
    <row r="1573" spans="1:13" hidden="1">
      <c r="A1573" s="1092"/>
      <c r="B1573" s="1092"/>
      <c r="C1573" s="1092"/>
      <c r="D1573" s="1092"/>
      <c r="E1573" s="1092"/>
      <c r="F1573" s="1122"/>
      <c r="G1573" s="1122"/>
      <c r="H1573" s="1122"/>
      <c r="I1573" s="1122"/>
      <c r="J1573" s="1122"/>
      <c r="K1573" s="1122"/>
      <c r="L1573" s="1122"/>
      <c r="M1573" s="1122"/>
    </row>
    <row r="1574" spans="1:13" hidden="1">
      <c r="A1574" s="1092"/>
      <c r="B1574" s="1092"/>
      <c r="C1574" s="1092"/>
      <c r="D1574" s="1092"/>
      <c r="E1574" s="1092"/>
      <c r="F1574" s="1122"/>
      <c r="G1574" s="1122"/>
      <c r="H1574" s="1122"/>
      <c r="I1574" s="1122"/>
      <c r="J1574" s="1122"/>
      <c r="K1574" s="1122"/>
      <c r="L1574" s="1122"/>
      <c r="M1574" s="1122"/>
    </row>
    <row r="1575" spans="1:13" hidden="1">
      <c r="A1575" s="1092"/>
      <c r="B1575" s="1092"/>
      <c r="C1575" s="1092"/>
      <c r="D1575" s="1092"/>
      <c r="E1575" s="1092"/>
      <c r="F1575" s="1122"/>
      <c r="G1575" s="1122"/>
      <c r="H1575" s="1122"/>
      <c r="I1575" s="1122"/>
      <c r="J1575" s="1122"/>
      <c r="K1575" s="1122"/>
      <c r="L1575" s="1122"/>
      <c r="M1575" s="1122"/>
    </row>
    <row r="1576" spans="1:13" hidden="1">
      <c r="A1576" s="1092"/>
      <c r="B1576" s="1092"/>
      <c r="C1576" s="1092"/>
      <c r="D1576" s="1092"/>
      <c r="E1576" s="1092"/>
      <c r="F1576" s="1122"/>
      <c r="G1576" s="1122"/>
      <c r="H1576" s="1122"/>
      <c r="I1576" s="1122"/>
      <c r="J1576" s="1122"/>
      <c r="K1576" s="1122"/>
      <c r="L1576" s="1122"/>
      <c r="M1576" s="1122"/>
    </row>
    <row r="1577" spans="1:13" hidden="1">
      <c r="A1577" s="1092"/>
      <c r="B1577" s="1092"/>
      <c r="C1577" s="1092"/>
      <c r="D1577" s="1092"/>
      <c r="E1577" s="1092"/>
      <c r="F1577" s="1122"/>
      <c r="G1577" s="1122"/>
      <c r="H1577" s="1122"/>
      <c r="I1577" s="1122"/>
      <c r="J1577" s="1122"/>
      <c r="K1577" s="1122"/>
      <c r="L1577" s="1122"/>
      <c r="M1577" s="1122"/>
    </row>
    <row r="1578" spans="1:13" hidden="1">
      <c r="A1578" s="1092"/>
      <c r="B1578" s="1092"/>
      <c r="C1578" s="1092"/>
      <c r="D1578" s="1092"/>
      <c r="E1578" s="1092"/>
      <c r="F1578" s="1122"/>
      <c r="G1578" s="1122"/>
      <c r="H1578" s="1122"/>
      <c r="I1578" s="1122"/>
      <c r="J1578" s="1122"/>
      <c r="K1578" s="1122"/>
      <c r="L1578" s="1122"/>
      <c r="M1578" s="1122"/>
    </row>
    <row r="1579" spans="1:13" hidden="1">
      <c r="A1579" s="1092"/>
      <c r="B1579" s="1092"/>
      <c r="C1579" s="1092"/>
      <c r="D1579" s="1092"/>
      <c r="E1579" s="1092"/>
      <c r="F1579" s="1122"/>
      <c r="G1579" s="1122"/>
      <c r="H1579" s="1122"/>
      <c r="I1579" s="1122"/>
      <c r="J1579" s="1122"/>
      <c r="K1579" s="1122"/>
      <c r="L1579" s="1122"/>
      <c r="M1579" s="1122"/>
    </row>
    <row r="1580" spans="1:13" hidden="1">
      <c r="A1580" s="1092"/>
      <c r="B1580" s="1092"/>
      <c r="C1580" s="1092"/>
      <c r="D1580" s="1092"/>
      <c r="E1580" s="1092"/>
      <c r="F1580" s="1122"/>
      <c r="G1580" s="1122"/>
      <c r="H1580" s="1122"/>
      <c r="I1580" s="1122"/>
      <c r="J1580" s="1122"/>
      <c r="K1580" s="1122"/>
      <c r="L1580" s="1122"/>
      <c r="M1580" s="1122"/>
    </row>
    <row r="1581" spans="1:13" hidden="1">
      <c r="A1581" s="1092"/>
      <c r="B1581" s="1092"/>
      <c r="C1581" s="1092"/>
      <c r="D1581" s="1092"/>
      <c r="E1581" s="1092"/>
      <c r="F1581" s="1122"/>
      <c r="G1581" s="1122"/>
      <c r="H1581" s="1122"/>
      <c r="I1581" s="1122"/>
      <c r="J1581" s="1122"/>
      <c r="K1581" s="1122"/>
      <c r="L1581" s="1122"/>
      <c r="M1581" s="1122"/>
    </row>
    <row r="1582" spans="1:13" hidden="1">
      <c r="A1582" s="1092"/>
      <c r="B1582" s="1092"/>
      <c r="C1582" s="1092"/>
      <c r="D1582" s="1092"/>
      <c r="E1582" s="1092"/>
      <c r="F1582" s="1122"/>
      <c r="G1582" s="1122"/>
      <c r="H1582" s="1122"/>
      <c r="I1582" s="1122"/>
      <c r="J1582" s="1122"/>
      <c r="K1582" s="1122"/>
      <c r="L1582" s="1122"/>
      <c r="M1582" s="1122"/>
    </row>
    <row r="1583" spans="1:13" hidden="1">
      <c r="A1583" s="1092"/>
      <c r="B1583" s="1092"/>
      <c r="C1583" s="1092"/>
      <c r="D1583" s="1092"/>
      <c r="E1583" s="1092"/>
      <c r="F1583" s="1122"/>
      <c r="G1583" s="1122"/>
      <c r="H1583" s="1122"/>
      <c r="I1583" s="1122"/>
      <c r="J1583" s="1122"/>
      <c r="K1583" s="1122"/>
      <c r="L1583" s="1122"/>
      <c r="M1583" s="1122"/>
    </row>
    <row r="1584" spans="1:13" hidden="1">
      <c r="A1584" s="1092"/>
      <c r="B1584" s="1092"/>
      <c r="C1584" s="1092"/>
      <c r="D1584" s="1092"/>
      <c r="E1584" s="1092"/>
      <c r="F1584" s="1122"/>
      <c r="G1584" s="1122"/>
      <c r="H1584" s="1122"/>
      <c r="I1584" s="1122"/>
      <c r="J1584" s="1122"/>
      <c r="K1584" s="1122"/>
      <c r="L1584" s="1122"/>
      <c r="M1584" s="1122"/>
    </row>
    <row r="1585" spans="1:13" hidden="1">
      <c r="A1585" s="1092"/>
      <c r="B1585" s="1092"/>
      <c r="C1585" s="1092"/>
      <c r="D1585" s="1092"/>
      <c r="E1585" s="1092"/>
      <c r="F1585" s="1122"/>
      <c r="G1585" s="1122"/>
      <c r="H1585" s="1122"/>
      <c r="I1585" s="1122"/>
      <c r="J1585" s="1122"/>
      <c r="K1585" s="1122"/>
      <c r="L1585" s="1122"/>
      <c r="M1585" s="1122"/>
    </row>
    <row r="1586" spans="1:13" hidden="1">
      <c r="A1586" s="1092"/>
      <c r="B1586" s="1092"/>
      <c r="C1586" s="1092"/>
      <c r="D1586" s="1092"/>
      <c r="E1586" s="1092"/>
      <c r="F1586" s="1122"/>
      <c r="G1586" s="1122"/>
      <c r="H1586" s="1122"/>
      <c r="I1586" s="1122"/>
      <c r="J1586" s="1122"/>
      <c r="K1586" s="1122"/>
      <c r="L1586" s="1122"/>
      <c r="M1586" s="1122"/>
    </row>
    <row r="1587" spans="1:13" hidden="1">
      <c r="A1587" s="1092"/>
      <c r="B1587" s="1092"/>
      <c r="C1587" s="1092"/>
      <c r="D1587" s="1092"/>
      <c r="E1587" s="1092"/>
      <c r="F1587" s="1122"/>
      <c r="G1587" s="1122"/>
      <c r="H1587" s="1122"/>
      <c r="I1587" s="1122"/>
      <c r="J1587" s="1122"/>
      <c r="K1587" s="1122"/>
      <c r="L1587" s="1122"/>
      <c r="M1587" s="1122"/>
    </row>
    <row r="1588" spans="1:13" hidden="1">
      <c r="A1588" s="1092"/>
      <c r="B1588" s="1092"/>
      <c r="C1588" s="1092"/>
      <c r="D1588" s="1092"/>
      <c r="E1588" s="1092"/>
      <c r="F1588" s="1122"/>
      <c r="G1588" s="1122"/>
      <c r="H1588" s="1122"/>
      <c r="I1588" s="1122"/>
      <c r="J1588" s="1122"/>
      <c r="K1588" s="1122"/>
      <c r="L1588" s="1122"/>
      <c r="M1588" s="1122"/>
    </row>
    <row r="1589" spans="1:13" hidden="1">
      <c r="A1589" s="1092"/>
      <c r="B1589" s="1092"/>
      <c r="C1589" s="1092"/>
      <c r="D1589" s="1092"/>
      <c r="E1589" s="1092"/>
      <c r="F1589" s="1122"/>
      <c r="G1589" s="1122"/>
      <c r="H1589" s="1122"/>
      <c r="I1589" s="1122"/>
      <c r="J1589" s="1122"/>
      <c r="K1589" s="1122"/>
      <c r="L1589" s="1122"/>
      <c r="M1589" s="1122"/>
    </row>
    <row r="1590" spans="1:13" hidden="1">
      <c r="A1590" s="1092"/>
      <c r="B1590" s="1092"/>
      <c r="C1590" s="1092"/>
      <c r="D1590" s="1092"/>
      <c r="E1590" s="1092"/>
      <c r="F1590" s="1122"/>
      <c r="G1590" s="1122"/>
      <c r="H1590" s="1122"/>
      <c r="I1590" s="1122"/>
      <c r="J1590" s="1122"/>
      <c r="K1590" s="1122"/>
      <c r="L1590" s="1122"/>
      <c r="M1590" s="1122"/>
    </row>
    <row r="1591" spans="1:13" hidden="1">
      <c r="A1591" s="1092"/>
      <c r="B1591" s="1092"/>
      <c r="C1591" s="1092"/>
      <c r="D1591" s="1092"/>
      <c r="E1591" s="1092"/>
      <c r="F1591" s="1122"/>
      <c r="G1591" s="1122"/>
      <c r="H1591" s="1122"/>
      <c r="I1591" s="1122"/>
      <c r="J1591" s="1122"/>
      <c r="K1591" s="1122"/>
      <c r="L1591" s="1122"/>
      <c r="M1591" s="1122"/>
    </row>
    <row r="1592" spans="1:13" hidden="1">
      <c r="A1592" s="1092"/>
      <c r="B1592" s="1092"/>
      <c r="C1592" s="1092"/>
      <c r="D1592" s="1092"/>
      <c r="E1592" s="1092"/>
      <c r="F1592" s="1122"/>
      <c r="G1592" s="1122"/>
      <c r="H1592" s="1122"/>
      <c r="I1592" s="1122"/>
      <c r="J1592" s="1122"/>
      <c r="K1592" s="1122"/>
      <c r="L1592" s="1122"/>
      <c r="M1592" s="1122"/>
    </row>
    <row r="1593" spans="1:13" hidden="1">
      <c r="A1593" s="1092"/>
      <c r="B1593" s="1092"/>
      <c r="C1593" s="1092"/>
      <c r="D1593" s="1092"/>
      <c r="E1593" s="1092"/>
      <c r="F1593" s="1122"/>
      <c r="G1593" s="1122"/>
      <c r="H1593" s="1122"/>
      <c r="I1593" s="1122"/>
      <c r="J1593" s="1122"/>
      <c r="K1593" s="1122"/>
      <c r="L1593" s="1122"/>
      <c r="M1593" s="1122"/>
    </row>
    <row r="1594" spans="1:13" hidden="1">
      <c r="A1594" s="1092"/>
      <c r="B1594" s="1092"/>
      <c r="C1594" s="1092"/>
      <c r="D1594" s="1092"/>
      <c r="E1594" s="1092"/>
      <c r="F1594" s="1122"/>
      <c r="G1594" s="1122"/>
      <c r="H1594" s="1122"/>
      <c r="I1594" s="1122"/>
      <c r="J1594" s="1122"/>
      <c r="K1594" s="1122"/>
      <c r="L1594" s="1122"/>
      <c r="M1594" s="1122"/>
    </row>
    <row r="1595" spans="1:13" hidden="1">
      <c r="A1595" s="1092"/>
      <c r="B1595" s="1092"/>
      <c r="C1595" s="1092"/>
      <c r="D1595" s="1092"/>
      <c r="E1595" s="1092"/>
      <c r="F1595" s="1122"/>
      <c r="G1595" s="1122"/>
      <c r="H1595" s="1122"/>
      <c r="I1595" s="1122"/>
      <c r="J1595" s="1122"/>
      <c r="K1595" s="1122"/>
      <c r="L1595" s="1122"/>
      <c r="M1595" s="1122"/>
    </row>
    <row r="1596" spans="1:13" hidden="1">
      <c r="A1596" s="1092"/>
      <c r="B1596" s="1092"/>
      <c r="C1596" s="1092"/>
      <c r="D1596" s="1092"/>
      <c r="E1596" s="1092"/>
      <c r="F1596" s="1122"/>
      <c r="G1596" s="1122"/>
      <c r="H1596" s="1122"/>
      <c r="I1596" s="1122"/>
      <c r="J1596" s="1122"/>
      <c r="K1596" s="1122"/>
      <c r="L1596" s="1122"/>
      <c r="M1596" s="1122"/>
    </row>
    <row r="1597" spans="1:13" hidden="1">
      <c r="A1597" s="1092"/>
      <c r="B1597" s="1092"/>
      <c r="C1597" s="1092"/>
      <c r="D1597" s="1092"/>
      <c r="E1597" s="1092"/>
      <c r="F1597" s="1122"/>
      <c r="G1597" s="1122"/>
      <c r="H1597" s="1122"/>
      <c r="I1597" s="1122"/>
      <c r="J1597" s="1122"/>
      <c r="K1597" s="1122"/>
      <c r="L1597" s="1122"/>
      <c r="M1597" s="1122"/>
    </row>
    <row r="1598" spans="1:13" hidden="1">
      <c r="A1598" s="1092"/>
      <c r="B1598" s="1092"/>
      <c r="C1598" s="1092"/>
      <c r="D1598" s="1092"/>
      <c r="E1598" s="1092"/>
      <c r="F1598" s="1122"/>
      <c r="G1598" s="1122"/>
      <c r="H1598" s="1122"/>
      <c r="I1598" s="1122"/>
      <c r="J1598" s="1122"/>
      <c r="K1598" s="1122"/>
      <c r="L1598" s="1122"/>
      <c r="M1598" s="1122"/>
    </row>
    <row r="1599" spans="1:13" hidden="1">
      <c r="A1599" s="1092"/>
      <c r="B1599" s="1092"/>
      <c r="C1599" s="1092"/>
      <c r="D1599" s="1092"/>
      <c r="E1599" s="1092"/>
      <c r="F1599" s="1122"/>
      <c r="G1599" s="1122"/>
      <c r="H1599" s="1122"/>
      <c r="I1599" s="1122"/>
      <c r="J1599" s="1122"/>
      <c r="K1599" s="1122"/>
      <c r="L1599" s="1122"/>
      <c r="M1599" s="1122"/>
    </row>
    <row r="1600" spans="1:13" hidden="1">
      <c r="A1600" s="1092"/>
      <c r="B1600" s="1092"/>
      <c r="C1600" s="1092"/>
      <c r="D1600" s="1092"/>
      <c r="E1600" s="1092"/>
      <c r="F1600" s="1122"/>
      <c r="G1600" s="1122"/>
      <c r="H1600" s="1122"/>
      <c r="I1600" s="1122"/>
      <c r="J1600" s="1122"/>
      <c r="K1600" s="1122"/>
      <c r="L1600" s="1122"/>
      <c r="M1600" s="1122"/>
    </row>
    <row r="1601" spans="1:13" hidden="1">
      <c r="A1601" s="1092"/>
      <c r="B1601" s="1092"/>
      <c r="C1601" s="1092"/>
      <c r="D1601" s="1092"/>
      <c r="E1601" s="1092"/>
      <c r="F1601" s="1122"/>
      <c r="G1601" s="1122"/>
      <c r="H1601" s="1122"/>
      <c r="I1601" s="1122"/>
      <c r="J1601" s="1122"/>
      <c r="K1601" s="1122"/>
      <c r="L1601" s="1122"/>
      <c r="M1601" s="1122"/>
    </row>
    <row r="1602" spans="1:13" hidden="1">
      <c r="A1602" s="1092"/>
      <c r="B1602" s="1092"/>
      <c r="C1602" s="1092"/>
      <c r="D1602" s="1092"/>
      <c r="E1602" s="1092"/>
      <c r="F1602" s="1122"/>
      <c r="G1602" s="1122"/>
      <c r="H1602" s="1122"/>
      <c r="I1602" s="1122"/>
      <c r="J1602" s="1122"/>
      <c r="K1602" s="1122"/>
      <c r="L1602" s="1122"/>
      <c r="M1602" s="1122"/>
    </row>
    <row r="1603" spans="1:13" hidden="1">
      <c r="A1603" s="1092"/>
      <c r="B1603" s="1092"/>
      <c r="C1603" s="1092"/>
      <c r="D1603" s="1092"/>
      <c r="E1603" s="1092"/>
      <c r="F1603" s="1122"/>
      <c r="G1603" s="1122"/>
      <c r="H1603" s="1122"/>
      <c r="I1603" s="1122"/>
      <c r="J1603" s="1122"/>
      <c r="K1603" s="1122"/>
      <c r="L1603" s="1122"/>
      <c r="M1603" s="1122"/>
    </row>
    <row r="1604" spans="1:13" hidden="1">
      <c r="A1604" s="1092"/>
      <c r="B1604" s="1092"/>
      <c r="C1604" s="1092"/>
      <c r="D1604" s="1092"/>
      <c r="E1604" s="1092"/>
      <c r="F1604" s="1122"/>
      <c r="G1604" s="1122"/>
      <c r="H1604" s="1122"/>
      <c r="I1604" s="1122"/>
      <c r="J1604" s="1122"/>
      <c r="K1604" s="1122"/>
      <c r="L1604" s="1122"/>
      <c r="M1604" s="1122"/>
    </row>
    <row r="1605" spans="1:13" hidden="1">
      <c r="A1605" s="1092"/>
      <c r="B1605" s="1092"/>
      <c r="C1605" s="1092"/>
      <c r="D1605" s="1092"/>
      <c r="E1605" s="1092"/>
      <c r="F1605" s="1122"/>
      <c r="G1605" s="1122"/>
      <c r="H1605" s="1122"/>
      <c r="I1605" s="1122"/>
      <c r="J1605" s="1122"/>
      <c r="K1605" s="1122"/>
      <c r="L1605" s="1122"/>
      <c r="M1605" s="1122"/>
    </row>
    <row r="1606" spans="1:13" hidden="1">
      <c r="A1606" s="1092"/>
      <c r="B1606" s="1092"/>
      <c r="C1606" s="1092"/>
      <c r="D1606" s="1092"/>
      <c r="E1606" s="1092"/>
      <c r="F1606" s="1122"/>
      <c r="G1606" s="1122"/>
      <c r="H1606" s="1122"/>
      <c r="I1606" s="1122"/>
      <c r="J1606" s="1122"/>
      <c r="K1606" s="1122"/>
      <c r="L1606" s="1122"/>
      <c r="M1606" s="1122"/>
    </row>
    <row r="1607" spans="1:13" hidden="1">
      <c r="A1607" s="1092"/>
      <c r="B1607" s="1092"/>
      <c r="C1607" s="1092"/>
      <c r="D1607" s="1092"/>
      <c r="E1607" s="1092"/>
      <c r="F1607" s="1122"/>
      <c r="G1607" s="1122"/>
      <c r="H1607" s="1122"/>
      <c r="I1607" s="1122"/>
      <c r="J1607" s="1122"/>
      <c r="K1607" s="1122"/>
      <c r="L1607" s="1122"/>
      <c r="M1607" s="1122"/>
    </row>
    <row r="1608" spans="1:13" hidden="1">
      <c r="A1608" s="1092"/>
      <c r="B1608" s="1092"/>
      <c r="C1608" s="1092"/>
      <c r="D1608" s="1092"/>
      <c r="E1608" s="1092"/>
      <c r="F1608" s="1122"/>
      <c r="G1608" s="1122"/>
      <c r="H1608" s="1122"/>
      <c r="I1608" s="1122"/>
      <c r="J1608" s="1122"/>
      <c r="K1608" s="1122"/>
      <c r="L1608" s="1122"/>
      <c r="M1608" s="1122"/>
    </row>
    <row r="1609" spans="1:13" hidden="1">
      <c r="A1609" s="1092"/>
      <c r="B1609" s="1092"/>
      <c r="C1609" s="1092"/>
      <c r="D1609" s="1092"/>
      <c r="E1609" s="1092"/>
      <c r="F1609" s="1122"/>
      <c r="G1609" s="1122"/>
      <c r="H1609" s="1122"/>
      <c r="I1609" s="1122"/>
      <c r="J1609" s="1122"/>
      <c r="K1609" s="1122"/>
      <c r="L1609" s="1122"/>
      <c r="M1609" s="1122"/>
    </row>
    <row r="1610" spans="1:13" hidden="1">
      <c r="A1610" s="1092"/>
      <c r="B1610" s="1092"/>
      <c r="C1610" s="1092"/>
      <c r="D1610" s="1092"/>
      <c r="E1610" s="1092"/>
      <c r="F1610" s="1122"/>
      <c r="G1610" s="1122"/>
      <c r="H1610" s="1122"/>
      <c r="I1610" s="1122"/>
      <c r="J1610" s="1122"/>
      <c r="K1610" s="1122"/>
      <c r="L1610" s="1122"/>
      <c r="M1610" s="1122"/>
    </row>
    <row r="1611" spans="1:13" hidden="1">
      <c r="A1611" s="1092"/>
      <c r="B1611" s="1092"/>
      <c r="C1611" s="1092"/>
      <c r="D1611" s="1092"/>
      <c r="E1611" s="1092"/>
      <c r="F1611" s="1122"/>
      <c r="G1611" s="1122"/>
      <c r="H1611" s="1122"/>
      <c r="I1611" s="1122"/>
      <c r="J1611" s="1122"/>
      <c r="K1611" s="1122"/>
      <c r="L1611" s="1122"/>
      <c r="M1611" s="1122"/>
    </row>
    <row r="1612" spans="1:13" hidden="1">
      <c r="A1612" s="1092"/>
      <c r="B1612" s="1092"/>
      <c r="C1612" s="1092"/>
      <c r="D1612" s="1092"/>
      <c r="E1612" s="1092"/>
      <c r="F1612" s="1122"/>
      <c r="G1612" s="1122"/>
      <c r="H1612" s="1122"/>
      <c r="I1612" s="1122"/>
      <c r="J1612" s="1122"/>
      <c r="K1612" s="1122"/>
      <c r="L1612" s="1122"/>
      <c r="M1612" s="1122"/>
    </row>
    <row r="1613" spans="1:13" hidden="1">
      <c r="A1613" s="1092"/>
      <c r="B1613" s="1092"/>
      <c r="C1613" s="1092"/>
      <c r="D1613" s="1092"/>
      <c r="E1613" s="1092"/>
      <c r="F1613" s="1122"/>
      <c r="G1613" s="1122"/>
      <c r="H1613" s="1122"/>
      <c r="I1613" s="1122"/>
      <c r="J1613" s="1122"/>
      <c r="K1613" s="1122"/>
      <c r="L1613" s="1122"/>
      <c r="M1613" s="1122"/>
    </row>
    <row r="1614" spans="1:13" hidden="1">
      <c r="A1614" s="1092"/>
      <c r="B1614" s="1092"/>
      <c r="C1614" s="1092"/>
      <c r="D1614" s="1092"/>
      <c r="E1614" s="1092"/>
      <c r="F1614" s="1122"/>
      <c r="G1614" s="1122"/>
      <c r="H1614" s="1122"/>
      <c r="I1614" s="1122"/>
      <c r="J1614" s="1122"/>
      <c r="K1614" s="1122"/>
      <c r="L1614" s="1122"/>
      <c r="M1614" s="1122"/>
    </row>
    <row r="1615" spans="1:13" hidden="1">
      <c r="A1615" s="1092"/>
      <c r="B1615" s="1092"/>
      <c r="C1615" s="1092"/>
      <c r="D1615" s="1092"/>
      <c r="E1615" s="1092"/>
      <c r="F1615" s="1122"/>
      <c r="G1615" s="1122"/>
      <c r="H1615" s="1122"/>
      <c r="I1615" s="1122"/>
      <c r="J1615" s="1122"/>
      <c r="K1615" s="1122"/>
      <c r="L1615" s="1122"/>
      <c r="M1615" s="1122"/>
    </row>
    <row r="1616" spans="1:13" hidden="1">
      <c r="A1616" s="1092"/>
      <c r="B1616" s="1092"/>
      <c r="C1616" s="1092"/>
      <c r="D1616" s="1092"/>
      <c r="E1616" s="1092"/>
      <c r="F1616" s="1122"/>
      <c r="G1616" s="1122"/>
      <c r="H1616" s="1122"/>
      <c r="I1616" s="1122"/>
      <c r="J1616" s="1122"/>
      <c r="K1616" s="1122"/>
      <c r="L1616" s="1122"/>
      <c r="M1616" s="1122"/>
    </row>
    <row r="1617" spans="1:13" hidden="1">
      <c r="A1617" s="1092"/>
      <c r="B1617" s="1092"/>
      <c r="C1617" s="1092"/>
      <c r="D1617" s="1092"/>
      <c r="E1617" s="1092"/>
      <c r="F1617" s="1122"/>
      <c r="G1617" s="1122"/>
      <c r="H1617" s="1122"/>
      <c r="I1617" s="1122"/>
      <c r="J1617" s="1122"/>
      <c r="K1617" s="1122"/>
      <c r="L1617" s="1122"/>
      <c r="M1617" s="1122"/>
    </row>
    <row r="1618" spans="1:13" hidden="1">
      <c r="A1618" s="1092"/>
      <c r="B1618" s="1092"/>
      <c r="C1618" s="1092"/>
      <c r="D1618" s="1092"/>
      <c r="E1618" s="1092"/>
      <c r="F1618" s="1122"/>
      <c r="G1618" s="1122"/>
      <c r="H1618" s="1122"/>
      <c r="I1618" s="1122"/>
      <c r="J1618" s="1122"/>
      <c r="K1618" s="1122"/>
      <c r="L1618" s="1122"/>
      <c r="M1618" s="1122"/>
    </row>
    <row r="1619" spans="1:13" hidden="1">
      <c r="A1619" s="1092"/>
      <c r="B1619" s="1092"/>
      <c r="C1619" s="1092"/>
      <c r="D1619" s="1092"/>
      <c r="E1619" s="1092"/>
      <c r="F1619" s="1122"/>
      <c r="G1619" s="1122"/>
      <c r="H1619" s="1122"/>
      <c r="I1619" s="1122"/>
      <c r="J1619" s="1122"/>
      <c r="K1619" s="1122"/>
      <c r="L1619" s="1122"/>
      <c r="M1619" s="1122"/>
    </row>
    <row r="1620" spans="1:13" hidden="1">
      <c r="A1620" s="1092"/>
      <c r="B1620" s="1092"/>
      <c r="C1620" s="1092"/>
      <c r="D1620" s="1092"/>
      <c r="E1620" s="1092"/>
      <c r="F1620" s="1122"/>
      <c r="G1620" s="1122"/>
      <c r="H1620" s="1122"/>
      <c r="I1620" s="1122"/>
      <c r="J1620" s="1122"/>
      <c r="K1620" s="1122"/>
      <c r="L1620" s="1122"/>
      <c r="M1620" s="1122"/>
    </row>
    <row r="1621" spans="1:13" hidden="1">
      <c r="A1621" s="1092"/>
      <c r="B1621" s="1092"/>
      <c r="C1621" s="1092"/>
      <c r="D1621" s="1092"/>
      <c r="E1621" s="1092"/>
      <c r="F1621" s="1122"/>
      <c r="G1621" s="1122"/>
      <c r="H1621" s="1122"/>
      <c r="I1621" s="1122"/>
      <c r="J1621" s="1122"/>
      <c r="K1621" s="1122"/>
      <c r="L1621" s="1122"/>
      <c r="M1621" s="1122"/>
    </row>
    <row r="1622" spans="1:13" hidden="1">
      <c r="A1622" s="1092"/>
      <c r="B1622" s="1092"/>
      <c r="C1622" s="1092"/>
      <c r="D1622" s="1092"/>
      <c r="E1622" s="1092"/>
      <c r="F1622" s="1122"/>
      <c r="G1622" s="1122"/>
      <c r="H1622" s="1122"/>
      <c r="I1622" s="1122"/>
      <c r="J1622" s="1122"/>
      <c r="K1622" s="1122"/>
      <c r="L1622" s="1122"/>
      <c r="M1622" s="1122"/>
    </row>
    <row r="1623" spans="1:13" hidden="1">
      <c r="A1623" s="1092"/>
      <c r="B1623" s="1092"/>
      <c r="C1623" s="1092"/>
      <c r="D1623" s="1092"/>
      <c r="E1623" s="1092"/>
      <c r="F1623" s="1122"/>
      <c r="G1623" s="1122"/>
      <c r="H1623" s="1122"/>
      <c r="I1623" s="1122"/>
      <c r="J1623" s="1122"/>
      <c r="K1623" s="1122"/>
      <c r="L1623" s="1122"/>
      <c r="M1623" s="1122"/>
    </row>
    <row r="1624" spans="1:13" hidden="1">
      <c r="A1624" s="1092"/>
      <c r="B1624" s="1092"/>
      <c r="C1624" s="1092"/>
      <c r="D1624" s="1092"/>
      <c r="E1624" s="1092"/>
      <c r="F1624" s="1122"/>
      <c r="G1624" s="1122"/>
      <c r="H1624" s="1122"/>
      <c r="I1624" s="1122"/>
      <c r="J1624" s="1122"/>
      <c r="K1624" s="1122"/>
      <c r="L1624" s="1122"/>
      <c r="M1624" s="1122"/>
    </row>
    <row r="1625" spans="1:13" hidden="1">
      <c r="A1625" s="1092"/>
      <c r="B1625" s="1092"/>
      <c r="C1625" s="1092"/>
      <c r="D1625" s="1092"/>
      <c r="E1625" s="1092"/>
      <c r="F1625" s="1122"/>
      <c r="G1625" s="1122"/>
      <c r="H1625" s="1122"/>
      <c r="I1625" s="1122"/>
      <c r="J1625" s="1122"/>
      <c r="K1625" s="1122"/>
      <c r="L1625" s="1122"/>
      <c r="M1625" s="1122"/>
    </row>
    <row r="1626" spans="1:13" hidden="1">
      <c r="A1626" s="1092"/>
      <c r="B1626" s="1092"/>
      <c r="C1626" s="1092"/>
      <c r="D1626" s="1092"/>
      <c r="E1626" s="1092"/>
      <c r="F1626" s="1122"/>
      <c r="G1626" s="1122"/>
      <c r="H1626" s="1122"/>
      <c r="I1626" s="1122"/>
      <c r="J1626" s="1122"/>
      <c r="K1626" s="1122"/>
      <c r="L1626" s="1122"/>
      <c r="M1626" s="1122"/>
    </row>
    <row r="1627" spans="1:13" hidden="1">
      <c r="A1627" s="1092"/>
      <c r="B1627" s="1092"/>
      <c r="C1627" s="1092"/>
      <c r="D1627" s="1092"/>
      <c r="E1627" s="1092"/>
      <c r="F1627" s="1122"/>
      <c r="G1627" s="1122"/>
      <c r="H1627" s="1122"/>
      <c r="I1627" s="1122"/>
      <c r="J1627" s="1122"/>
      <c r="K1627" s="1122"/>
      <c r="L1627" s="1122"/>
      <c r="M1627" s="1122"/>
    </row>
    <row r="1628" spans="1:13" hidden="1">
      <c r="A1628" s="1092"/>
      <c r="B1628" s="1092"/>
      <c r="C1628" s="1092"/>
      <c r="D1628" s="1092"/>
      <c r="E1628" s="1092"/>
      <c r="F1628" s="1122"/>
      <c r="G1628" s="1122"/>
      <c r="H1628" s="1122"/>
      <c r="I1628" s="1122"/>
      <c r="J1628" s="1122"/>
      <c r="K1628" s="1122"/>
      <c r="L1628" s="1122"/>
      <c r="M1628" s="1122"/>
    </row>
    <row r="1629" spans="1:13" hidden="1">
      <c r="A1629" s="1092"/>
      <c r="B1629" s="1092"/>
      <c r="C1629" s="1092"/>
      <c r="D1629" s="1092"/>
      <c r="E1629" s="1092"/>
      <c r="F1629" s="1122"/>
      <c r="G1629" s="1122"/>
      <c r="H1629" s="1122"/>
      <c r="I1629" s="1122"/>
      <c r="J1629" s="1122"/>
      <c r="K1629" s="1122"/>
      <c r="L1629" s="1122"/>
      <c r="M1629" s="1122"/>
    </row>
    <row r="1630" spans="1:13" hidden="1">
      <c r="A1630" s="1092"/>
      <c r="B1630" s="1092"/>
      <c r="C1630" s="1092"/>
      <c r="D1630" s="1092"/>
      <c r="E1630" s="1092"/>
      <c r="F1630" s="1122"/>
      <c r="G1630" s="1122"/>
      <c r="H1630" s="1122"/>
      <c r="I1630" s="1122"/>
      <c r="J1630" s="1122"/>
      <c r="K1630" s="1122"/>
      <c r="L1630" s="1122"/>
      <c r="M1630" s="1122"/>
    </row>
    <row r="1631" spans="1:13" hidden="1">
      <c r="A1631" s="1092"/>
      <c r="B1631" s="1092"/>
      <c r="C1631" s="1092"/>
      <c r="D1631" s="1092"/>
      <c r="E1631" s="1092"/>
      <c r="F1631" s="1122"/>
      <c r="G1631" s="1122"/>
      <c r="H1631" s="1122"/>
      <c r="I1631" s="1122"/>
      <c r="J1631" s="1122"/>
      <c r="K1631" s="1122"/>
      <c r="L1631" s="1122"/>
      <c r="M1631" s="1122"/>
    </row>
    <row r="1632" spans="1:13" hidden="1">
      <c r="A1632" s="1092"/>
      <c r="B1632" s="1092"/>
      <c r="C1632" s="1092"/>
      <c r="D1632" s="1092"/>
      <c r="E1632" s="1092"/>
      <c r="F1632" s="1122"/>
      <c r="G1632" s="1122"/>
      <c r="H1632" s="1122"/>
      <c r="I1632" s="1122"/>
      <c r="J1632" s="1122"/>
      <c r="K1632" s="1122"/>
      <c r="L1632" s="1122"/>
      <c r="M1632" s="1122"/>
    </row>
    <row r="1633" spans="1:13" hidden="1">
      <c r="A1633" s="1092"/>
      <c r="B1633" s="1092"/>
      <c r="C1633" s="1092"/>
      <c r="D1633" s="1092"/>
      <c r="E1633" s="1092"/>
      <c r="F1633" s="1122"/>
      <c r="G1633" s="1122"/>
      <c r="H1633" s="1122"/>
      <c r="I1633" s="1122"/>
      <c r="J1633" s="1122"/>
      <c r="K1633" s="1122"/>
      <c r="L1633" s="1122"/>
      <c r="M1633" s="1122"/>
    </row>
    <row r="1634" spans="1:13" hidden="1">
      <c r="A1634" s="1092"/>
      <c r="B1634" s="1092"/>
      <c r="C1634" s="1092"/>
      <c r="D1634" s="1092"/>
      <c r="E1634" s="1092"/>
      <c r="F1634" s="1122"/>
      <c r="G1634" s="1122"/>
      <c r="H1634" s="1122"/>
      <c r="I1634" s="1122"/>
      <c r="J1634" s="1122"/>
      <c r="K1634" s="1122"/>
      <c r="L1634" s="1122"/>
      <c r="M1634" s="1122"/>
    </row>
    <row r="1635" spans="1:13" hidden="1">
      <c r="A1635" s="1092"/>
      <c r="B1635" s="1092"/>
      <c r="C1635" s="1092"/>
      <c r="D1635" s="1092"/>
      <c r="E1635" s="1092"/>
      <c r="F1635" s="1122"/>
      <c r="G1635" s="1122"/>
      <c r="H1635" s="1122"/>
      <c r="I1635" s="1122"/>
      <c r="J1635" s="1122"/>
      <c r="K1635" s="1122"/>
      <c r="L1635" s="1122"/>
      <c r="M1635" s="1122"/>
    </row>
    <row r="1636" spans="1:13" hidden="1">
      <c r="A1636" s="1092"/>
      <c r="B1636" s="1092"/>
      <c r="C1636" s="1092"/>
      <c r="D1636" s="1092"/>
      <c r="E1636" s="1092"/>
      <c r="F1636" s="1122"/>
      <c r="G1636" s="1122"/>
      <c r="H1636" s="1122"/>
      <c r="I1636" s="1122"/>
      <c r="J1636" s="1122"/>
      <c r="K1636" s="1122"/>
      <c r="L1636" s="1122"/>
      <c r="M1636" s="1122"/>
    </row>
    <row r="1637" spans="1:13" hidden="1">
      <c r="A1637" s="1092"/>
      <c r="B1637" s="1092"/>
      <c r="C1637" s="1092"/>
      <c r="D1637" s="1092"/>
      <c r="E1637" s="1092"/>
      <c r="F1637" s="1122"/>
      <c r="G1637" s="1122"/>
      <c r="H1637" s="1122"/>
      <c r="I1637" s="1122"/>
      <c r="J1637" s="1122"/>
      <c r="K1637" s="1122"/>
      <c r="L1637" s="1122"/>
      <c r="M1637" s="1122"/>
    </row>
    <row r="1638" spans="1:13" hidden="1">
      <c r="A1638" s="1092"/>
      <c r="B1638" s="1092"/>
      <c r="C1638" s="1092"/>
      <c r="D1638" s="1092"/>
      <c r="E1638" s="1092"/>
      <c r="F1638" s="1122"/>
      <c r="G1638" s="1122"/>
      <c r="H1638" s="1122"/>
      <c r="I1638" s="1122"/>
      <c r="J1638" s="1122"/>
      <c r="K1638" s="1122"/>
      <c r="L1638" s="1122"/>
      <c r="M1638" s="1122"/>
    </row>
    <row r="1639" spans="1:13" hidden="1">
      <c r="A1639" s="1092"/>
      <c r="B1639" s="1092"/>
      <c r="C1639" s="1092"/>
      <c r="D1639" s="1092"/>
      <c r="E1639" s="1092"/>
      <c r="F1639" s="1122"/>
      <c r="G1639" s="1122"/>
      <c r="H1639" s="1122"/>
      <c r="I1639" s="1122"/>
      <c r="J1639" s="1122"/>
      <c r="K1639" s="1122"/>
      <c r="L1639" s="1122"/>
      <c r="M1639" s="1122"/>
    </row>
    <row r="1640" spans="1:13" hidden="1">
      <c r="A1640" s="1092"/>
      <c r="B1640" s="1092"/>
      <c r="C1640" s="1092"/>
      <c r="D1640" s="1092"/>
      <c r="E1640" s="1092"/>
      <c r="F1640" s="1122"/>
      <c r="G1640" s="1122"/>
      <c r="H1640" s="1122"/>
      <c r="I1640" s="1122"/>
      <c r="J1640" s="1122"/>
      <c r="K1640" s="1122"/>
      <c r="L1640" s="1122"/>
      <c r="M1640" s="1122"/>
    </row>
    <row r="1641" spans="1:13" hidden="1">
      <c r="A1641" s="1092"/>
      <c r="B1641" s="1092"/>
      <c r="C1641" s="1092"/>
      <c r="D1641" s="1092"/>
      <c r="E1641" s="1092"/>
      <c r="F1641" s="1122"/>
      <c r="G1641" s="1122"/>
      <c r="H1641" s="1122"/>
      <c r="I1641" s="1122"/>
      <c r="J1641" s="1122"/>
      <c r="K1641" s="1122"/>
      <c r="L1641" s="1122"/>
      <c r="M1641" s="1122"/>
    </row>
    <row r="1642" spans="1:13" hidden="1">
      <c r="A1642" s="1092"/>
      <c r="B1642" s="1092"/>
      <c r="C1642" s="1092"/>
      <c r="D1642" s="1092"/>
      <c r="E1642" s="1092"/>
      <c r="F1642" s="1122"/>
      <c r="G1642" s="1122"/>
      <c r="H1642" s="1122"/>
      <c r="I1642" s="1122"/>
      <c r="J1642" s="1122"/>
      <c r="K1642" s="1122"/>
      <c r="L1642" s="1122"/>
      <c r="M1642" s="1122"/>
    </row>
    <row r="1643" spans="1:13" hidden="1">
      <c r="A1643" s="1092"/>
      <c r="B1643" s="1092"/>
      <c r="C1643" s="1092"/>
      <c r="D1643" s="1092"/>
      <c r="E1643" s="1092"/>
      <c r="F1643" s="1122"/>
      <c r="G1643" s="1122"/>
      <c r="H1643" s="1122"/>
      <c r="I1643" s="1122"/>
      <c r="J1643" s="1122"/>
      <c r="K1643" s="1122"/>
      <c r="L1643" s="1122"/>
      <c r="M1643" s="1122"/>
    </row>
    <row r="1644" spans="1:13" hidden="1">
      <c r="A1644" s="1092"/>
      <c r="B1644" s="1092"/>
      <c r="C1644" s="1092"/>
      <c r="D1644" s="1092"/>
      <c r="E1644" s="1092"/>
      <c r="F1644" s="1122"/>
      <c r="G1644" s="1122"/>
      <c r="H1644" s="1122"/>
      <c r="I1644" s="1122"/>
      <c r="J1644" s="1122"/>
      <c r="K1644" s="1122"/>
      <c r="L1644" s="1122"/>
      <c r="M1644" s="1122"/>
    </row>
    <row r="1645" spans="1:13" hidden="1">
      <c r="A1645" s="1092"/>
      <c r="B1645" s="1092"/>
      <c r="C1645" s="1092"/>
      <c r="D1645" s="1092"/>
      <c r="E1645" s="1092"/>
      <c r="F1645" s="1122"/>
      <c r="G1645" s="1122"/>
      <c r="H1645" s="1122"/>
      <c r="I1645" s="1122"/>
      <c r="J1645" s="1122"/>
      <c r="K1645" s="1122"/>
      <c r="L1645" s="1122"/>
      <c r="M1645" s="1122"/>
    </row>
    <row r="1646" spans="1:13" hidden="1">
      <c r="A1646" s="1092"/>
      <c r="B1646" s="1092"/>
      <c r="C1646" s="1092"/>
      <c r="D1646" s="1092"/>
      <c r="E1646" s="1092"/>
      <c r="F1646" s="1122"/>
      <c r="G1646" s="1122"/>
      <c r="H1646" s="1122"/>
      <c r="I1646" s="1122"/>
      <c r="J1646" s="1122"/>
      <c r="K1646" s="1122"/>
      <c r="L1646" s="1122"/>
      <c r="M1646" s="1122"/>
    </row>
    <row r="1647" spans="1:13" hidden="1">
      <c r="A1647" s="1092"/>
      <c r="B1647" s="1092"/>
      <c r="C1647" s="1092"/>
      <c r="D1647" s="1092"/>
      <c r="E1647" s="1092"/>
      <c r="F1647" s="1122"/>
      <c r="G1647" s="1122"/>
      <c r="H1647" s="1122"/>
      <c r="I1647" s="1122"/>
      <c r="J1647" s="1122"/>
      <c r="K1647" s="1122"/>
      <c r="L1647" s="1122"/>
      <c r="M1647" s="1122"/>
    </row>
    <row r="1648" spans="1:13" hidden="1">
      <c r="A1648" s="1092"/>
      <c r="B1648" s="1092"/>
      <c r="C1648" s="1092"/>
      <c r="D1648" s="1092"/>
      <c r="E1648" s="1092"/>
      <c r="F1648" s="1122"/>
      <c r="G1648" s="1122"/>
      <c r="H1648" s="1122"/>
      <c r="I1648" s="1122"/>
      <c r="J1648" s="1122"/>
      <c r="K1648" s="1122"/>
      <c r="L1648" s="1122"/>
      <c r="M1648" s="1122"/>
    </row>
    <row r="1649" spans="1:13" hidden="1">
      <c r="A1649" s="1092"/>
      <c r="B1649" s="1092"/>
      <c r="C1649" s="1092"/>
      <c r="D1649" s="1092"/>
      <c r="E1649" s="1092"/>
      <c r="F1649" s="1122"/>
      <c r="G1649" s="1122"/>
      <c r="H1649" s="1122"/>
      <c r="I1649" s="1122"/>
      <c r="J1649" s="1122"/>
      <c r="K1649" s="1122"/>
      <c r="L1649" s="1122"/>
      <c r="M1649" s="1122"/>
    </row>
    <row r="1650" spans="1:13" hidden="1">
      <c r="A1650" s="1092"/>
      <c r="B1650" s="1092"/>
      <c r="C1650" s="1092"/>
      <c r="D1650" s="1092"/>
      <c r="E1650" s="1092"/>
      <c r="F1650" s="1122"/>
      <c r="G1650" s="1122"/>
      <c r="H1650" s="1122"/>
      <c r="I1650" s="1122"/>
      <c r="J1650" s="1122"/>
      <c r="K1650" s="1122"/>
      <c r="L1650" s="1122"/>
      <c r="M1650" s="1122"/>
    </row>
    <row r="1651" spans="1:13" hidden="1">
      <c r="A1651" s="1092"/>
      <c r="B1651" s="1092"/>
      <c r="C1651" s="1092"/>
      <c r="D1651" s="1092"/>
      <c r="E1651" s="1092"/>
      <c r="F1651" s="1122"/>
      <c r="G1651" s="1122"/>
      <c r="H1651" s="1122"/>
      <c r="I1651" s="1122"/>
      <c r="J1651" s="1122"/>
      <c r="K1651" s="1122"/>
      <c r="L1651" s="1122"/>
      <c r="M1651" s="1122"/>
    </row>
    <row r="1652" spans="1:13" hidden="1">
      <c r="A1652" s="1092"/>
      <c r="B1652" s="1092"/>
      <c r="C1652" s="1092"/>
      <c r="D1652" s="1092"/>
      <c r="E1652" s="1092"/>
      <c r="F1652" s="1122"/>
      <c r="G1652" s="1122"/>
      <c r="H1652" s="1122"/>
      <c r="I1652" s="1122"/>
      <c r="J1652" s="1122"/>
      <c r="K1652" s="1122"/>
      <c r="L1652" s="1122"/>
      <c r="M1652" s="1122"/>
    </row>
    <row r="1653" spans="1:13" hidden="1">
      <c r="A1653" s="1092"/>
      <c r="B1653" s="1092"/>
      <c r="C1653" s="1092"/>
      <c r="D1653" s="1092"/>
      <c r="E1653" s="1092"/>
      <c r="F1653" s="1122"/>
      <c r="G1653" s="1122"/>
      <c r="H1653" s="1122"/>
      <c r="I1653" s="1122"/>
      <c r="J1653" s="1122"/>
      <c r="K1653" s="1122"/>
      <c r="L1653" s="1122"/>
      <c r="M1653" s="1122"/>
    </row>
    <row r="1654" spans="1:13" hidden="1">
      <c r="A1654" s="1092"/>
      <c r="B1654" s="1092"/>
      <c r="C1654" s="1092"/>
      <c r="D1654" s="1092"/>
      <c r="E1654" s="1092"/>
      <c r="F1654" s="1122"/>
      <c r="G1654" s="1122"/>
      <c r="H1654" s="1122"/>
      <c r="I1654" s="1122"/>
      <c r="J1654" s="1122"/>
      <c r="K1654" s="1122"/>
      <c r="L1654" s="1122"/>
      <c r="M1654" s="1122"/>
    </row>
    <row r="1655" spans="1:13" hidden="1">
      <c r="A1655" s="1092"/>
      <c r="B1655" s="1092"/>
      <c r="C1655" s="1092"/>
      <c r="D1655" s="1092"/>
      <c r="E1655" s="1092"/>
      <c r="F1655" s="1122"/>
      <c r="G1655" s="1122"/>
      <c r="H1655" s="1122"/>
      <c r="I1655" s="1122"/>
      <c r="J1655" s="1122"/>
      <c r="K1655" s="1122"/>
      <c r="L1655" s="1122"/>
      <c r="M1655" s="1122"/>
    </row>
    <row r="1656" spans="1:13" hidden="1">
      <c r="A1656" s="1092"/>
      <c r="B1656" s="1092"/>
      <c r="C1656" s="1092"/>
      <c r="D1656" s="1092"/>
      <c r="E1656" s="1092"/>
      <c r="F1656" s="1122"/>
      <c r="G1656" s="1122"/>
      <c r="H1656" s="1122"/>
      <c r="I1656" s="1122"/>
      <c r="J1656" s="1122"/>
      <c r="K1656" s="1122"/>
      <c r="L1656" s="1122"/>
      <c r="M1656" s="1122"/>
    </row>
    <row r="1657" spans="1:13" hidden="1">
      <c r="A1657" s="1092"/>
      <c r="B1657" s="1092"/>
      <c r="C1657" s="1092"/>
      <c r="D1657" s="1092"/>
      <c r="E1657" s="1092"/>
      <c r="F1657" s="1122"/>
      <c r="G1657" s="1122"/>
      <c r="H1657" s="1122"/>
      <c r="I1657" s="1122"/>
      <c r="J1657" s="1122"/>
      <c r="K1657" s="1122"/>
      <c r="L1657" s="1122"/>
      <c r="M1657" s="1122"/>
    </row>
    <row r="1658" spans="1:13" hidden="1">
      <c r="A1658" s="1092"/>
      <c r="B1658" s="1092"/>
      <c r="C1658" s="1092"/>
      <c r="D1658" s="1092"/>
      <c r="E1658" s="1092"/>
      <c r="F1658" s="1122"/>
      <c r="G1658" s="1122"/>
      <c r="H1658" s="1122"/>
      <c r="I1658" s="1122"/>
      <c r="J1658" s="1122"/>
      <c r="K1658" s="1122"/>
      <c r="L1658" s="1122"/>
      <c r="M1658" s="1122"/>
    </row>
    <row r="1659" spans="1:13" hidden="1">
      <c r="A1659" s="1092"/>
      <c r="B1659" s="1092"/>
      <c r="C1659" s="1092"/>
      <c r="D1659" s="1092"/>
      <c r="E1659" s="1092"/>
      <c r="F1659" s="1122"/>
      <c r="G1659" s="1122"/>
      <c r="H1659" s="1122"/>
      <c r="I1659" s="1122"/>
      <c r="J1659" s="1122"/>
      <c r="K1659" s="1122"/>
      <c r="L1659" s="1122"/>
      <c r="M1659" s="1122"/>
    </row>
    <row r="1660" spans="1:13" hidden="1">
      <c r="A1660" s="1092"/>
      <c r="B1660" s="1092"/>
      <c r="C1660" s="1092"/>
      <c r="D1660" s="1092"/>
      <c r="E1660" s="1092"/>
      <c r="F1660" s="1122"/>
      <c r="G1660" s="1122"/>
      <c r="H1660" s="1122"/>
      <c r="I1660" s="1122"/>
      <c r="J1660" s="1122"/>
      <c r="K1660" s="1122"/>
      <c r="L1660" s="1122"/>
      <c r="M1660" s="1122"/>
    </row>
    <row r="1661" spans="1:13" hidden="1">
      <c r="A1661" s="1092"/>
      <c r="B1661" s="1092"/>
      <c r="C1661" s="1092"/>
      <c r="D1661" s="1092"/>
      <c r="E1661" s="1092"/>
      <c r="F1661" s="1122"/>
      <c r="G1661" s="1122"/>
      <c r="H1661" s="1122"/>
      <c r="I1661" s="1122"/>
      <c r="J1661" s="1122"/>
      <c r="K1661" s="1122"/>
      <c r="L1661" s="1122"/>
      <c r="M1661" s="1122"/>
    </row>
    <row r="1662" spans="1:13" hidden="1">
      <c r="A1662" s="1092"/>
      <c r="B1662" s="1092"/>
      <c r="C1662" s="1092"/>
      <c r="D1662" s="1092"/>
      <c r="E1662" s="1092"/>
      <c r="F1662" s="1122"/>
      <c r="G1662" s="1122"/>
      <c r="H1662" s="1122"/>
      <c r="I1662" s="1122"/>
      <c r="J1662" s="1122"/>
      <c r="K1662" s="1122"/>
      <c r="L1662" s="1122"/>
      <c r="M1662" s="1122"/>
    </row>
    <row r="1663" spans="1:13" hidden="1">
      <c r="A1663" s="1092"/>
      <c r="B1663" s="1092"/>
      <c r="C1663" s="1092"/>
      <c r="D1663" s="1092"/>
      <c r="E1663" s="1092"/>
      <c r="F1663" s="1122"/>
      <c r="G1663" s="1122"/>
      <c r="H1663" s="1122"/>
      <c r="I1663" s="1122"/>
      <c r="J1663" s="1122"/>
      <c r="K1663" s="1122"/>
      <c r="L1663" s="1122"/>
      <c r="M1663" s="1122"/>
    </row>
    <row r="1664" spans="1:13" hidden="1">
      <c r="A1664" s="1092"/>
      <c r="B1664" s="1092"/>
      <c r="C1664" s="1092"/>
      <c r="D1664" s="1092"/>
      <c r="E1664" s="1092"/>
      <c r="F1664" s="1122"/>
      <c r="G1664" s="1122"/>
      <c r="H1664" s="1122"/>
      <c r="I1664" s="1122"/>
      <c r="J1664" s="1122"/>
      <c r="K1664" s="1122"/>
      <c r="L1664" s="1122"/>
      <c r="M1664" s="1122"/>
    </row>
    <row r="1665" spans="1:13" hidden="1">
      <c r="A1665" s="1092"/>
      <c r="B1665" s="1092"/>
      <c r="C1665" s="1092"/>
      <c r="D1665" s="1092"/>
      <c r="E1665" s="1092"/>
      <c r="F1665" s="1122"/>
      <c r="G1665" s="1122"/>
      <c r="H1665" s="1122"/>
      <c r="I1665" s="1122"/>
      <c r="J1665" s="1122"/>
      <c r="K1665" s="1122"/>
      <c r="L1665" s="1122"/>
      <c r="M1665" s="1122"/>
    </row>
    <row r="1666" spans="1:13" hidden="1">
      <c r="A1666" s="1092"/>
      <c r="B1666" s="1092"/>
      <c r="C1666" s="1092"/>
      <c r="D1666" s="1092"/>
      <c r="E1666" s="1092"/>
      <c r="F1666" s="1122"/>
      <c r="G1666" s="1122"/>
      <c r="H1666" s="1122"/>
      <c r="I1666" s="1122"/>
      <c r="J1666" s="1122"/>
      <c r="K1666" s="1122"/>
      <c r="L1666" s="1122"/>
      <c r="M1666" s="1122"/>
    </row>
    <row r="1667" spans="1:13" hidden="1">
      <c r="A1667" s="1092"/>
      <c r="B1667" s="1092"/>
      <c r="C1667" s="1092"/>
      <c r="D1667" s="1092"/>
      <c r="E1667" s="1092"/>
      <c r="F1667" s="1122"/>
      <c r="G1667" s="1122"/>
      <c r="H1667" s="1122"/>
      <c r="I1667" s="1122"/>
      <c r="J1667" s="1122"/>
      <c r="K1667" s="1122"/>
      <c r="L1667" s="1122"/>
      <c r="M1667" s="1122"/>
    </row>
    <row r="1668" spans="1:13" hidden="1">
      <c r="A1668" s="1092"/>
      <c r="B1668" s="1092"/>
      <c r="C1668" s="1092"/>
      <c r="D1668" s="1092"/>
      <c r="E1668" s="1092"/>
      <c r="F1668" s="1122"/>
      <c r="G1668" s="1122"/>
      <c r="H1668" s="1122"/>
      <c r="I1668" s="1122"/>
      <c r="J1668" s="1122"/>
      <c r="K1668" s="1122"/>
      <c r="L1668" s="1122"/>
      <c r="M1668" s="1122"/>
    </row>
    <row r="1669" spans="1:13" hidden="1">
      <c r="A1669" s="1092"/>
      <c r="B1669" s="1092"/>
      <c r="C1669" s="1092"/>
      <c r="D1669" s="1092"/>
      <c r="E1669" s="1092"/>
      <c r="F1669" s="1122"/>
      <c r="G1669" s="1122"/>
      <c r="H1669" s="1122"/>
      <c r="I1669" s="1122"/>
      <c r="J1669" s="1122"/>
      <c r="K1669" s="1122"/>
      <c r="L1669" s="1122"/>
      <c r="M1669" s="1122"/>
    </row>
    <row r="1670" spans="1:13" hidden="1">
      <c r="A1670" s="1092"/>
      <c r="B1670" s="1092"/>
      <c r="C1670" s="1092"/>
      <c r="D1670" s="1092"/>
      <c r="E1670" s="1092"/>
      <c r="F1670" s="1122"/>
      <c r="G1670" s="1122"/>
      <c r="H1670" s="1122"/>
      <c r="I1670" s="1122"/>
      <c r="J1670" s="1122"/>
      <c r="K1670" s="1122"/>
      <c r="L1670" s="1122"/>
      <c r="M1670" s="1122"/>
    </row>
    <row r="1671" spans="1:13" hidden="1">
      <c r="A1671" s="1092"/>
      <c r="B1671" s="1092"/>
      <c r="C1671" s="1092"/>
      <c r="D1671" s="1092"/>
      <c r="E1671" s="1092"/>
      <c r="F1671" s="1122"/>
      <c r="G1671" s="1122"/>
      <c r="H1671" s="1122"/>
      <c r="I1671" s="1122"/>
      <c r="J1671" s="1122"/>
      <c r="K1671" s="1122"/>
      <c r="L1671" s="1122"/>
      <c r="M1671" s="1122"/>
    </row>
    <row r="1672" spans="1:13" hidden="1">
      <c r="A1672" s="1092"/>
      <c r="B1672" s="1092"/>
      <c r="C1672" s="1092"/>
      <c r="D1672" s="1092"/>
      <c r="E1672" s="1092"/>
      <c r="F1672" s="1122"/>
      <c r="G1672" s="1122"/>
      <c r="H1672" s="1122"/>
      <c r="I1672" s="1122"/>
      <c r="J1672" s="1122"/>
      <c r="K1672" s="1122"/>
      <c r="L1672" s="1122"/>
      <c r="M1672" s="1122"/>
    </row>
    <row r="1673" spans="1:13" hidden="1">
      <c r="A1673" s="1092"/>
      <c r="B1673" s="1092"/>
      <c r="C1673" s="1092"/>
      <c r="D1673" s="1092"/>
      <c r="E1673" s="1092"/>
      <c r="F1673" s="1122"/>
      <c r="G1673" s="1122"/>
      <c r="H1673" s="1122"/>
      <c r="I1673" s="1122"/>
      <c r="J1673" s="1122"/>
      <c r="K1673" s="1122"/>
      <c r="L1673" s="1122"/>
      <c r="M1673" s="1122"/>
    </row>
    <row r="1674" spans="1:13" hidden="1">
      <c r="A1674" s="1092"/>
      <c r="B1674" s="1092"/>
      <c r="C1674" s="1092"/>
      <c r="D1674" s="1092"/>
      <c r="E1674" s="1092"/>
      <c r="F1674" s="1122"/>
      <c r="G1674" s="1122"/>
      <c r="H1674" s="1122"/>
      <c r="I1674" s="1122"/>
      <c r="J1674" s="1122"/>
      <c r="K1674" s="1122"/>
      <c r="L1674" s="1122"/>
      <c r="M1674" s="1122"/>
    </row>
    <row r="1675" spans="1:13" hidden="1">
      <c r="A1675" s="1092"/>
      <c r="B1675" s="1092"/>
      <c r="C1675" s="1092"/>
      <c r="D1675" s="1092"/>
      <c r="E1675" s="1092"/>
      <c r="F1675" s="1122"/>
      <c r="G1675" s="1122"/>
      <c r="H1675" s="1122"/>
      <c r="I1675" s="1122"/>
      <c r="J1675" s="1122"/>
      <c r="K1675" s="1122"/>
      <c r="L1675" s="1122"/>
      <c r="M1675" s="1122"/>
    </row>
    <row r="1676" spans="1:13" hidden="1">
      <c r="A1676" s="1092"/>
      <c r="B1676" s="1092"/>
      <c r="C1676" s="1092"/>
      <c r="D1676" s="1092"/>
      <c r="E1676" s="1092"/>
      <c r="F1676" s="1122"/>
      <c r="G1676" s="1122"/>
      <c r="H1676" s="1122"/>
      <c r="I1676" s="1122"/>
      <c r="J1676" s="1122"/>
      <c r="K1676" s="1122"/>
      <c r="L1676" s="1122"/>
      <c r="M1676" s="1122"/>
    </row>
    <row r="1677" spans="1:13" hidden="1">
      <c r="A1677" s="1092"/>
      <c r="B1677" s="1092"/>
      <c r="C1677" s="1092"/>
      <c r="D1677" s="1092"/>
      <c r="E1677" s="1092"/>
      <c r="F1677" s="1122"/>
      <c r="G1677" s="1122"/>
      <c r="H1677" s="1122"/>
      <c r="I1677" s="1122"/>
      <c r="J1677" s="1122"/>
      <c r="K1677" s="1122"/>
      <c r="L1677" s="1122"/>
      <c r="M1677" s="1122"/>
    </row>
    <row r="1678" spans="1:13" hidden="1">
      <c r="A1678" s="1092"/>
      <c r="B1678" s="1092"/>
      <c r="C1678" s="1092"/>
      <c r="D1678" s="1092"/>
      <c r="E1678" s="1092"/>
      <c r="F1678" s="1122"/>
      <c r="G1678" s="1122"/>
      <c r="H1678" s="1122"/>
      <c r="I1678" s="1122"/>
      <c r="J1678" s="1122"/>
      <c r="K1678" s="1122"/>
      <c r="L1678" s="1122"/>
      <c r="M1678" s="1122"/>
    </row>
    <row r="1679" spans="1:13" hidden="1">
      <c r="A1679" s="1092"/>
      <c r="B1679" s="1092"/>
      <c r="C1679" s="1092"/>
      <c r="D1679" s="1092"/>
      <c r="E1679" s="1092"/>
      <c r="F1679" s="1122"/>
      <c r="G1679" s="1122"/>
      <c r="H1679" s="1122"/>
      <c r="I1679" s="1122"/>
      <c r="J1679" s="1122"/>
      <c r="K1679" s="1122"/>
      <c r="L1679" s="1122"/>
      <c r="M1679" s="1122"/>
    </row>
    <row r="1680" spans="1:13" hidden="1">
      <c r="A1680" s="1092"/>
      <c r="B1680" s="1092"/>
      <c r="C1680" s="1092"/>
      <c r="D1680" s="1092"/>
      <c r="E1680" s="1092"/>
      <c r="F1680" s="1122"/>
      <c r="G1680" s="1122"/>
      <c r="H1680" s="1122"/>
      <c r="I1680" s="1122"/>
      <c r="J1680" s="1122"/>
      <c r="K1680" s="1122"/>
      <c r="L1680" s="1122"/>
      <c r="M1680" s="1122"/>
    </row>
    <row r="1681" spans="1:13" hidden="1">
      <c r="A1681" s="1092"/>
      <c r="B1681" s="1092"/>
      <c r="C1681" s="1092"/>
      <c r="D1681" s="1092"/>
      <c r="E1681" s="1092"/>
      <c r="F1681" s="1122"/>
      <c r="G1681" s="1122"/>
      <c r="H1681" s="1122"/>
      <c r="I1681" s="1122"/>
      <c r="J1681" s="1122"/>
      <c r="K1681" s="1122"/>
      <c r="L1681" s="1122"/>
      <c r="M1681" s="1122"/>
    </row>
    <row r="1682" spans="1:13" hidden="1">
      <c r="A1682" s="1092"/>
      <c r="B1682" s="1092"/>
      <c r="C1682" s="1092"/>
      <c r="D1682" s="1092"/>
      <c r="E1682" s="1092"/>
      <c r="F1682" s="1122"/>
      <c r="G1682" s="1122"/>
      <c r="H1682" s="1122"/>
      <c r="I1682" s="1122"/>
      <c r="J1682" s="1122"/>
      <c r="K1682" s="1122"/>
      <c r="L1682" s="1122"/>
      <c r="M1682" s="1122"/>
    </row>
    <row r="1683" spans="1:13" hidden="1">
      <c r="A1683" s="1092"/>
      <c r="B1683" s="1092"/>
      <c r="C1683" s="1092"/>
      <c r="D1683" s="1092"/>
      <c r="E1683" s="1092"/>
      <c r="F1683" s="1122"/>
      <c r="G1683" s="1122"/>
      <c r="H1683" s="1122"/>
      <c r="I1683" s="1122"/>
      <c r="J1683" s="1122"/>
      <c r="K1683" s="1122"/>
      <c r="L1683" s="1122"/>
      <c r="M1683" s="1122"/>
    </row>
    <row r="1684" spans="1:13" hidden="1">
      <c r="A1684" s="1092"/>
      <c r="B1684" s="1092"/>
      <c r="C1684" s="1092"/>
      <c r="D1684" s="1092"/>
      <c r="E1684" s="1092"/>
      <c r="F1684" s="1122"/>
      <c r="G1684" s="1122"/>
      <c r="H1684" s="1122"/>
      <c r="I1684" s="1122"/>
      <c r="J1684" s="1122"/>
      <c r="K1684" s="1122"/>
      <c r="L1684" s="1122"/>
      <c r="M1684" s="1122"/>
    </row>
    <row r="1685" spans="1:13" hidden="1">
      <c r="A1685" s="1092"/>
      <c r="B1685" s="1092"/>
      <c r="C1685" s="1092"/>
      <c r="D1685" s="1092"/>
      <c r="E1685" s="1092"/>
      <c r="F1685" s="1122"/>
      <c r="G1685" s="1122"/>
      <c r="H1685" s="1122"/>
      <c r="I1685" s="1122"/>
      <c r="J1685" s="1122"/>
      <c r="K1685" s="1122"/>
      <c r="L1685" s="1122"/>
      <c r="M1685" s="1122"/>
    </row>
    <row r="1686" spans="1:13" hidden="1">
      <c r="A1686" s="1092"/>
      <c r="B1686" s="1092"/>
      <c r="C1686" s="1092"/>
      <c r="D1686" s="1092"/>
      <c r="E1686" s="1092"/>
      <c r="F1686" s="1122"/>
      <c r="G1686" s="1122"/>
      <c r="H1686" s="1122"/>
      <c r="I1686" s="1122"/>
      <c r="J1686" s="1122"/>
      <c r="K1686" s="1122"/>
      <c r="L1686" s="1122"/>
      <c r="M1686" s="1122"/>
    </row>
    <row r="1687" spans="1:13" hidden="1">
      <c r="A1687" s="1092"/>
      <c r="B1687" s="1092"/>
      <c r="C1687" s="1092"/>
      <c r="D1687" s="1092"/>
      <c r="E1687" s="1092"/>
      <c r="F1687" s="1122"/>
      <c r="G1687" s="1122"/>
      <c r="H1687" s="1122"/>
      <c r="I1687" s="1122"/>
      <c r="J1687" s="1122"/>
      <c r="K1687" s="1122"/>
      <c r="L1687" s="1122"/>
      <c r="M1687" s="1122"/>
    </row>
    <row r="1688" spans="1:13" hidden="1">
      <c r="A1688" s="1092"/>
      <c r="B1688" s="1092"/>
      <c r="C1688" s="1092"/>
      <c r="D1688" s="1092"/>
      <c r="E1688" s="1092"/>
      <c r="F1688" s="1122"/>
      <c r="G1688" s="1122"/>
      <c r="H1688" s="1122"/>
      <c r="I1688" s="1122"/>
      <c r="J1688" s="1122"/>
      <c r="K1688" s="1122"/>
      <c r="L1688" s="1122"/>
      <c r="M1688" s="1122"/>
    </row>
    <row r="1689" spans="1:13" hidden="1">
      <c r="A1689" s="1092"/>
      <c r="B1689" s="1092"/>
      <c r="C1689" s="1092"/>
      <c r="D1689" s="1092"/>
      <c r="E1689" s="1092"/>
      <c r="F1689" s="1122"/>
      <c r="G1689" s="1122"/>
      <c r="H1689" s="1122"/>
      <c r="I1689" s="1122"/>
      <c r="J1689" s="1122"/>
      <c r="K1689" s="1122"/>
      <c r="L1689" s="1122"/>
      <c r="M1689" s="1122"/>
    </row>
    <row r="1690" spans="1:13" hidden="1">
      <c r="A1690" s="1092"/>
      <c r="B1690" s="1092"/>
      <c r="C1690" s="1092"/>
      <c r="D1690" s="1092"/>
      <c r="E1690" s="1092"/>
      <c r="F1690" s="1122"/>
      <c r="G1690" s="1122"/>
      <c r="H1690" s="1122"/>
      <c r="I1690" s="1122"/>
      <c r="J1690" s="1122"/>
      <c r="K1690" s="1122"/>
      <c r="L1690" s="1122"/>
      <c r="M1690" s="1122"/>
    </row>
    <row r="1691" spans="1:13" hidden="1">
      <c r="A1691" s="1092"/>
      <c r="B1691" s="1092"/>
      <c r="C1691" s="1092"/>
      <c r="D1691" s="1092"/>
      <c r="E1691" s="1092"/>
      <c r="F1691" s="1122"/>
      <c r="G1691" s="1122"/>
      <c r="H1691" s="1122"/>
      <c r="I1691" s="1122"/>
      <c r="J1691" s="1122"/>
      <c r="K1691" s="1122"/>
      <c r="L1691" s="1122"/>
      <c r="M1691" s="1122"/>
    </row>
    <row r="1692" spans="1:13" hidden="1">
      <c r="A1692" s="1092"/>
      <c r="B1692" s="1092"/>
      <c r="C1692" s="1092"/>
      <c r="D1692" s="1092"/>
      <c r="E1692" s="1092"/>
      <c r="F1692" s="1122"/>
      <c r="G1692" s="1122"/>
      <c r="H1692" s="1122"/>
      <c r="I1692" s="1122"/>
      <c r="J1692" s="1122"/>
      <c r="K1692" s="1122"/>
      <c r="L1692" s="1122"/>
      <c r="M1692" s="1122"/>
    </row>
    <row r="1693" spans="1:13" hidden="1">
      <c r="A1693" s="1092"/>
      <c r="B1693" s="1092"/>
      <c r="C1693" s="1092"/>
      <c r="D1693" s="1092"/>
      <c r="E1693" s="1092"/>
      <c r="F1693" s="1122"/>
      <c r="G1693" s="1122"/>
      <c r="H1693" s="1122"/>
      <c r="I1693" s="1122"/>
      <c r="J1693" s="1122"/>
      <c r="K1693" s="1122"/>
      <c r="L1693" s="1122"/>
      <c r="M1693" s="1122"/>
    </row>
    <row r="1694" spans="1:13" hidden="1">
      <c r="A1694" s="1092"/>
      <c r="B1694" s="1092"/>
      <c r="C1694" s="1092"/>
      <c r="D1694" s="1092"/>
      <c r="E1694" s="1092"/>
      <c r="F1694" s="1122"/>
      <c r="G1694" s="1122"/>
      <c r="H1694" s="1122"/>
      <c r="I1694" s="1122"/>
      <c r="J1694" s="1122"/>
      <c r="K1694" s="1122"/>
      <c r="L1694" s="1122"/>
      <c r="M1694" s="1122"/>
    </row>
    <row r="1695" spans="1:13" hidden="1">
      <c r="A1695" s="1092"/>
      <c r="B1695" s="1092"/>
      <c r="C1695" s="1092"/>
      <c r="D1695" s="1092"/>
      <c r="E1695" s="1092"/>
      <c r="F1695" s="1122"/>
      <c r="G1695" s="1122"/>
      <c r="H1695" s="1122"/>
      <c r="I1695" s="1122"/>
      <c r="J1695" s="1122"/>
      <c r="K1695" s="1122"/>
      <c r="L1695" s="1122"/>
      <c r="M1695" s="1122"/>
    </row>
    <row r="1696" spans="1:13" hidden="1">
      <c r="A1696" s="1092"/>
      <c r="B1696" s="1092"/>
      <c r="C1696" s="1092"/>
      <c r="D1696" s="1092"/>
      <c r="E1696" s="1092"/>
      <c r="F1696" s="1122"/>
      <c r="G1696" s="1122"/>
      <c r="H1696" s="1122"/>
      <c r="I1696" s="1122"/>
      <c r="J1696" s="1122"/>
      <c r="K1696" s="1122"/>
      <c r="L1696" s="1122"/>
      <c r="M1696" s="1122"/>
    </row>
    <row r="1697" spans="1:13" hidden="1">
      <c r="A1697" s="1092"/>
      <c r="B1697" s="1092"/>
      <c r="C1697" s="1092"/>
      <c r="D1697" s="1092"/>
      <c r="E1697" s="1092"/>
      <c r="F1697" s="1122"/>
      <c r="G1697" s="1122"/>
      <c r="H1697" s="1122"/>
      <c r="I1697" s="1122"/>
      <c r="J1697" s="1122"/>
      <c r="K1697" s="1122"/>
      <c r="L1697" s="1122"/>
      <c r="M1697" s="1122"/>
    </row>
    <row r="1698" spans="1:13" hidden="1">
      <c r="A1698" s="1092"/>
      <c r="B1698" s="1092"/>
      <c r="C1698" s="1092"/>
      <c r="D1698" s="1092"/>
      <c r="E1698" s="1092"/>
      <c r="F1698" s="1122"/>
      <c r="G1698" s="1122"/>
      <c r="H1698" s="1122"/>
      <c r="I1698" s="1122"/>
      <c r="J1698" s="1122"/>
      <c r="K1698" s="1122"/>
      <c r="L1698" s="1122"/>
      <c r="M1698" s="1122"/>
    </row>
    <row r="1699" spans="1:13" hidden="1">
      <c r="A1699" s="1092"/>
      <c r="B1699" s="1092"/>
      <c r="C1699" s="1092"/>
      <c r="D1699" s="1092"/>
      <c r="E1699" s="1092"/>
      <c r="F1699" s="1122"/>
      <c r="G1699" s="1122"/>
      <c r="H1699" s="1122"/>
      <c r="I1699" s="1122"/>
      <c r="J1699" s="1122"/>
      <c r="K1699" s="1122"/>
      <c r="L1699" s="1122"/>
      <c r="M1699" s="1122"/>
    </row>
    <row r="1700" spans="1:13" hidden="1">
      <c r="A1700" s="1092"/>
      <c r="B1700" s="1092"/>
      <c r="C1700" s="1092"/>
      <c r="D1700" s="1092"/>
      <c r="E1700" s="1092"/>
      <c r="F1700" s="1122"/>
      <c r="G1700" s="1122"/>
      <c r="H1700" s="1122"/>
      <c r="I1700" s="1122"/>
      <c r="J1700" s="1122"/>
      <c r="K1700" s="1122"/>
      <c r="L1700" s="1122"/>
      <c r="M1700" s="1122"/>
    </row>
    <row r="1701" spans="1:13" hidden="1">
      <c r="A1701" s="1092"/>
      <c r="B1701" s="1092"/>
      <c r="C1701" s="1092"/>
      <c r="D1701" s="1092"/>
      <c r="E1701" s="1092"/>
      <c r="F1701" s="1122"/>
      <c r="G1701" s="1122"/>
      <c r="H1701" s="1122"/>
      <c r="I1701" s="1122"/>
      <c r="J1701" s="1122"/>
      <c r="K1701" s="1122"/>
      <c r="L1701" s="1122"/>
      <c r="M1701" s="1122"/>
    </row>
    <row r="1702" spans="1:13" hidden="1">
      <c r="A1702" s="1092"/>
      <c r="B1702" s="1092"/>
      <c r="C1702" s="1092"/>
      <c r="D1702" s="1092"/>
      <c r="E1702" s="1092"/>
      <c r="F1702" s="1122"/>
      <c r="G1702" s="1122"/>
      <c r="H1702" s="1122"/>
      <c r="I1702" s="1122"/>
      <c r="J1702" s="1122"/>
      <c r="K1702" s="1122"/>
      <c r="L1702" s="1122"/>
      <c r="M1702" s="1122"/>
    </row>
    <row r="1703" spans="1:13" hidden="1">
      <c r="A1703" s="1092"/>
      <c r="B1703" s="1092"/>
      <c r="C1703" s="1092"/>
      <c r="D1703" s="1092"/>
      <c r="E1703" s="1092"/>
      <c r="F1703" s="1122"/>
      <c r="G1703" s="1122"/>
      <c r="H1703" s="1122"/>
      <c r="I1703" s="1122"/>
      <c r="J1703" s="1122"/>
      <c r="K1703" s="1122"/>
      <c r="L1703" s="1122"/>
      <c r="M1703" s="1122"/>
    </row>
    <row r="1704" spans="1:13" hidden="1">
      <c r="A1704" s="1092"/>
      <c r="B1704" s="1092"/>
      <c r="C1704" s="1092"/>
      <c r="D1704" s="1092"/>
      <c r="E1704" s="1092"/>
      <c r="F1704" s="1122"/>
      <c r="G1704" s="1122"/>
      <c r="H1704" s="1122"/>
      <c r="I1704" s="1122"/>
      <c r="J1704" s="1122"/>
      <c r="K1704" s="1122"/>
      <c r="L1704" s="1122"/>
      <c r="M1704" s="1122"/>
    </row>
    <row r="1705" spans="1:13" hidden="1">
      <c r="A1705" s="1092"/>
      <c r="B1705" s="1092"/>
      <c r="C1705" s="1092"/>
      <c r="D1705" s="1092"/>
      <c r="E1705" s="1092"/>
      <c r="F1705" s="1122"/>
      <c r="G1705" s="1122"/>
      <c r="H1705" s="1122"/>
      <c r="I1705" s="1122"/>
      <c r="J1705" s="1122"/>
      <c r="K1705" s="1122"/>
      <c r="L1705" s="1122"/>
      <c r="M1705" s="1122"/>
    </row>
    <row r="1706" spans="1:13" hidden="1">
      <c r="A1706" s="1092"/>
      <c r="B1706" s="1092"/>
      <c r="C1706" s="1092"/>
      <c r="D1706" s="1092"/>
      <c r="E1706" s="1092"/>
      <c r="F1706" s="1122"/>
      <c r="G1706" s="1122"/>
      <c r="H1706" s="1122"/>
      <c r="I1706" s="1122"/>
      <c r="J1706" s="1122"/>
      <c r="K1706" s="1122"/>
      <c r="L1706" s="1122"/>
      <c r="M1706" s="1122"/>
    </row>
    <row r="1707" spans="1:13" hidden="1">
      <c r="A1707" s="1092"/>
      <c r="B1707" s="1092"/>
      <c r="C1707" s="1092"/>
      <c r="D1707" s="1092"/>
      <c r="E1707" s="1092"/>
      <c r="F1707" s="1122"/>
      <c r="G1707" s="1122"/>
      <c r="H1707" s="1122"/>
      <c r="I1707" s="1122"/>
      <c r="J1707" s="1122"/>
      <c r="K1707" s="1122"/>
      <c r="L1707" s="1122"/>
      <c r="M1707" s="1122"/>
    </row>
    <row r="1708" spans="1:13" hidden="1">
      <c r="A1708" s="1092"/>
      <c r="B1708" s="1092"/>
      <c r="C1708" s="1092"/>
      <c r="D1708" s="1092"/>
      <c r="E1708" s="1092"/>
      <c r="F1708" s="1122"/>
      <c r="G1708" s="1122"/>
      <c r="H1708" s="1122"/>
      <c r="I1708" s="1122"/>
      <c r="J1708" s="1122"/>
      <c r="K1708" s="1122"/>
      <c r="L1708" s="1122"/>
      <c r="M1708" s="1122"/>
    </row>
    <row r="1709" spans="1:13" hidden="1">
      <c r="A1709" s="1092"/>
      <c r="B1709" s="1092"/>
      <c r="C1709" s="1092"/>
      <c r="D1709" s="1092"/>
      <c r="E1709" s="1092"/>
      <c r="F1709" s="1122"/>
      <c r="G1709" s="1122"/>
      <c r="H1709" s="1122"/>
      <c r="I1709" s="1122"/>
      <c r="J1709" s="1122"/>
      <c r="K1709" s="1122"/>
      <c r="L1709" s="1122"/>
      <c r="M1709" s="1122"/>
    </row>
    <row r="1710" spans="1:13" hidden="1">
      <c r="A1710" s="1092"/>
      <c r="B1710" s="1092"/>
      <c r="C1710" s="1092"/>
      <c r="D1710" s="1092"/>
      <c r="E1710" s="1092"/>
      <c r="F1710" s="1122"/>
      <c r="G1710" s="1122"/>
      <c r="H1710" s="1122"/>
      <c r="I1710" s="1122"/>
      <c r="J1710" s="1122"/>
      <c r="K1710" s="1122"/>
      <c r="L1710" s="1122"/>
      <c r="M1710" s="1122"/>
    </row>
    <row r="1711" spans="1:13" hidden="1">
      <c r="A1711" s="1092"/>
      <c r="B1711" s="1092"/>
      <c r="C1711" s="1092"/>
      <c r="D1711" s="1092"/>
      <c r="E1711" s="1092"/>
      <c r="F1711" s="1122"/>
      <c r="G1711" s="1122"/>
      <c r="H1711" s="1122"/>
      <c r="I1711" s="1122"/>
      <c r="J1711" s="1122"/>
      <c r="K1711" s="1122"/>
      <c r="L1711" s="1122"/>
      <c r="M1711" s="1122"/>
    </row>
    <row r="1712" spans="1:13" hidden="1">
      <c r="A1712" s="1092"/>
      <c r="B1712" s="1092"/>
      <c r="C1712" s="1092"/>
      <c r="D1712" s="1092"/>
      <c r="E1712" s="1092"/>
      <c r="F1712" s="1122"/>
      <c r="G1712" s="1122"/>
      <c r="H1712" s="1122"/>
      <c r="I1712" s="1122"/>
      <c r="J1712" s="1122"/>
      <c r="K1712" s="1122"/>
      <c r="L1712" s="1122"/>
      <c r="M1712" s="1122"/>
    </row>
    <row r="1713" spans="1:13" hidden="1">
      <c r="A1713" s="1092"/>
      <c r="B1713" s="1092"/>
      <c r="C1713" s="1092"/>
      <c r="D1713" s="1092"/>
      <c r="E1713" s="1092"/>
      <c r="F1713" s="1122"/>
      <c r="G1713" s="1122"/>
      <c r="H1713" s="1122"/>
      <c r="I1713" s="1122"/>
      <c r="J1713" s="1122"/>
      <c r="K1713" s="1122"/>
      <c r="L1713" s="1122"/>
      <c r="M1713" s="1122"/>
    </row>
    <row r="1714" spans="1:13" hidden="1">
      <c r="A1714" s="1092"/>
      <c r="B1714" s="1092"/>
      <c r="C1714" s="1092"/>
      <c r="D1714" s="1092"/>
      <c r="E1714" s="1092"/>
      <c r="F1714" s="1122"/>
      <c r="G1714" s="1122"/>
      <c r="H1714" s="1122"/>
      <c r="I1714" s="1122"/>
      <c r="J1714" s="1122"/>
      <c r="K1714" s="1122"/>
      <c r="L1714" s="1122"/>
      <c r="M1714" s="1122"/>
    </row>
    <row r="1715" spans="1:13" hidden="1">
      <c r="A1715" s="1092"/>
      <c r="B1715" s="1092"/>
      <c r="C1715" s="1092"/>
      <c r="D1715" s="1092"/>
      <c r="E1715" s="1092"/>
      <c r="F1715" s="1122"/>
      <c r="G1715" s="1122"/>
      <c r="H1715" s="1122"/>
      <c r="I1715" s="1122"/>
      <c r="J1715" s="1122"/>
      <c r="K1715" s="1122"/>
      <c r="L1715" s="1122"/>
      <c r="M1715" s="1122"/>
    </row>
    <row r="1716" spans="1:13" hidden="1">
      <c r="A1716" s="1092"/>
      <c r="B1716" s="1092"/>
      <c r="C1716" s="1092"/>
      <c r="D1716" s="1092"/>
      <c r="E1716" s="1092"/>
      <c r="F1716" s="1122"/>
      <c r="G1716" s="1122"/>
      <c r="H1716" s="1122"/>
      <c r="I1716" s="1122"/>
      <c r="J1716" s="1122"/>
      <c r="K1716" s="1122"/>
      <c r="L1716" s="1122"/>
      <c r="M1716" s="1122"/>
    </row>
    <row r="1717" spans="1:13" hidden="1">
      <c r="A1717" s="1092"/>
      <c r="B1717" s="1092"/>
      <c r="C1717" s="1092"/>
      <c r="D1717" s="1092"/>
      <c r="E1717" s="1092"/>
      <c r="F1717" s="1122"/>
      <c r="G1717" s="1122"/>
      <c r="H1717" s="1122"/>
      <c r="I1717" s="1122"/>
      <c r="J1717" s="1122"/>
      <c r="K1717" s="1122"/>
      <c r="L1717" s="1122"/>
      <c r="M1717" s="1122"/>
    </row>
    <row r="1718" spans="1:13" hidden="1">
      <c r="A1718" s="1092"/>
      <c r="B1718" s="1092"/>
      <c r="C1718" s="1092"/>
      <c r="D1718" s="1092"/>
      <c r="E1718" s="1092"/>
      <c r="F1718" s="1122"/>
      <c r="G1718" s="1122"/>
      <c r="H1718" s="1122"/>
      <c r="I1718" s="1122"/>
      <c r="J1718" s="1122"/>
      <c r="K1718" s="1122"/>
      <c r="L1718" s="1122"/>
      <c r="M1718" s="1122"/>
    </row>
    <row r="1719" spans="1:13" hidden="1">
      <c r="A1719" s="1092"/>
      <c r="B1719" s="1092"/>
      <c r="C1719" s="1092"/>
      <c r="D1719" s="1092"/>
      <c r="E1719" s="1092"/>
      <c r="F1719" s="1122"/>
      <c r="G1719" s="1122"/>
      <c r="H1719" s="1122"/>
      <c r="I1719" s="1122"/>
      <c r="J1719" s="1122"/>
      <c r="K1719" s="1122"/>
      <c r="L1719" s="1122"/>
      <c r="M1719" s="1122"/>
    </row>
    <row r="1720" spans="1:13" hidden="1">
      <c r="A1720" s="1092"/>
      <c r="B1720" s="1092"/>
      <c r="C1720" s="1092"/>
      <c r="D1720" s="1092"/>
      <c r="E1720" s="1092"/>
      <c r="F1720" s="1122"/>
      <c r="G1720" s="1122"/>
      <c r="H1720" s="1122"/>
      <c r="I1720" s="1122"/>
      <c r="J1720" s="1122"/>
      <c r="K1720" s="1122"/>
      <c r="L1720" s="1122"/>
      <c r="M1720" s="1122"/>
    </row>
    <row r="1721" spans="1:13" hidden="1">
      <c r="A1721" s="1092"/>
      <c r="B1721" s="1092"/>
      <c r="C1721" s="1092"/>
      <c r="D1721" s="1092"/>
      <c r="E1721" s="1092"/>
      <c r="F1721" s="1122"/>
      <c r="G1721" s="1122"/>
      <c r="H1721" s="1122"/>
      <c r="I1721" s="1122"/>
      <c r="J1721" s="1122"/>
      <c r="K1721" s="1122"/>
      <c r="L1721" s="1122"/>
      <c r="M1721" s="1122"/>
    </row>
    <row r="1722" spans="1:13" hidden="1">
      <c r="A1722" s="1092"/>
      <c r="B1722" s="1092"/>
      <c r="C1722" s="1092"/>
      <c r="D1722" s="1092"/>
      <c r="E1722" s="1092"/>
      <c r="F1722" s="1122"/>
      <c r="G1722" s="1122"/>
      <c r="H1722" s="1122"/>
      <c r="I1722" s="1122"/>
      <c r="J1722" s="1122"/>
      <c r="K1722" s="1122"/>
      <c r="L1722" s="1122"/>
      <c r="M1722" s="1122"/>
    </row>
    <row r="1723" spans="1:13" hidden="1">
      <c r="A1723" s="1092"/>
      <c r="B1723" s="1092"/>
      <c r="C1723" s="1092"/>
      <c r="D1723" s="1092"/>
      <c r="E1723" s="1092"/>
      <c r="F1723" s="1122"/>
      <c r="G1723" s="1122"/>
      <c r="H1723" s="1122"/>
      <c r="I1723" s="1122"/>
      <c r="J1723" s="1122"/>
      <c r="K1723" s="1122"/>
      <c r="L1723" s="1122"/>
      <c r="M1723" s="1122"/>
    </row>
    <row r="1724" spans="1:13" hidden="1">
      <c r="A1724" s="1092"/>
      <c r="B1724" s="1092"/>
      <c r="C1724" s="1092"/>
      <c r="D1724" s="1092"/>
      <c r="E1724" s="1092"/>
      <c r="F1724" s="1122"/>
      <c r="G1724" s="1122"/>
      <c r="H1724" s="1122"/>
      <c r="I1724" s="1122"/>
      <c r="J1724" s="1122"/>
      <c r="K1724" s="1122"/>
      <c r="L1724" s="1122"/>
      <c r="M1724" s="1122"/>
    </row>
    <row r="1725" spans="1:13" hidden="1">
      <c r="A1725" s="1092"/>
      <c r="B1725" s="1092"/>
      <c r="C1725" s="1092"/>
      <c r="D1725" s="1092"/>
      <c r="E1725" s="1092"/>
      <c r="F1725" s="1122"/>
      <c r="G1725" s="1122"/>
      <c r="H1725" s="1122"/>
      <c r="I1725" s="1122"/>
      <c r="J1725" s="1122"/>
      <c r="K1725" s="1122"/>
      <c r="L1725" s="1122"/>
      <c r="M1725" s="1122"/>
    </row>
    <row r="1726" spans="1:13" hidden="1">
      <c r="A1726" s="1092"/>
      <c r="B1726" s="1092"/>
      <c r="C1726" s="1092"/>
      <c r="D1726" s="1092"/>
      <c r="E1726" s="1092"/>
      <c r="F1726" s="1122"/>
      <c r="G1726" s="1122"/>
      <c r="H1726" s="1122"/>
      <c r="I1726" s="1122"/>
      <c r="J1726" s="1122"/>
      <c r="K1726" s="1122"/>
      <c r="L1726" s="1122"/>
      <c r="M1726" s="1122"/>
    </row>
    <row r="1727" spans="1:13" hidden="1">
      <c r="A1727" s="1092"/>
      <c r="B1727" s="1092"/>
      <c r="C1727" s="1092"/>
      <c r="D1727" s="1092"/>
      <c r="E1727" s="1092"/>
      <c r="F1727" s="1122"/>
      <c r="G1727" s="1122"/>
      <c r="H1727" s="1122"/>
      <c r="I1727" s="1122"/>
      <c r="J1727" s="1122"/>
      <c r="K1727" s="1122"/>
      <c r="L1727" s="1122"/>
      <c r="M1727" s="1122"/>
    </row>
    <row r="1728" spans="1:13" hidden="1">
      <c r="A1728" s="1092"/>
      <c r="B1728" s="1092"/>
      <c r="C1728" s="1092"/>
      <c r="D1728" s="1092"/>
      <c r="E1728" s="1092"/>
      <c r="F1728" s="1122"/>
      <c r="G1728" s="1122"/>
      <c r="H1728" s="1122"/>
      <c r="I1728" s="1122"/>
      <c r="J1728" s="1122"/>
      <c r="K1728" s="1122"/>
      <c r="L1728" s="1122"/>
      <c r="M1728" s="1122"/>
    </row>
    <row r="1729" spans="1:13" hidden="1">
      <c r="A1729" s="1092"/>
      <c r="B1729" s="1092"/>
      <c r="C1729" s="1092"/>
      <c r="D1729" s="1092"/>
      <c r="E1729" s="1092"/>
      <c r="F1729" s="1122"/>
      <c r="G1729" s="1122"/>
      <c r="H1729" s="1122"/>
      <c r="I1729" s="1122"/>
      <c r="J1729" s="1122"/>
      <c r="K1729" s="1122"/>
      <c r="L1729" s="1122"/>
      <c r="M1729" s="1122"/>
    </row>
    <row r="1730" spans="1:13" hidden="1">
      <c r="A1730" s="1092"/>
      <c r="B1730" s="1092"/>
      <c r="C1730" s="1092"/>
      <c r="D1730" s="1092"/>
      <c r="E1730" s="1092"/>
      <c r="F1730" s="1122"/>
      <c r="G1730" s="1122"/>
      <c r="H1730" s="1122"/>
      <c r="I1730" s="1122"/>
      <c r="J1730" s="1122"/>
      <c r="K1730" s="1122"/>
      <c r="L1730" s="1122"/>
      <c r="M1730" s="1122"/>
    </row>
    <row r="1731" spans="1:13" hidden="1">
      <c r="A1731" s="1092"/>
      <c r="B1731" s="1092"/>
      <c r="C1731" s="1092"/>
      <c r="D1731" s="1092"/>
      <c r="E1731" s="1092"/>
      <c r="F1731" s="1122"/>
      <c r="G1731" s="1122"/>
      <c r="H1731" s="1122"/>
      <c r="I1731" s="1122"/>
      <c r="J1731" s="1122"/>
      <c r="K1731" s="1122"/>
      <c r="L1731" s="1122"/>
      <c r="M1731" s="1122"/>
    </row>
    <row r="1732" spans="1:13" hidden="1">
      <c r="A1732" s="1092"/>
      <c r="B1732" s="1092"/>
      <c r="C1732" s="1092"/>
      <c r="D1732" s="1092"/>
      <c r="E1732" s="1092"/>
      <c r="F1732" s="1122"/>
      <c r="G1732" s="1122"/>
      <c r="H1732" s="1122"/>
      <c r="I1732" s="1122"/>
      <c r="J1732" s="1122"/>
      <c r="K1732" s="1122"/>
      <c r="L1732" s="1122"/>
      <c r="M1732" s="1122"/>
    </row>
    <row r="1733" spans="1:13" hidden="1">
      <c r="A1733" s="1092"/>
      <c r="B1733" s="1092"/>
      <c r="C1733" s="1092"/>
      <c r="D1733" s="1092"/>
      <c r="E1733" s="1092"/>
      <c r="F1733" s="1122"/>
      <c r="G1733" s="1122"/>
      <c r="H1733" s="1122"/>
      <c r="I1733" s="1122"/>
      <c r="J1733" s="1122"/>
      <c r="K1733" s="1122"/>
      <c r="L1733" s="1122"/>
      <c r="M1733" s="1122"/>
    </row>
    <row r="1734" spans="1:13" hidden="1">
      <c r="A1734" s="1092"/>
      <c r="B1734" s="1092"/>
      <c r="C1734" s="1092"/>
      <c r="D1734" s="1092"/>
      <c r="E1734" s="1092"/>
      <c r="F1734" s="1122"/>
      <c r="G1734" s="1122"/>
      <c r="H1734" s="1122"/>
      <c r="I1734" s="1122"/>
      <c r="J1734" s="1122"/>
      <c r="K1734" s="1122"/>
      <c r="L1734" s="1122"/>
      <c r="M1734" s="1122"/>
    </row>
    <row r="1735" spans="1:13" hidden="1">
      <c r="A1735" s="1092"/>
      <c r="B1735" s="1092"/>
      <c r="C1735" s="1092"/>
      <c r="D1735" s="1092"/>
      <c r="E1735" s="1092"/>
      <c r="F1735" s="1122"/>
      <c r="G1735" s="1122"/>
      <c r="H1735" s="1122"/>
      <c r="I1735" s="1122"/>
      <c r="J1735" s="1122"/>
      <c r="K1735" s="1122"/>
      <c r="L1735" s="1122"/>
      <c r="M1735" s="1122"/>
    </row>
    <row r="1736" spans="1:13" hidden="1">
      <c r="A1736" s="1092"/>
      <c r="B1736" s="1092"/>
      <c r="C1736" s="1092"/>
      <c r="D1736" s="1092"/>
      <c r="E1736" s="1092"/>
      <c r="F1736" s="1122"/>
      <c r="G1736" s="1122"/>
      <c r="H1736" s="1122"/>
      <c r="I1736" s="1122"/>
      <c r="J1736" s="1122"/>
      <c r="K1736" s="1122"/>
      <c r="L1736" s="1122"/>
      <c r="M1736" s="1122"/>
    </row>
    <row r="1737" spans="1:13" hidden="1">
      <c r="A1737" s="1092"/>
      <c r="B1737" s="1092"/>
      <c r="C1737" s="1092"/>
      <c r="D1737" s="1092"/>
      <c r="E1737" s="1092"/>
      <c r="F1737" s="1122"/>
      <c r="G1737" s="1122"/>
      <c r="H1737" s="1122"/>
      <c r="I1737" s="1122"/>
      <c r="J1737" s="1122"/>
      <c r="K1737" s="1122"/>
      <c r="L1737" s="1122"/>
      <c r="M1737" s="1122"/>
    </row>
    <row r="1738" spans="1:13" hidden="1">
      <c r="A1738" s="1092"/>
      <c r="B1738" s="1092"/>
      <c r="C1738" s="1092"/>
      <c r="D1738" s="1092"/>
      <c r="E1738" s="1092"/>
      <c r="F1738" s="1122"/>
      <c r="G1738" s="1122"/>
      <c r="H1738" s="1122"/>
      <c r="I1738" s="1122"/>
      <c r="J1738" s="1122"/>
      <c r="K1738" s="1122"/>
      <c r="L1738" s="1122"/>
      <c r="M1738" s="1122"/>
    </row>
    <row r="1739" spans="1:13" hidden="1">
      <c r="A1739" s="1092"/>
      <c r="B1739" s="1092"/>
      <c r="C1739" s="1092"/>
      <c r="D1739" s="1092"/>
      <c r="E1739" s="1092"/>
      <c r="F1739" s="1122"/>
      <c r="G1739" s="1122"/>
      <c r="H1739" s="1122"/>
      <c r="I1739" s="1122"/>
      <c r="J1739" s="1122"/>
      <c r="K1739" s="1122"/>
      <c r="L1739" s="1122"/>
      <c r="M1739" s="1122"/>
    </row>
    <row r="1740" spans="1:13" hidden="1">
      <c r="A1740" s="1092"/>
      <c r="B1740" s="1092"/>
      <c r="C1740" s="1092"/>
      <c r="D1740" s="1092"/>
      <c r="E1740" s="1092"/>
      <c r="F1740" s="1122"/>
      <c r="G1740" s="1122"/>
      <c r="H1740" s="1122"/>
      <c r="I1740" s="1122"/>
      <c r="J1740" s="1122"/>
      <c r="K1740" s="1122"/>
      <c r="L1740" s="1122"/>
      <c r="M1740" s="1122"/>
    </row>
    <row r="1741" spans="1:13" hidden="1">
      <c r="A1741" s="1092"/>
      <c r="B1741" s="1092"/>
      <c r="C1741" s="1092"/>
      <c r="D1741" s="1092"/>
      <c r="E1741" s="1092"/>
      <c r="F1741" s="1122"/>
      <c r="G1741" s="1122"/>
      <c r="H1741" s="1122"/>
      <c r="I1741" s="1122"/>
      <c r="J1741" s="1122"/>
      <c r="K1741" s="1122"/>
      <c r="L1741" s="1122"/>
      <c r="M1741" s="1122"/>
    </row>
    <row r="1742" spans="1:13" hidden="1">
      <c r="A1742" s="1092"/>
      <c r="B1742" s="1092"/>
      <c r="C1742" s="1092"/>
      <c r="D1742" s="1092"/>
      <c r="E1742" s="1092"/>
      <c r="F1742" s="1122"/>
      <c r="G1742" s="1122"/>
      <c r="H1742" s="1122"/>
      <c r="I1742" s="1122"/>
      <c r="J1742" s="1122"/>
      <c r="K1742" s="1122"/>
      <c r="L1742" s="1122"/>
      <c r="M1742" s="1122"/>
    </row>
    <row r="1743" spans="1:13" hidden="1">
      <c r="A1743" s="1092"/>
      <c r="B1743" s="1092"/>
      <c r="C1743" s="1092"/>
      <c r="D1743" s="1092"/>
      <c r="E1743" s="1092"/>
      <c r="F1743" s="1122"/>
      <c r="G1743" s="1122"/>
      <c r="H1743" s="1122"/>
      <c r="I1743" s="1122"/>
      <c r="J1743" s="1122"/>
      <c r="K1743" s="1122"/>
      <c r="L1743" s="1122"/>
      <c r="M1743" s="1122"/>
    </row>
    <row r="1744" spans="1:13" hidden="1">
      <c r="A1744" s="1092"/>
      <c r="B1744" s="1092"/>
      <c r="C1744" s="1092"/>
      <c r="D1744" s="1092"/>
      <c r="E1744" s="1092"/>
      <c r="F1744" s="1122"/>
      <c r="G1744" s="1122"/>
      <c r="H1744" s="1122"/>
      <c r="I1744" s="1122"/>
      <c r="J1744" s="1122"/>
      <c r="K1744" s="1122"/>
      <c r="L1744" s="1122"/>
      <c r="M1744" s="1122"/>
    </row>
    <row r="1745" spans="1:13" hidden="1">
      <c r="A1745" s="1092"/>
      <c r="B1745" s="1092"/>
      <c r="C1745" s="1092"/>
      <c r="D1745" s="1092"/>
      <c r="E1745" s="1092"/>
      <c r="F1745" s="1122"/>
      <c r="G1745" s="1122"/>
      <c r="H1745" s="1122"/>
      <c r="I1745" s="1122"/>
      <c r="J1745" s="1122"/>
      <c r="K1745" s="1122"/>
      <c r="L1745" s="1122"/>
      <c r="M1745" s="1122"/>
    </row>
    <row r="1746" spans="1:13" hidden="1">
      <c r="A1746" s="1092"/>
      <c r="B1746" s="1092"/>
      <c r="C1746" s="1092"/>
      <c r="D1746" s="1092"/>
      <c r="E1746" s="1092"/>
      <c r="F1746" s="1122"/>
      <c r="G1746" s="1122"/>
      <c r="H1746" s="1122"/>
      <c r="I1746" s="1122"/>
      <c r="J1746" s="1122"/>
      <c r="K1746" s="1122"/>
      <c r="L1746" s="1122"/>
      <c r="M1746" s="1122"/>
    </row>
    <row r="1747" spans="1:13" hidden="1">
      <c r="A1747" s="1092"/>
      <c r="B1747" s="1092"/>
      <c r="C1747" s="1092"/>
      <c r="D1747" s="1092"/>
      <c r="E1747" s="1092"/>
      <c r="F1747" s="1122"/>
      <c r="G1747" s="1122"/>
      <c r="H1747" s="1122"/>
      <c r="I1747" s="1122"/>
      <c r="J1747" s="1122"/>
      <c r="K1747" s="1122"/>
      <c r="L1747" s="1122"/>
      <c r="M1747" s="1122"/>
    </row>
    <row r="1748" spans="1:13" hidden="1">
      <c r="A1748" s="1092"/>
      <c r="B1748" s="1092"/>
      <c r="C1748" s="1092"/>
      <c r="D1748" s="1092"/>
      <c r="E1748" s="1092"/>
      <c r="F1748" s="1122"/>
      <c r="G1748" s="1122"/>
      <c r="H1748" s="1122"/>
      <c r="I1748" s="1122"/>
      <c r="J1748" s="1122"/>
      <c r="K1748" s="1122"/>
      <c r="L1748" s="1122"/>
      <c r="M1748" s="1122"/>
    </row>
    <row r="1749" spans="1:13" hidden="1">
      <c r="A1749" s="1092"/>
      <c r="B1749" s="1092"/>
      <c r="C1749" s="1092"/>
      <c r="D1749" s="1092"/>
      <c r="E1749" s="1092"/>
      <c r="F1749" s="1122"/>
      <c r="G1749" s="1122"/>
      <c r="H1749" s="1122"/>
      <c r="I1749" s="1122"/>
      <c r="J1749" s="1122"/>
      <c r="K1749" s="1122"/>
      <c r="L1749" s="1122"/>
      <c r="M1749" s="1122"/>
    </row>
    <row r="1750" spans="1:13" hidden="1">
      <c r="A1750" s="1092"/>
      <c r="B1750" s="1092"/>
      <c r="C1750" s="1092"/>
      <c r="D1750" s="1092"/>
      <c r="E1750" s="1092"/>
      <c r="F1750" s="1122"/>
      <c r="G1750" s="1122"/>
      <c r="H1750" s="1122"/>
      <c r="I1750" s="1122"/>
      <c r="J1750" s="1122"/>
      <c r="K1750" s="1122"/>
      <c r="L1750" s="1122"/>
      <c r="M1750" s="1122"/>
    </row>
    <row r="1751" spans="1:13" hidden="1">
      <c r="A1751" s="1092"/>
      <c r="B1751" s="1092"/>
      <c r="C1751" s="1092"/>
      <c r="D1751" s="1092"/>
      <c r="E1751" s="1092"/>
      <c r="F1751" s="1122"/>
      <c r="G1751" s="1122"/>
      <c r="H1751" s="1122"/>
      <c r="I1751" s="1122"/>
      <c r="J1751" s="1122"/>
      <c r="K1751" s="1122"/>
      <c r="L1751" s="1122"/>
      <c r="M1751" s="1122"/>
    </row>
    <row r="1752" spans="1:13" hidden="1">
      <c r="A1752" s="1092"/>
      <c r="B1752" s="1092"/>
      <c r="C1752" s="1092"/>
      <c r="D1752" s="1092"/>
      <c r="E1752" s="1092"/>
      <c r="F1752" s="1122"/>
      <c r="G1752" s="1122"/>
      <c r="H1752" s="1122"/>
      <c r="I1752" s="1122"/>
      <c r="J1752" s="1122"/>
      <c r="K1752" s="1122"/>
      <c r="L1752" s="1122"/>
      <c r="M1752" s="1122"/>
    </row>
    <row r="1753" spans="1:13" hidden="1">
      <c r="A1753" s="1092"/>
      <c r="B1753" s="1092"/>
      <c r="C1753" s="1092"/>
      <c r="D1753" s="1092"/>
      <c r="E1753" s="1092"/>
      <c r="F1753" s="1122"/>
      <c r="G1753" s="1122"/>
      <c r="H1753" s="1122"/>
      <c r="I1753" s="1122"/>
      <c r="J1753" s="1122"/>
      <c r="K1753" s="1122"/>
      <c r="L1753" s="1122"/>
      <c r="M1753" s="1122"/>
    </row>
    <row r="1754" spans="1:13" hidden="1">
      <c r="A1754" s="1092"/>
      <c r="B1754" s="1092"/>
      <c r="C1754" s="1092"/>
      <c r="D1754" s="1092"/>
      <c r="E1754" s="1092"/>
      <c r="F1754" s="1122"/>
      <c r="G1754" s="1122"/>
      <c r="H1754" s="1122"/>
      <c r="I1754" s="1122"/>
      <c r="J1754" s="1122"/>
      <c r="K1754" s="1122"/>
      <c r="L1754" s="1122"/>
      <c r="M1754" s="1122"/>
    </row>
    <row r="1755" spans="1:13" hidden="1">
      <c r="A1755" s="1092"/>
      <c r="B1755" s="1092"/>
      <c r="C1755" s="1092"/>
      <c r="D1755" s="1092"/>
      <c r="E1755" s="1092"/>
      <c r="F1755" s="1122"/>
      <c r="G1755" s="1122"/>
      <c r="H1755" s="1122"/>
      <c r="I1755" s="1122"/>
      <c r="J1755" s="1122"/>
      <c r="K1755" s="1122"/>
      <c r="L1755" s="1122"/>
      <c r="M1755" s="1122"/>
    </row>
    <row r="1756" spans="1:13" hidden="1">
      <c r="A1756" s="1092"/>
      <c r="B1756" s="1092"/>
      <c r="C1756" s="1092"/>
      <c r="D1756" s="1092"/>
      <c r="E1756" s="1092"/>
      <c r="F1756" s="1122"/>
      <c r="G1756" s="1122"/>
      <c r="H1756" s="1122"/>
      <c r="I1756" s="1122"/>
      <c r="J1756" s="1122"/>
      <c r="K1756" s="1122"/>
      <c r="L1756" s="1122"/>
      <c r="M1756" s="1122"/>
    </row>
    <row r="1757" spans="1:13" hidden="1">
      <c r="A1757" s="1092"/>
      <c r="B1757" s="1092"/>
      <c r="C1757" s="1092"/>
      <c r="D1757" s="1092"/>
      <c r="E1757" s="1092"/>
      <c r="F1757" s="1122"/>
      <c r="G1757" s="1122"/>
      <c r="H1757" s="1122"/>
      <c r="I1757" s="1122"/>
      <c r="J1757" s="1122"/>
      <c r="K1757" s="1122"/>
      <c r="L1757" s="1122"/>
      <c r="M1757" s="1122"/>
    </row>
    <row r="1758" spans="1:13" hidden="1">
      <c r="A1758" s="1092"/>
      <c r="B1758" s="1092"/>
      <c r="C1758" s="1092"/>
      <c r="D1758" s="1092"/>
      <c r="E1758" s="1092"/>
      <c r="F1758" s="1122"/>
      <c r="G1758" s="1122"/>
      <c r="H1758" s="1122"/>
      <c r="I1758" s="1122"/>
      <c r="J1758" s="1122"/>
      <c r="K1758" s="1122"/>
      <c r="L1758" s="1122"/>
      <c r="M1758" s="1122"/>
    </row>
    <row r="1759" spans="1:13" hidden="1">
      <c r="A1759" s="1092"/>
      <c r="B1759" s="1092"/>
      <c r="C1759" s="1092"/>
      <c r="D1759" s="1092"/>
      <c r="E1759" s="1092"/>
      <c r="F1759" s="1122"/>
      <c r="G1759" s="1122"/>
      <c r="H1759" s="1122"/>
      <c r="I1759" s="1122"/>
      <c r="J1759" s="1122"/>
      <c r="K1759" s="1122"/>
      <c r="L1759" s="1122"/>
      <c r="M1759" s="1122"/>
    </row>
    <row r="1760" spans="1:13" hidden="1">
      <c r="A1760" s="1092"/>
      <c r="B1760" s="1092"/>
      <c r="C1760" s="1092"/>
      <c r="D1760" s="1092"/>
      <c r="E1760" s="1092"/>
      <c r="F1760" s="1122"/>
      <c r="G1760" s="1122"/>
      <c r="H1760" s="1122"/>
      <c r="I1760" s="1122"/>
      <c r="J1760" s="1122"/>
      <c r="K1760" s="1122"/>
      <c r="L1760" s="1122"/>
      <c r="M1760" s="1122"/>
    </row>
    <row r="1761" spans="1:13" hidden="1">
      <c r="A1761" s="1092"/>
      <c r="B1761" s="1092"/>
      <c r="C1761" s="1092"/>
      <c r="D1761" s="1092"/>
      <c r="E1761" s="1092"/>
      <c r="F1761" s="1122"/>
      <c r="G1761" s="1122"/>
      <c r="H1761" s="1122"/>
      <c r="I1761" s="1122"/>
      <c r="J1761" s="1122"/>
      <c r="K1761" s="1122"/>
      <c r="L1761" s="1122"/>
      <c r="M1761" s="1122"/>
    </row>
    <row r="1762" spans="1:13" hidden="1">
      <c r="A1762" s="1092"/>
      <c r="B1762" s="1092"/>
      <c r="C1762" s="1092"/>
      <c r="D1762" s="1092"/>
      <c r="E1762" s="1092"/>
      <c r="F1762" s="1122"/>
      <c r="G1762" s="1122"/>
      <c r="H1762" s="1122"/>
      <c r="I1762" s="1122"/>
      <c r="J1762" s="1122"/>
      <c r="K1762" s="1122"/>
      <c r="L1762" s="1122"/>
      <c r="M1762" s="1122"/>
    </row>
    <row r="1763" spans="1:13" hidden="1">
      <c r="A1763" s="1092"/>
      <c r="B1763" s="1092"/>
      <c r="C1763" s="1092"/>
      <c r="D1763" s="1092"/>
      <c r="E1763" s="1092"/>
      <c r="F1763" s="1122"/>
      <c r="G1763" s="1122"/>
      <c r="H1763" s="1122"/>
      <c r="I1763" s="1122"/>
      <c r="J1763" s="1122"/>
      <c r="K1763" s="1122"/>
      <c r="L1763" s="1122"/>
      <c r="M1763" s="1122"/>
    </row>
    <row r="1764" spans="1:13" hidden="1">
      <c r="A1764" s="1092"/>
      <c r="B1764" s="1092"/>
      <c r="C1764" s="1092"/>
      <c r="D1764" s="1092"/>
      <c r="E1764" s="1092"/>
      <c r="F1764" s="1122"/>
      <c r="G1764" s="1122"/>
      <c r="H1764" s="1122"/>
      <c r="I1764" s="1122"/>
      <c r="J1764" s="1122"/>
      <c r="K1764" s="1122"/>
      <c r="L1764" s="1122"/>
      <c r="M1764" s="1122"/>
    </row>
    <row r="1765" spans="1:13" hidden="1">
      <c r="A1765" s="1092"/>
      <c r="B1765" s="1092"/>
      <c r="C1765" s="1092"/>
      <c r="D1765" s="1092"/>
      <c r="E1765" s="1092"/>
      <c r="F1765" s="1122"/>
      <c r="G1765" s="1122"/>
      <c r="H1765" s="1122"/>
      <c r="I1765" s="1122"/>
      <c r="J1765" s="1122"/>
      <c r="K1765" s="1122"/>
      <c r="L1765" s="1122"/>
      <c r="M1765" s="1122"/>
    </row>
    <row r="1766" spans="1:13" hidden="1">
      <c r="A1766" s="1092"/>
      <c r="B1766" s="1092"/>
      <c r="C1766" s="1092"/>
      <c r="D1766" s="1092"/>
      <c r="E1766" s="1092"/>
      <c r="F1766" s="1122"/>
      <c r="G1766" s="1122"/>
      <c r="H1766" s="1122"/>
      <c r="I1766" s="1122"/>
      <c r="J1766" s="1122"/>
      <c r="K1766" s="1122"/>
      <c r="L1766" s="1122"/>
      <c r="M1766" s="1122"/>
    </row>
    <row r="1767" spans="1:13" hidden="1">
      <c r="A1767" s="1092"/>
      <c r="B1767" s="1092"/>
      <c r="C1767" s="1092"/>
      <c r="D1767" s="1092"/>
      <c r="E1767" s="1092"/>
      <c r="F1767" s="1122"/>
      <c r="G1767" s="1122"/>
      <c r="H1767" s="1122"/>
      <c r="I1767" s="1122"/>
      <c r="J1767" s="1122"/>
      <c r="K1767" s="1122"/>
      <c r="L1767" s="1122"/>
      <c r="M1767" s="1122"/>
    </row>
    <row r="1768" spans="1:13" hidden="1">
      <c r="A1768" s="1092"/>
      <c r="B1768" s="1092"/>
      <c r="C1768" s="1092"/>
      <c r="D1768" s="1092"/>
      <c r="E1768" s="1092"/>
      <c r="F1768" s="1122"/>
      <c r="G1768" s="1122"/>
      <c r="H1768" s="1122"/>
      <c r="I1768" s="1122"/>
      <c r="J1768" s="1122"/>
      <c r="K1768" s="1122"/>
      <c r="L1768" s="1122"/>
      <c r="M1768" s="1122"/>
    </row>
    <row r="1769" spans="1:13" hidden="1">
      <c r="A1769" s="1092"/>
      <c r="B1769" s="1092"/>
      <c r="C1769" s="1092"/>
      <c r="D1769" s="1092"/>
      <c r="E1769" s="1092"/>
      <c r="F1769" s="1122"/>
      <c r="G1769" s="1122"/>
      <c r="H1769" s="1122"/>
      <c r="I1769" s="1122"/>
      <c r="J1769" s="1122"/>
      <c r="K1769" s="1122"/>
      <c r="L1769" s="1122"/>
      <c r="M1769" s="1122"/>
    </row>
    <row r="1770" spans="1:13" hidden="1">
      <c r="A1770" s="1092"/>
      <c r="B1770" s="1092"/>
      <c r="C1770" s="1092"/>
      <c r="D1770" s="1092"/>
      <c r="E1770" s="1092"/>
      <c r="F1770" s="1122"/>
      <c r="G1770" s="1122"/>
      <c r="H1770" s="1122"/>
      <c r="I1770" s="1122"/>
      <c r="J1770" s="1122"/>
      <c r="K1770" s="1122"/>
      <c r="L1770" s="1122"/>
      <c r="M1770" s="1122"/>
    </row>
    <row r="1771" spans="1:13" hidden="1">
      <c r="A1771" s="1092"/>
      <c r="B1771" s="1092"/>
      <c r="C1771" s="1092"/>
      <c r="D1771" s="1092"/>
      <c r="E1771" s="1092"/>
      <c r="F1771" s="1122"/>
      <c r="G1771" s="1122"/>
      <c r="H1771" s="1122"/>
      <c r="I1771" s="1122"/>
      <c r="J1771" s="1122"/>
      <c r="K1771" s="1122"/>
      <c r="L1771" s="1122"/>
      <c r="M1771" s="1122"/>
    </row>
    <row r="1772" spans="1:13" hidden="1">
      <c r="A1772" s="1092"/>
      <c r="B1772" s="1092"/>
      <c r="C1772" s="1092"/>
      <c r="D1772" s="1092"/>
      <c r="E1772" s="1092"/>
      <c r="F1772" s="1122"/>
      <c r="G1772" s="1122"/>
      <c r="H1772" s="1122"/>
      <c r="I1772" s="1122"/>
      <c r="J1772" s="1122"/>
      <c r="K1772" s="1122"/>
      <c r="L1772" s="1122"/>
      <c r="M1772" s="1122"/>
    </row>
    <row r="1773" spans="1:13" hidden="1">
      <c r="A1773" s="1092"/>
      <c r="B1773" s="1092"/>
      <c r="C1773" s="1092"/>
      <c r="D1773" s="1092"/>
      <c r="E1773" s="1092"/>
      <c r="F1773" s="1122"/>
      <c r="G1773" s="1122"/>
      <c r="H1773" s="1122"/>
      <c r="I1773" s="1122"/>
      <c r="J1773" s="1122"/>
      <c r="K1773" s="1122"/>
      <c r="L1773" s="1122"/>
      <c r="M1773" s="1122"/>
    </row>
    <row r="1774" spans="1:13" hidden="1">
      <c r="A1774" s="1092"/>
      <c r="B1774" s="1092"/>
      <c r="C1774" s="1092"/>
      <c r="D1774" s="1092"/>
      <c r="E1774" s="1092"/>
      <c r="F1774" s="1122"/>
      <c r="G1774" s="1122"/>
      <c r="H1774" s="1122"/>
      <c r="I1774" s="1122"/>
      <c r="J1774" s="1122"/>
      <c r="K1774" s="1122"/>
      <c r="L1774" s="1122"/>
      <c r="M1774" s="1122"/>
    </row>
    <row r="1775" spans="1:13" hidden="1">
      <c r="A1775" s="1092"/>
      <c r="B1775" s="1092"/>
      <c r="C1775" s="1092"/>
      <c r="D1775" s="1092"/>
      <c r="E1775" s="1092"/>
      <c r="F1775" s="1122"/>
      <c r="G1775" s="1122"/>
      <c r="H1775" s="1122"/>
      <c r="I1775" s="1122"/>
      <c r="J1775" s="1122"/>
      <c r="K1775" s="1122"/>
      <c r="L1775" s="1122"/>
      <c r="M1775" s="1122"/>
    </row>
    <row r="1776" spans="1:13" hidden="1">
      <c r="A1776" s="1092"/>
      <c r="B1776" s="1092"/>
      <c r="C1776" s="1092"/>
      <c r="D1776" s="1092"/>
      <c r="E1776" s="1092"/>
      <c r="F1776" s="1122"/>
      <c r="G1776" s="1122"/>
      <c r="H1776" s="1122"/>
      <c r="I1776" s="1122"/>
      <c r="J1776" s="1122"/>
      <c r="K1776" s="1122"/>
      <c r="L1776" s="1122"/>
      <c r="M1776" s="1122"/>
    </row>
    <row r="1777" spans="1:13" hidden="1">
      <c r="A1777" s="1092"/>
      <c r="B1777" s="1092"/>
      <c r="C1777" s="1092"/>
      <c r="D1777" s="1092"/>
      <c r="E1777" s="1092"/>
      <c r="F1777" s="1122"/>
      <c r="G1777" s="1122"/>
      <c r="H1777" s="1122"/>
      <c r="I1777" s="1122"/>
      <c r="J1777" s="1122"/>
      <c r="K1777" s="1122"/>
      <c r="L1777" s="1122"/>
      <c r="M1777" s="1122"/>
    </row>
    <row r="1778" spans="1:13" hidden="1">
      <c r="A1778" s="1092"/>
      <c r="B1778" s="1092"/>
      <c r="C1778" s="1092"/>
      <c r="D1778" s="1092"/>
      <c r="E1778" s="1092"/>
      <c r="F1778" s="1122"/>
      <c r="G1778" s="1122"/>
      <c r="H1778" s="1122"/>
      <c r="I1778" s="1122"/>
      <c r="J1778" s="1122"/>
      <c r="K1778" s="1122"/>
      <c r="L1778" s="1122"/>
      <c r="M1778" s="1122"/>
    </row>
    <row r="1779" spans="1:13" hidden="1">
      <c r="A1779" s="1092"/>
      <c r="B1779" s="1092"/>
      <c r="C1779" s="1092"/>
      <c r="D1779" s="1092"/>
      <c r="E1779" s="1092"/>
      <c r="F1779" s="1122"/>
      <c r="G1779" s="1122"/>
      <c r="H1779" s="1122"/>
      <c r="I1779" s="1122"/>
      <c r="J1779" s="1122"/>
      <c r="K1779" s="1122"/>
      <c r="L1779" s="1122"/>
      <c r="M1779" s="1122"/>
    </row>
    <row r="1780" spans="1:13" hidden="1">
      <c r="A1780" s="1092"/>
      <c r="B1780" s="1092"/>
      <c r="C1780" s="1092"/>
      <c r="D1780" s="1092"/>
      <c r="E1780" s="1092"/>
      <c r="F1780" s="1122"/>
      <c r="G1780" s="1122"/>
      <c r="H1780" s="1122"/>
      <c r="I1780" s="1122"/>
      <c r="J1780" s="1122"/>
      <c r="K1780" s="1122"/>
      <c r="L1780" s="1122"/>
      <c r="M1780" s="1122"/>
    </row>
    <row r="1781" spans="1:13" hidden="1">
      <c r="A1781" s="1092"/>
      <c r="B1781" s="1092"/>
      <c r="C1781" s="1092"/>
      <c r="D1781" s="1092"/>
      <c r="E1781" s="1092"/>
      <c r="F1781" s="1122"/>
      <c r="G1781" s="1122"/>
      <c r="H1781" s="1122"/>
      <c r="I1781" s="1122"/>
      <c r="J1781" s="1122"/>
      <c r="K1781" s="1122"/>
      <c r="L1781" s="1122"/>
      <c r="M1781" s="1122"/>
    </row>
    <row r="1782" spans="1:13" hidden="1">
      <c r="A1782" s="1092"/>
      <c r="B1782" s="1092"/>
      <c r="C1782" s="1092"/>
      <c r="D1782" s="1092"/>
      <c r="E1782" s="1092"/>
      <c r="F1782" s="1122"/>
      <c r="G1782" s="1122"/>
      <c r="H1782" s="1122"/>
      <c r="I1782" s="1122"/>
      <c r="J1782" s="1122"/>
      <c r="K1782" s="1122"/>
      <c r="L1782" s="1122"/>
      <c r="M1782" s="1122"/>
    </row>
    <row r="1783" spans="1:13" hidden="1">
      <c r="A1783" s="1092"/>
      <c r="B1783" s="1092"/>
      <c r="C1783" s="1092"/>
      <c r="D1783" s="1092"/>
      <c r="E1783" s="1092"/>
      <c r="F1783" s="1122"/>
      <c r="G1783" s="1122"/>
      <c r="H1783" s="1122"/>
      <c r="I1783" s="1122"/>
      <c r="J1783" s="1122"/>
      <c r="K1783" s="1122"/>
      <c r="L1783" s="1122"/>
      <c r="M1783" s="1122"/>
    </row>
    <row r="1784" spans="1:13" hidden="1">
      <c r="A1784" s="1092"/>
      <c r="B1784" s="1092"/>
      <c r="C1784" s="1092"/>
      <c r="D1784" s="1092"/>
      <c r="E1784" s="1092"/>
      <c r="F1784" s="1122"/>
      <c r="G1784" s="1122"/>
      <c r="H1784" s="1122"/>
      <c r="I1784" s="1122"/>
      <c r="J1784" s="1122"/>
      <c r="K1784" s="1122"/>
      <c r="L1784" s="1122"/>
      <c r="M1784" s="1122"/>
    </row>
    <row r="1785" spans="1:13" hidden="1">
      <c r="A1785" s="1092"/>
      <c r="B1785" s="1092"/>
      <c r="C1785" s="1092"/>
      <c r="D1785" s="1092"/>
      <c r="E1785" s="1092"/>
      <c r="F1785" s="1122"/>
      <c r="G1785" s="1122"/>
      <c r="H1785" s="1122"/>
      <c r="I1785" s="1122"/>
      <c r="J1785" s="1122"/>
      <c r="K1785" s="1122"/>
      <c r="L1785" s="1122"/>
      <c r="M1785" s="1122"/>
    </row>
    <row r="1786" spans="1:13" hidden="1">
      <c r="A1786" s="1092"/>
      <c r="B1786" s="1092"/>
      <c r="C1786" s="1092"/>
      <c r="D1786" s="1092"/>
      <c r="E1786" s="1092"/>
      <c r="F1786" s="1122"/>
      <c r="G1786" s="1122"/>
      <c r="H1786" s="1122"/>
      <c r="I1786" s="1122"/>
      <c r="J1786" s="1122"/>
      <c r="K1786" s="1122"/>
      <c r="L1786" s="1122"/>
      <c r="M1786" s="1122"/>
    </row>
    <row r="1787" spans="1:13" hidden="1">
      <c r="A1787" s="1092"/>
      <c r="B1787" s="1092"/>
      <c r="C1787" s="1092"/>
      <c r="D1787" s="1092"/>
      <c r="E1787" s="1092"/>
      <c r="F1787" s="1122"/>
      <c r="G1787" s="1122"/>
      <c r="H1787" s="1122"/>
      <c r="I1787" s="1122"/>
      <c r="J1787" s="1122"/>
      <c r="K1787" s="1122"/>
      <c r="L1787" s="1122"/>
      <c r="M1787" s="1122"/>
    </row>
    <row r="1788" spans="1:13" hidden="1">
      <c r="A1788" s="1092"/>
      <c r="B1788" s="1092"/>
      <c r="C1788" s="1092"/>
      <c r="D1788" s="1092"/>
      <c r="E1788" s="1092"/>
      <c r="F1788" s="1122"/>
      <c r="G1788" s="1122"/>
      <c r="H1788" s="1122"/>
      <c r="I1788" s="1122"/>
      <c r="J1788" s="1122"/>
      <c r="K1788" s="1122"/>
      <c r="L1788" s="1122"/>
      <c r="M1788" s="1122"/>
    </row>
    <row r="1789" spans="1:13" hidden="1">
      <c r="A1789" s="1092"/>
      <c r="B1789" s="1092"/>
      <c r="C1789" s="1092"/>
      <c r="D1789" s="1092"/>
      <c r="E1789" s="1092"/>
      <c r="F1789" s="1122"/>
      <c r="G1789" s="1122"/>
      <c r="H1789" s="1122"/>
      <c r="I1789" s="1122"/>
      <c r="J1789" s="1122"/>
      <c r="K1789" s="1122"/>
      <c r="L1789" s="1122"/>
      <c r="M1789" s="1122"/>
    </row>
    <row r="1790" spans="1:13" hidden="1">
      <c r="A1790" s="1092"/>
      <c r="B1790" s="1092"/>
      <c r="C1790" s="1092"/>
      <c r="D1790" s="1092"/>
      <c r="E1790" s="1092"/>
      <c r="F1790" s="1122"/>
      <c r="G1790" s="1122"/>
      <c r="H1790" s="1122"/>
      <c r="I1790" s="1122"/>
      <c r="J1790" s="1122"/>
      <c r="K1790" s="1122"/>
      <c r="L1790" s="1122"/>
      <c r="M1790" s="1122"/>
    </row>
    <row r="1791" spans="1:13" hidden="1">
      <c r="A1791" s="1092"/>
      <c r="B1791" s="1092"/>
      <c r="C1791" s="1092"/>
      <c r="D1791" s="1092"/>
      <c r="E1791" s="1092"/>
      <c r="F1791" s="1122"/>
      <c r="G1791" s="1122"/>
      <c r="H1791" s="1122"/>
      <c r="I1791" s="1122"/>
      <c r="J1791" s="1122"/>
      <c r="K1791" s="1122"/>
      <c r="L1791" s="1122"/>
      <c r="M1791" s="1122"/>
    </row>
    <row r="1792" spans="1:13" hidden="1">
      <c r="A1792" s="1092"/>
      <c r="B1792" s="1092"/>
      <c r="C1792" s="1092"/>
      <c r="D1792" s="1092"/>
      <c r="E1792" s="1092"/>
      <c r="F1792" s="1122"/>
      <c r="G1792" s="1122"/>
      <c r="H1792" s="1122"/>
      <c r="I1792" s="1122"/>
      <c r="J1792" s="1122"/>
      <c r="K1792" s="1122"/>
      <c r="L1792" s="1122"/>
      <c r="M1792" s="1122"/>
    </row>
    <row r="1793" spans="1:13" hidden="1">
      <c r="A1793" s="1092"/>
      <c r="B1793" s="1092"/>
      <c r="C1793" s="1092"/>
      <c r="D1793" s="1092"/>
      <c r="E1793" s="1092"/>
      <c r="F1793" s="1122"/>
      <c r="G1793" s="1122"/>
      <c r="H1793" s="1122"/>
      <c r="I1793" s="1122"/>
      <c r="J1793" s="1122"/>
      <c r="K1793" s="1122"/>
      <c r="L1793" s="1122"/>
      <c r="M1793" s="1122"/>
    </row>
    <row r="1794" spans="1:13" hidden="1">
      <c r="A1794" s="1092"/>
      <c r="B1794" s="1092"/>
      <c r="C1794" s="1092"/>
      <c r="D1794" s="1092"/>
      <c r="E1794" s="1092"/>
      <c r="F1794" s="1122"/>
      <c r="G1794" s="1122"/>
      <c r="H1794" s="1122"/>
      <c r="I1794" s="1122"/>
      <c r="J1794" s="1122"/>
      <c r="K1794" s="1122"/>
      <c r="L1794" s="1122"/>
      <c r="M1794" s="1122"/>
    </row>
    <row r="1795" spans="1:13" hidden="1">
      <c r="A1795" s="1092"/>
      <c r="B1795" s="1092"/>
      <c r="C1795" s="1092"/>
      <c r="D1795" s="1092"/>
      <c r="E1795" s="1092"/>
      <c r="F1795" s="1122"/>
      <c r="G1795" s="1122"/>
      <c r="H1795" s="1122"/>
      <c r="I1795" s="1122"/>
      <c r="J1795" s="1122"/>
      <c r="K1795" s="1122"/>
      <c r="L1795" s="1122"/>
      <c r="M1795" s="1122"/>
    </row>
    <row r="1796" spans="1:13" hidden="1">
      <c r="A1796" s="1092"/>
      <c r="B1796" s="1092"/>
      <c r="C1796" s="1092"/>
      <c r="D1796" s="1092"/>
      <c r="E1796" s="1092"/>
      <c r="F1796" s="1122"/>
      <c r="G1796" s="1122"/>
      <c r="H1796" s="1122"/>
      <c r="I1796" s="1122"/>
      <c r="J1796" s="1122"/>
      <c r="K1796" s="1122"/>
      <c r="L1796" s="1122"/>
      <c r="M1796" s="1122"/>
    </row>
    <row r="1797" spans="1:13" hidden="1">
      <c r="A1797" s="1092"/>
      <c r="B1797" s="1092"/>
      <c r="C1797" s="1092"/>
      <c r="D1797" s="1092"/>
      <c r="E1797" s="1092"/>
      <c r="F1797" s="1122"/>
      <c r="G1797" s="1122"/>
      <c r="H1797" s="1122"/>
      <c r="I1797" s="1122"/>
      <c r="J1797" s="1122"/>
      <c r="K1797" s="1122"/>
      <c r="L1797" s="1122"/>
      <c r="M1797" s="1122"/>
    </row>
    <row r="1798" spans="1:13" hidden="1">
      <c r="A1798" s="1092"/>
      <c r="B1798" s="1092"/>
      <c r="C1798" s="1092"/>
      <c r="D1798" s="1092"/>
      <c r="E1798" s="1092"/>
      <c r="F1798" s="1122"/>
      <c r="G1798" s="1122"/>
      <c r="H1798" s="1122"/>
      <c r="I1798" s="1122"/>
      <c r="J1798" s="1122"/>
      <c r="K1798" s="1122"/>
      <c r="L1798" s="1122"/>
      <c r="M1798" s="1122"/>
    </row>
    <row r="1799" spans="1:13" hidden="1">
      <c r="A1799" s="1092"/>
      <c r="B1799" s="1092"/>
      <c r="C1799" s="1092"/>
      <c r="D1799" s="1092"/>
      <c r="E1799" s="1092"/>
      <c r="F1799" s="1122"/>
      <c r="G1799" s="1122"/>
      <c r="H1799" s="1122"/>
      <c r="I1799" s="1122"/>
      <c r="J1799" s="1122"/>
      <c r="K1799" s="1122"/>
      <c r="L1799" s="1122"/>
      <c r="M1799" s="1122"/>
    </row>
    <row r="1800" spans="1:13" hidden="1">
      <c r="A1800" s="1092"/>
      <c r="B1800" s="1092"/>
      <c r="C1800" s="1092"/>
      <c r="D1800" s="1092"/>
      <c r="E1800" s="1092"/>
      <c r="F1800" s="1122"/>
      <c r="G1800" s="1122"/>
      <c r="H1800" s="1122"/>
      <c r="I1800" s="1122"/>
      <c r="J1800" s="1122"/>
      <c r="K1800" s="1122"/>
      <c r="L1800" s="1122"/>
      <c r="M1800" s="1122"/>
    </row>
    <row r="1801" spans="1:13" hidden="1">
      <c r="A1801" s="1092"/>
      <c r="B1801" s="1092"/>
      <c r="C1801" s="1092"/>
      <c r="D1801" s="1092"/>
      <c r="E1801" s="1092"/>
      <c r="F1801" s="1122"/>
      <c r="G1801" s="1122"/>
      <c r="H1801" s="1122"/>
      <c r="I1801" s="1122"/>
      <c r="J1801" s="1122"/>
      <c r="K1801" s="1122"/>
      <c r="L1801" s="1122"/>
      <c r="M1801" s="1122"/>
    </row>
    <row r="1802" spans="1:13" hidden="1">
      <c r="A1802" s="1092"/>
      <c r="B1802" s="1092"/>
      <c r="C1802" s="1092"/>
      <c r="D1802" s="1092"/>
      <c r="E1802" s="1092"/>
      <c r="F1802" s="1122"/>
      <c r="G1802" s="1122"/>
      <c r="H1802" s="1122"/>
      <c r="I1802" s="1122"/>
      <c r="J1802" s="1122"/>
      <c r="K1802" s="1122"/>
      <c r="L1802" s="1122"/>
      <c r="M1802" s="1122"/>
    </row>
    <row r="1803" spans="1:13" hidden="1">
      <c r="A1803" s="1092"/>
      <c r="B1803" s="1092"/>
      <c r="C1803" s="1092"/>
      <c r="D1803" s="1092"/>
      <c r="E1803" s="1092"/>
      <c r="F1803" s="1122"/>
      <c r="G1803" s="1122"/>
      <c r="H1803" s="1122"/>
      <c r="I1803" s="1122"/>
      <c r="J1803" s="1122"/>
      <c r="K1803" s="1122"/>
      <c r="L1803" s="1122"/>
      <c r="M1803" s="1122"/>
    </row>
    <row r="1804" spans="1:13" hidden="1">
      <c r="A1804" s="1092"/>
      <c r="B1804" s="1092"/>
      <c r="C1804" s="1092"/>
      <c r="D1804" s="1092"/>
      <c r="E1804" s="1092"/>
      <c r="F1804" s="1122"/>
      <c r="G1804" s="1122"/>
      <c r="H1804" s="1122"/>
      <c r="I1804" s="1122"/>
      <c r="J1804" s="1122"/>
      <c r="K1804" s="1122"/>
      <c r="L1804" s="1122"/>
      <c r="M1804" s="1122"/>
    </row>
    <row r="1805" spans="1:13" hidden="1">
      <c r="A1805" s="1092"/>
      <c r="B1805" s="1092"/>
      <c r="C1805" s="1092"/>
      <c r="D1805" s="1092"/>
      <c r="E1805" s="1092"/>
      <c r="F1805" s="1122"/>
      <c r="G1805" s="1122"/>
      <c r="H1805" s="1122"/>
      <c r="I1805" s="1122"/>
      <c r="J1805" s="1122"/>
      <c r="K1805" s="1122"/>
      <c r="L1805" s="1122"/>
      <c r="M1805" s="1122"/>
    </row>
    <row r="1806" spans="1:13" hidden="1">
      <c r="A1806" s="1092"/>
      <c r="B1806" s="1092"/>
      <c r="C1806" s="1092"/>
      <c r="D1806" s="1092"/>
      <c r="E1806" s="1092"/>
      <c r="F1806" s="1122"/>
      <c r="G1806" s="1122"/>
      <c r="H1806" s="1122"/>
      <c r="I1806" s="1122"/>
      <c r="J1806" s="1122"/>
      <c r="K1806" s="1122"/>
      <c r="L1806" s="1122"/>
      <c r="M1806" s="1122"/>
    </row>
    <row r="1807" spans="1:13" hidden="1">
      <c r="A1807" s="1092"/>
      <c r="B1807" s="1092"/>
      <c r="C1807" s="1092"/>
      <c r="D1807" s="1092"/>
      <c r="E1807" s="1092"/>
      <c r="F1807" s="1122"/>
      <c r="G1807" s="1122"/>
      <c r="H1807" s="1122"/>
      <c r="I1807" s="1122"/>
      <c r="J1807" s="1122"/>
      <c r="K1807" s="1122"/>
      <c r="L1807" s="1122"/>
      <c r="M1807" s="1122"/>
    </row>
    <row r="1808" spans="1:13" hidden="1">
      <c r="A1808" s="1092"/>
      <c r="B1808" s="1092"/>
      <c r="C1808" s="1092"/>
      <c r="D1808" s="1092"/>
      <c r="E1808" s="1092"/>
      <c r="F1808" s="1122"/>
      <c r="G1808" s="1122"/>
      <c r="H1808" s="1122"/>
      <c r="I1808" s="1122"/>
      <c r="J1808" s="1122"/>
      <c r="K1808" s="1122"/>
      <c r="L1808" s="1122"/>
      <c r="M1808" s="1122"/>
    </row>
    <row r="1809" spans="1:13" hidden="1">
      <c r="A1809" s="1092"/>
      <c r="B1809" s="1092"/>
      <c r="C1809" s="1092"/>
      <c r="D1809" s="1092"/>
      <c r="E1809" s="1092"/>
      <c r="F1809" s="1122"/>
      <c r="G1809" s="1122"/>
      <c r="H1809" s="1122"/>
      <c r="I1809" s="1122"/>
      <c r="J1809" s="1122"/>
      <c r="K1809" s="1122"/>
      <c r="L1809" s="1122"/>
      <c r="M1809" s="1122"/>
    </row>
    <row r="1810" spans="1:13" hidden="1">
      <c r="A1810" s="1092"/>
      <c r="B1810" s="1092"/>
      <c r="C1810" s="1092"/>
      <c r="D1810" s="1092"/>
      <c r="E1810" s="1092"/>
      <c r="F1810" s="1122"/>
      <c r="G1810" s="1122"/>
      <c r="H1810" s="1122"/>
      <c r="I1810" s="1122"/>
      <c r="J1810" s="1122"/>
      <c r="K1810" s="1122"/>
      <c r="L1810" s="1122"/>
      <c r="M1810" s="1122"/>
    </row>
    <row r="1811" spans="1:13" hidden="1">
      <c r="A1811" s="1092"/>
      <c r="B1811" s="1092"/>
      <c r="C1811" s="1092"/>
      <c r="D1811" s="1092"/>
      <c r="E1811" s="1092"/>
      <c r="F1811" s="1122"/>
      <c r="G1811" s="1122"/>
      <c r="H1811" s="1122"/>
      <c r="I1811" s="1122"/>
      <c r="J1811" s="1122"/>
      <c r="K1811" s="1122"/>
      <c r="L1811" s="1122"/>
      <c r="M1811" s="1122"/>
    </row>
    <row r="1812" spans="1:13" hidden="1">
      <c r="A1812" s="1092"/>
      <c r="B1812" s="1092"/>
      <c r="C1812" s="1092"/>
      <c r="D1812" s="1092"/>
      <c r="E1812" s="1092"/>
      <c r="F1812" s="1122"/>
      <c r="G1812" s="1122"/>
      <c r="H1812" s="1122"/>
      <c r="I1812" s="1122"/>
      <c r="J1812" s="1122"/>
      <c r="K1812" s="1122"/>
      <c r="L1812" s="1122"/>
      <c r="M1812" s="1122"/>
    </row>
    <row r="1813" spans="1:13" hidden="1">
      <c r="A1813" s="1092"/>
      <c r="B1813" s="1092"/>
      <c r="C1813" s="1092"/>
      <c r="D1813" s="1092"/>
      <c r="E1813" s="1092"/>
      <c r="F1813" s="1122"/>
      <c r="G1813" s="1122"/>
      <c r="H1813" s="1122"/>
      <c r="I1813" s="1122"/>
      <c r="J1813" s="1122"/>
      <c r="K1813" s="1122"/>
      <c r="L1813" s="1122"/>
      <c r="M1813" s="1122"/>
    </row>
    <row r="1814" spans="1:13" hidden="1">
      <c r="A1814" s="1092"/>
      <c r="B1814" s="1092"/>
      <c r="C1814" s="1092"/>
      <c r="D1814" s="1092"/>
      <c r="E1814" s="1092"/>
      <c r="F1814" s="1122"/>
      <c r="G1814" s="1122"/>
      <c r="H1814" s="1122"/>
      <c r="I1814" s="1122"/>
      <c r="J1814" s="1122"/>
      <c r="K1814" s="1122"/>
      <c r="L1814" s="1122"/>
      <c r="M1814" s="1122"/>
    </row>
    <row r="1815" spans="1:13" hidden="1">
      <c r="A1815" s="1092"/>
      <c r="B1815" s="1092"/>
      <c r="C1815" s="1092"/>
      <c r="D1815" s="1092"/>
      <c r="E1815" s="1092"/>
      <c r="F1815" s="1122"/>
      <c r="G1815" s="1122"/>
      <c r="H1815" s="1122"/>
      <c r="I1815" s="1122"/>
      <c r="J1815" s="1122"/>
      <c r="K1815" s="1122"/>
      <c r="L1815" s="1122"/>
      <c r="M1815" s="1122"/>
    </row>
    <row r="1816" spans="1:13" hidden="1">
      <c r="A1816" s="1092"/>
      <c r="B1816" s="1092"/>
      <c r="C1816" s="1092"/>
      <c r="D1816" s="1092"/>
      <c r="E1816" s="1092"/>
      <c r="F1816" s="1122"/>
      <c r="G1816" s="1122"/>
      <c r="H1816" s="1122"/>
      <c r="I1816" s="1122"/>
      <c r="J1816" s="1122"/>
      <c r="K1816" s="1122"/>
      <c r="L1816" s="1122"/>
      <c r="M1816" s="1122"/>
    </row>
    <row r="1817" spans="1:13" hidden="1">
      <c r="A1817" s="1092"/>
      <c r="B1817" s="1092"/>
      <c r="C1817" s="1092"/>
      <c r="D1817" s="1092"/>
      <c r="E1817" s="1092"/>
      <c r="F1817" s="1122"/>
      <c r="G1817" s="1122"/>
      <c r="H1817" s="1122"/>
      <c r="I1817" s="1122"/>
      <c r="J1817" s="1122"/>
      <c r="K1817" s="1122"/>
      <c r="L1817" s="1122"/>
      <c r="M1817" s="1122"/>
    </row>
    <row r="1818" spans="1:13" hidden="1">
      <c r="A1818" s="1092"/>
      <c r="B1818" s="1092"/>
      <c r="C1818" s="1092"/>
      <c r="D1818" s="1092"/>
      <c r="E1818" s="1092"/>
      <c r="F1818" s="1122"/>
      <c r="G1818" s="1122"/>
      <c r="H1818" s="1122"/>
      <c r="I1818" s="1122"/>
      <c r="J1818" s="1122"/>
      <c r="K1818" s="1122"/>
      <c r="L1818" s="1122"/>
      <c r="M1818" s="1122"/>
    </row>
    <row r="1819" spans="1:13" hidden="1">
      <c r="A1819" s="1092"/>
      <c r="B1819" s="1092"/>
      <c r="C1819" s="1092"/>
      <c r="D1819" s="1092"/>
      <c r="E1819" s="1092"/>
      <c r="F1819" s="1122"/>
      <c r="G1819" s="1122"/>
      <c r="H1819" s="1122"/>
      <c r="I1819" s="1122"/>
      <c r="J1819" s="1122"/>
      <c r="K1819" s="1122"/>
      <c r="L1819" s="1122"/>
      <c r="M1819" s="1122"/>
    </row>
    <row r="1820" spans="1:13" hidden="1">
      <c r="A1820" s="1092"/>
      <c r="B1820" s="1092"/>
      <c r="C1820" s="1092"/>
      <c r="D1820" s="1092"/>
      <c r="E1820" s="1092"/>
      <c r="F1820" s="1122"/>
      <c r="G1820" s="1122"/>
      <c r="H1820" s="1122"/>
      <c r="I1820" s="1122"/>
      <c r="J1820" s="1122"/>
      <c r="K1820" s="1122"/>
      <c r="L1820" s="1122"/>
      <c r="M1820" s="1122"/>
    </row>
    <row r="1821" spans="1:13" hidden="1">
      <c r="A1821" s="1092"/>
      <c r="B1821" s="1092"/>
      <c r="C1821" s="1092"/>
      <c r="D1821" s="1092"/>
      <c r="E1821" s="1092"/>
      <c r="F1821" s="1122"/>
      <c r="G1821" s="1122"/>
      <c r="H1821" s="1122"/>
      <c r="I1821" s="1122"/>
      <c r="J1821" s="1122"/>
      <c r="K1821" s="1122"/>
      <c r="L1821" s="1122"/>
      <c r="M1821" s="1122"/>
    </row>
    <row r="1822" spans="1:13" hidden="1">
      <c r="A1822" s="1092"/>
      <c r="B1822" s="1092"/>
      <c r="C1822" s="1092"/>
      <c r="D1822" s="1092"/>
      <c r="E1822" s="1092"/>
      <c r="F1822" s="1122"/>
      <c r="G1822" s="1122"/>
      <c r="H1822" s="1122"/>
      <c r="I1822" s="1122"/>
      <c r="J1822" s="1122"/>
      <c r="K1822" s="1122"/>
      <c r="L1822" s="1122"/>
      <c r="M1822" s="1122"/>
    </row>
    <row r="1823" spans="1:13" hidden="1">
      <c r="A1823" s="1092"/>
      <c r="B1823" s="1092"/>
      <c r="C1823" s="1092"/>
      <c r="D1823" s="1092"/>
      <c r="E1823" s="1092"/>
      <c r="F1823" s="1122"/>
      <c r="G1823" s="1122"/>
      <c r="H1823" s="1122"/>
      <c r="I1823" s="1122"/>
      <c r="J1823" s="1122"/>
      <c r="K1823" s="1122"/>
      <c r="L1823" s="1122"/>
      <c r="M1823" s="1122"/>
    </row>
    <row r="1824" spans="1:13" hidden="1">
      <c r="A1824" s="1092"/>
      <c r="B1824" s="1092"/>
      <c r="C1824" s="1092"/>
      <c r="D1824" s="1092"/>
      <c r="E1824" s="1092"/>
      <c r="F1824" s="1122"/>
      <c r="G1824" s="1122"/>
      <c r="H1824" s="1122"/>
      <c r="I1824" s="1122"/>
      <c r="J1824" s="1122"/>
      <c r="K1824" s="1122"/>
      <c r="L1824" s="1122"/>
      <c r="M1824" s="1122"/>
    </row>
    <row r="1825" spans="1:13" hidden="1">
      <c r="A1825" s="1092"/>
      <c r="B1825" s="1092"/>
      <c r="C1825" s="1092"/>
      <c r="D1825" s="1092"/>
      <c r="E1825" s="1092"/>
      <c r="F1825" s="1122"/>
      <c r="G1825" s="1122"/>
      <c r="H1825" s="1122"/>
      <c r="I1825" s="1122"/>
      <c r="J1825" s="1122"/>
      <c r="K1825" s="1122"/>
      <c r="L1825" s="1122"/>
      <c r="M1825" s="1122"/>
    </row>
    <row r="1826" spans="1:13" hidden="1">
      <c r="A1826" s="1092"/>
      <c r="B1826" s="1092"/>
      <c r="C1826" s="1092"/>
      <c r="D1826" s="1092"/>
      <c r="E1826" s="1092"/>
      <c r="F1826" s="1122"/>
      <c r="G1826" s="1122"/>
      <c r="H1826" s="1122"/>
      <c r="I1826" s="1122"/>
      <c r="J1826" s="1122"/>
      <c r="K1826" s="1122"/>
      <c r="L1826" s="1122"/>
      <c r="M1826" s="1122"/>
    </row>
    <row r="1827" spans="1:13" hidden="1">
      <c r="A1827" s="1092"/>
      <c r="B1827" s="1092"/>
      <c r="C1827" s="1092"/>
      <c r="D1827" s="1092"/>
      <c r="E1827" s="1092"/>
      <c r="F1827" s="1122"/>
      <c r="G1827" s="1122"/>
      <c r="H1827" s="1122"/>
      <c r="I1827" s="1122"/>
      <c r="J1827" s="1122"/>
      <c r="K1827" s="1122"/>
      <c r="L1827" s="1122"/>
      <c r="M1827" s="1122"/>
    </row>
    <row r="1828" spans="1:13" hidden="1">
      <c r="A1828" s="1092"/>
      <c r="B1828" s="1092"/>
      <c r="C1828" s="1092"/>
      <c r="D1828" s="1092"/>
      <c r="E1828" s="1092"/>
      <c r="F1828" s="1122"/>
      <c r="G1828" s="1122"/>
      <c r="H1828" s="1122"/>
      <c r="I1828" s="1122"/>
      <c r="J1828" s="1122"/>
      <c r="K1828" s="1122"/>
      <c r="L1828" s="1122"/>
      <c r="M1828" s="1122"/>
    </row>
    <row r="1829" spans="1:13" hidden="1">
      <c r="A1829" s="1092"/>
      <c r="B1829" s="1092"/>
      <c r="C1829" s="1092"/>
      <c r="D1829" s="1092"/>
      <c r="E1829" s="1092"/>
      <c r="F1829" s="1122"/>
      <c r="G1829" s="1122"/>
      <c r="H1829" s="1122"/>
      <c r="I1829" s="1122"/>
      <c r="J1829" s="1122"/>
      <c r="K1829" s="1122"/>
      <c r="L1829" s="1122"/>
      <c r="M1829" s="1122"/>
    </row>
    <row r="1830" spans="1:13" hidden="1">
      <c r="A1830" s="1092"/>
      <c r="B1830" s="1092"/>
      <c r="C1830" s="1092"/>
      <c r="D1830" s="1092"/>
      <c r="E1830" s="1092"/>
      <c r="F1830" s="1122"/>
      <c r="G1830" s="1122"/>
      <c r="H1830" s="1122"/>
      <c r="I1830" s="1122"/>
      <c r="J1830" s="1122"/>
      <c r="K1830" s="1122"/>
      <c r="L1830" s="1122"/>
      <c r="M1830" s="1122"/>
    </row>
    <row r="1831" spans="1:13" hidden="1">
      <c r="A1831" s="1092"/>
      <c r="B1831" s="1092"/>
      <c r="C1831" s="1092"/>
      <c r="D1831" s="1092"/>
      <c r="E1831" s="1092"/>
      <c r="F1831" s="1122"/>
      <c r="G1831" s="1122"/>
      <c r="H1831" s="1122"/>
      <c r="I1831" s="1122"/>
      <c r="J1831" s="1122"/>
      <c r="K1831" s="1122"/>
      <c r="L1831" s="1122"/>
      <c r="M1831" s="1122"/>
    </row>
    <row r="1832" spans="1:13" hidden="1">
      <c r="A1832" s="1092"/>
      <c r="B1832" s="1092"/>
      <c r="C1832" s="1092"/>
      <c r="D1832" s="1092"/>
      <c r="E1832" s="1092"/>
      <c r="F1832" s="1122"/>
      <c r="G1832" s="1122"/>
      <c r="H1832" s="1122"/>
      <c r="I1832" s="1122"/>
      <c r="J1832" s="1122"/>
      <c r="K1832" s="1122"/>
      <c r="L1832" s="1122"/>
      <c r="M1832" s="1122"/>
    </row>
    <row r="1833" spans="1:13" hidden="1">
      <c r="A1833" s="1092"/>
      <c r="B1833" s="1092"/>
      <c r="C1833" s="1092"/>
      <c r="D1833" s="1092"/>
      <c r="E1833" s="1092"/>
      <c r="F1833" s="1122"/>
      <c r="G1833" s="1122"/>
      <c r="H1833" s="1122"/>
      <c r="I1833" s="1122"/>
      <c r="J1833" s="1122"/>
      <c r="K1833" s="1122"/>
      <c r="L1833" s="1122"/>
      <c r="M1833" s="1122"/>
    </row>
    <row r="1834" spans="1:13" hidden="1">
      <c r="A1834" s="1092"/>
      <c r="B1834" s="1092"/>
      <c r="C1834" s="1092"/>
      <c r="D1834" s="1092"/>
      <c r="E1834" s="1092"/>
      <c r="F1834" s="1122"/>
      <c r="G1834" s="1122"/>
      <c r="H1834" s="1122"/>
      <c r="I1834" s="1122"/>
      <c r="J1834" s="1122"/>
      <c r="K1834" s="1122"/>
      <c r="L1834" s="1122"/>
      <c r="M1834" s="1122"/>
    </row>
    <row r="1835" spans="1:13" hidden="1">
      <c r="A1835" s="1092"/>
      <c r="B1835" s="1092"/>
      <c r="C1835" s="1092"/>
      <c r="D1835" s="1092"/>
      <c r="E1835" s="1092"/>
      <c r="F1835" s="1122"/>
      <c r="G1835" s="1122"/>
      <c r="H1835" s="1122"/>
      <c r="I1835" s="1122"/>
      <c r="J1835" s="1122"/>
      <c r="K1835" s="1122"/>
      <c r="L1835" s="1122"/>
      <c r="M1835" s="1122"/>
    </row>
    <row r="1836" spans="1:13" hidden="1">
      <c r="A1836" s="1092"/>
      <c r="B1836" s="1092"/>
      <c r="C1836" s="1092"/>
      <c r="D1836" s="1092"/>
      <c r="E1836" s="1092"/>
      <c r="F1836" s="1122"/>
      <c r="G1836" s="1122"/>
      <c r="H1836" s="1122"/>
      <c r="I1836" s="1122"/>
      <c r="J1836" s="1122"/>
      <c r="K1836" s="1122"/>
      <c r="L1836" s="1122"/>
      <c r="M1836" s="1122"/>
    </row>
    <row r="1837" spans="1:13" hidden="1">
      <c r="A1837" s="1092"/>
      <c r="B1837" s="1092"/>
      <c r="C1837" s="1092"/>
      <c r="D1837" s="1092"/>
      <c r="E1837" s="1092"/>
      <c r="F1837" s="1122"/>
      <c r="G1837" s="1122"/>
      <c r="H1837" s="1122"/>
      <c r="I1837" s="1122"/>
      <c r="J1837" s="1122"/>
      <c r="K1837" s="1122"/>
      <c r="L1837" s="1122"/>
      <c r="M1837" s="1122"/>
    </row>
    <row r="1838" spans="1:13" hidden="1">
      <c r="A1838" s="1092"/>
      <c r="B1838" s="1092"/>
      <c r="C1838" s="1092"/>
      <c r="D1838" s="1092"/>
      <c r="E1838" s="1092"/>
      <c r="F1838" s="1122"/>
      <c r="G1838" s="1122"/>
      <c r="H1838" s="1122"/>
      <c r="I1838" s="1122"/>
      <c r="J1838" s="1122"/>
      <c r="K1838" s="1122"/>
      <c r="L1838" s="1122"/>
      <c r="M1838" s="1122"/>
    </row>
    <row r="1839" spans="1:13" hidden="1">
      <c r="A1839" s="1092"/>
      <c r="B1839" s="1092"/>
      <c r="C1839" s="1092"/>
      <c r="D1839" s="1092"/>
      <c r="E1839" s="1092"/>
      <c r="F1839" s="1122"/>
      <c r="G1839" s="1122"/>
      <c r="H1839" s="1122"/>
      <c r="I1839" s="1122"/>
      <c r="J1839" s="1122"/>
      <c r="K1839" s="1122"/>
      <c r="L1839" s="1122"/>
      <c r="M1839" s="1122"/>
    </row>
    <row r="1840" spans="1:13" hidden="1">
      <c r="A1840" s="1092"/>
      <c r="B1840" s="1092"/>
      <c r="C1840" s="1092"/>
      <c r="D1840" s="1092"/>
      <c r="E1840" s="1092"/>
      <c r="F1840" s="1122"/>
      <c r="G1840" s="1122"/>
      <c r="H1840" s="1122"/>
      <c r="I1840" s="1122"/>
      <c r="J1840" s="1122"/>
      <c r="K1840" s="1122"/>
      <c r="L1840" s="1122"/>
      <c r="M1840" s="1122"/>
    </row>
    <row r="1841" spans="1:13" hidden="1">
      <c r="A1841" s="1092"/>
      <c r="B1841" s="1092"/>
      <c r="C1841" s="1092"/>
      <c r="D1841" s="1092"/>
      <c r="E1841" s="1092"/>
      <c r="F1841" s="1122"/>
      <c r="G1841" s="1122"/>
      <c r="H1841" s="1122"/>
      <c r="I1841" s="1122"/>
      <c r="J1841" s="1122"/>
      <c r="K1841" s="1122"/>
      <c r="L1841" s="1122"/>
      <c r="M1841" s="1122"/>
    </row>
    <row r="1842" spans="1:13" hidden="1">
      <c r="A1842" s="1092"/>
      <c r="B1842" s="1092"/>
      <c r="C1842" s="1092"/>
      <c r="D1842" s="1092"/>
      <c r="E1842" s="1092"/>
      <c r="F1842" s="1122"/>
      <c r="G1842" s="1122"/>
      <c r="H1842" s="1122"/>
      <c r="I1842" s="1122"/>
      <c r="J1842" s="1122"/>
      <c r="K1842" s="1122"/>
      <c r="L1842" s="1122"/>
      <c r="M1842" s="1122"/>
    </row>
    <row r="1843" spans="1:13" hidden="1">
      <c r="A1843" s="1092"/>
      <c r="B1843" s="1092"/>
      <c r="C1843" s="1092"/>
      <c r="D1843" s="1092"/>
      <c r="E1843" s="1092"/>
      <c r="F1843" s="1122"/>
      <c r="G1843" s="1122"/>
      <c r="H1843" s="1122"/>
      <c r="I1843" s="1122"/>
      <c r="J1843" s="1122"/>
      <c r="K1843" s="1122"/>
      <c r="L1843" s="1122"/>
      <c r="M1843" s="1122"/>
    </row>
    <row r="1844" spans="1:13" hidden="1">
      <c r="A1844" s="1092"/>
      <c r="B1844" s="1092"/>
      <c r="C1844" s="1092"/>
      <c r="D1844" s="1092"/>
      <c r="E1844" s="1092"/>
      <c r="F1844" s="1122"/>
      <c r="G1844" s="1122"/>
      <c r="H1844" s="1122"/>
      <c r="I1844" s="1122"/>
      <c r="J1844" s="1122"/>
      <c r="K1844" s="1122"/>
      <c r="L1844" s="1122"/>
      <c r="M1844" s="1122"/>
    </row>
    <row r="1845" spans="1:13" hidden="1">
      <c r="A1845" s="1092"/>
      <c r="B1845" s="1092"/>
      <c r="C1845" s="1092"/>
      <c r="D1845" s="1092"/>
      <c r="E1845" s="1092"/>
      <c r="F1845" s="1122"/>
      <c r="G1845" s="1122"/>
      <c r="H1845" s="1122"/>
      <c r="I1845" s="1122"/>
      <c r="J1845" s="1122"/>
      <c r="K1845" s="1122"/>
      <c r="L1845" s="1122"/>
      <c r="M1845" s="1122"/>
    </row>
    <row r="1846" spans="1:13" hidden="1">
      <c r="A1846" s="1092"/>
      <c r="B1846" s="1092"/>
      <c r="C1846" s="1092"/>
      <c r="D1846" s="1092"/>
      <c r="E1846" s="1092"/>
      <c r="F1846" s="1122"/>
      <c r="G1846" s="1122"/>
      <c r="H1846" s="1122"/>
      <c r="I1846" s="1122"/>
      <c r="J1846" s="1122"/>
      <c r="K1846" s="1122"/>
      <c r="L1846" s="1122"/>
      <c r="M1846" s="1122"/>
    </row>
    <row r="1847" spans="1:13" hidden="1">
      <c r="A1847" s="1092"/>
      <c r="B1847" s="1092"/>
      <c r="C1847" s="1092"/>
      <c r="D1847" s="1092"/>
      <c r="E1847" s="1092"/>
      <c r="F1847" s="1122"/>
      <c r="G1847" s="1122"/>
      <c r="H1847" s="1122"/>
      <c r="I1847" s="1122"/>
      <c r="J1847" s="1122"/>
      <c r="K1847" s="1122"/>
      <c r="L1847" s="1122"/>
      <c r="M1847" s="1122"/>
    </row>
    <row r="1848" spans="1:13" hidden="1">
      <c r="A1848" s="1092"/>
      <c r="B1848" s="1092"/>
      <c r="C1848" s="1092"/>
      <c r="D1848" s="1092"/>
      <c r="E1848" s="1092"/>
      <c r="F1848" s="1122"/>
      <c r="G1848" s="1122"/>
      <c r="H1848" s="1122"/>
      <c r="I1848" s="1122"/>
      <c r="J1848" s="1122"/>
      <c r="K1848" s="1122"/>
      <c r="L1848" s="1122"/>
      <c r="M1848" s="1122"/>
    </row>
    <row r="1849" spans="1:13" hidden="1">
      <c r="A1849" s="1092"/>
      <c r="B1849" s="1092"/>
      <c r="C1849" s="1092"/>
      <c r="D1849" s="1092"/>
      <c r="E1849" s="1092"/>
      <c r="F1849" s="1122"/>
      <c r="G1849" s="1122"/>
      <c r="H1849" s="1122"/>
      <c r="I1849" s="1122"/>
      <c r="J1849" s="1122"/>
      <c r="K1849" s="1122"/>
      <c r="L1849" s="1122"/>
      <c r="M1849" s="1122"/>
    </row>
    <row r="1850" spans="1:13" hidden="1">
      <c r="A1850" s="1092"/>
      <c r="B1850" s="1092"/>
      <c r="C1850" s="1092"/>
      <c r="D1850" s="1092"/>
      <c r="E1850" s="1092"/>
      <c r="F1850" s="1122"/>
      <c r="G1850" s="1122"/>
      <c r="H1850" s="1122"/>
      <c r="I1850" s="1122"/>
      <c r="J1850" s="1122"/>
      <c r="K1850" s="1122"/>
      <c r="L1850" s="1122"/>
      <c r="M1850" s="1122"/>
    </row>
    <row r="1851" spans="1:13" hidden="1">
      <c r="A1851" s="1092"/>
      <c r="B1851" s="1092"/>
      <c r="C1851" s="1092"/>
      <c r="D1851" s="1092"/>
      <c r="E1851" s="1092"/>
      <c r="F1851" s="1122"/>
      <c r="G1851" s="1122"/>
      <c r="H1851" s="1122"/>
      <c r="I1851" s="1122"/>
      <c r="J1851" s="1122"/>
      <c r="K1851" s="1122"/>
      <c r="L1851" s="1122"/>
      <c r="M1851" s="1122"/>
    </row>
    <row r="1852" spans="1:13" hidden="1">
      <c r="A1852" s="1092"/>
      <c r="B1852" s="1092"/>
      <c r="C1852" s="1092"/>
      <c r="D1852" s="1092"/>
      <c r="E1852" s="1092"/>
      <c r="F1852" s="1122"/>
      <c r="G1852" s="1122"/>
      <c r="H1852" s="1122"/>
      <c r="I1852" s="1122"/>
      <c r="J1852" s="1122"/>
      <c r="K1852" s="1122"/>
      <c r="L1852" s="1122"/>
      <c r="M1852" s="1122"/>
    </row>
    <row r="1853" spans="1:13" hidden="1">
      <c r="A1853" s="1092"/>
      <c r="B1853" s="1092"/>
      <c r="C1853" s="1092"/>
      <c r="D1853" s="1092"/>
      <c r="E1853" s="1092"/>
      <c r="F1853" s="1122"/>
      <c r="G1853" s="1122"/>
      <c r="H1853" s="1122"/>
      <c r="I1853" s="1122"/>
      <c r="J1853" s="1122"/>
      <c r="K1853" s="1122"/>
      <c r="L1853" s="1122"/>
      <c r="M1853" s="1122"/>
    </row>
    <row r="1854" spans="1:13" hidden="1">
      <c r="A1854" s="1092"/>
      <c r="B1854" s="1092"/>
      <c r="C1854" s="1092"/>
      <c r="D1854" s="1092"/>
      <c r="E1854" s="1092"/>
      <c r="F1854" s="1122"/>
      <c r="G1854" s="1122"/>
      <c r="H1854" s="1122"/>
      <c r="I1854" s="1122"/>
      <c r="J1854" s="1122"/>
      <c r="K1854" s="1122"/>
      <c r="L1854" s="1122"/>
      <c r="M1854" s="1122"/>
    </row>
    <row r="1855" spans="1:13" hidden="1">
      <c r="A1855" s="1092"/>
      <c r="B1855" s="1092"/>
      <c r="C1855" s="1092"/>
      <c r="D1855" s="1092"/>
      <c r="E1855" s="1092"/>
      <c r="F1855" s="1122"/>
      <c r="G1855" s="1122"/>
      <c r="H1855" s="1122"/>
      <c r="I1855" s="1122"/>
      <c r="J1855" s="1122"/>
      <c r="K1855" s="1122"/>
      <c r="L1855" s="1122"/>
      <c r="M1855" s="1122"/>
    </row>
    <row r="1856" spans="1:13" hidden="1">
      <c r="A1856" s="1092"/>
      <c r="B1856" s="1092"/>
      <c r="C1856" s="1092"/>
      <c r="D1856" s="1092"/>
      <c r="E1856" s="1092"/>
      <c r="F1856" s="1122"/>
      <c r="G1856" s="1122"/>
      <c r="H1856" s="1122"/>
      <c r="I1856" s="1122"/>
      <c r="J1856" s="1122"/>
      <c r="K1856" s="1122"/>
      <c r="L1856" s="1122"/>
      <c r="M1856" s="1122"/>
    </row>
    <row r="1857" spans="1:13" hidden="1">
      <c r="A1857" s="1092"/>
      <c r="B1857" s="1092"/>
      <c r="C1857" s="1092"/>
      <c r="D1857" s="1092"/>
      <c r="E1857" s="1092"/>
      <c r="F1857" s="1122"/>
      <c r="G1857" s="1122"/>
      <c r="H1857" s="1122"/>
      <c r="I1857" s="1122"/>
      <c r="J1857" s="1122"/>
      <c r="K1857" s="1122"/>
      <c r="L1857" s="1122"/>
      <c r="M1857" s="1122"/>
    </row>
    <row r="1858" spans="1:13" hidden="1">
      <c r="A1858" s="1092"/>
      <c r="B1858" s="1092"/>
      <c r="C1858" s="1092"/>
      <c r="D1858" s="1092"/>
      <c r="E1858" s="1092"/>
      <c r="F1858" s="1122"/>
      <c r="G1858" s="1122"/>
      <c r="H1858" s="1122"/>
      <c r="I1858" s="1122"/>
      <c r="J1858" s="1122"/>
      <c r="K1858" s="1122"/>
      <c r="L1858" s="1122"/>
      <c r="M1858" s="1122"/>
    </row>
    <row r="1859" spans="1:13" hidden="1">
      <c r="A1859" s="1092"/>
      <c r="B1859" s="1092"/>
      <c r="C1859" s="1092"/>
      <c r="D1859" s="1092"/>
      <c r="E1859" s="1092"/>
      <c r="F1859" s="1122"/>
      <c r="G1859" s="1122"/>
      <c r="H1859" s="1122"/>
      <c r="I1859" s="1122"/>
      <c r="J1859" s="1122"/>
      <c r="K1859" s="1122"/>
      <c r="L1859" s="1122"/>
      <c r="M1859" s="1122"/>
    </row>
    <row r="1860" spans="1:13" hidden="1">
      <c r="A1860" s="1092"/>
      <c r="B1860" s="1092"/>
      <c r="C1860" s="1092"/>
      <c r="D1860" s="1092"/>
      <c r="E1860" s="1092"/>
      <c r="F1860" s="1122"/>
      <c r="G1860" s="1122"/>
      <c r="H1860" s="1122"/>
      <c r="I1860" s="1122"/>
      <c r="J1860" s="1122"/>
      <c r="K1860" s="1122"/>
      <c r="L1860" s="1122"/>
      <c r="M1860" s="1122"/>
    </row>
    <row r="1861" spans="1:13" hidden="1">
      <c r="A1861" s="1092"/>
      <c r="B1861" s="1092"/>
      <c r="C1861" s="1092"/>
      <c r="D1861" s="1092"/>
      <c r="E1861" s="1092"/>
      <c r="F1861" s="1122"/>
      <c r="G1861" s="1122"/>
      <c r="H1861" s="1122"/>
      <c r="I1861" s="1122"/>
      <c r="J1861" s="1122"/>
      <c r="K1861" s="1122"/>
      <c r="L1861" s="1122"/>
      <c r="M1861" s="1122"/>
    </row>
    <row r="1862" spans="1:13" hidden="1">
      <c r="A1862" s="1092"/>
      <c r="B1862" s="1092"/>
      <c r="C1862" s="1092"/>
      <c r="D1862" s="1092"/>
      <c r="E1862" s="1092"/>
      <c r="F1862" s="1122"/>
      <c r="G1862" s="1122"/>
      <c r="H1862" s="1122"/>
      <c r="I1862" s="1122"/>
      <c r="J1862" s="1122"/>
      <c r="K1862" s="1122"/>
      <c r="L1862" s="1122"/>
      <c r="M1862" s="1122"/>
    </row>
    <row r="1863" spans="1:13" hidden="1">
      <c r="A1863" s="1092"/>
      <c r="B1863" s="1092"/>
      <c r="C1863" s="1092"/>
      <c r="D1863" s="1092"/>
      <c r="E1863" s="1092"/>
      <c r="F1863" s="1122"/>
      <c r="G1863" s="1122"/>
      <c r="H1863" s="1122"/>
      <c r="I1863" s="1122"/>
      <c r="J1863" s="1122"/>
      <c r="K1863" s="1122"/>
      <c r="L1863" s="1122"/>
      <c r="M1863" s="1122"/>
    </row>
    <row r="1864" spans="1:13" hidden="1">
      <c r="A1864" s="1092"/>
      <c r="B1864" s="1092"/>
      <c r="C1864" s="1092"/>
      <c r="D1864" s="1092"/>
      <c r="E1864" s="1092"/>
      <c r="F1864" s="1122"/>
      <c r="G1864" s="1122"/>
      <c r="H1864" s="1122"/>
      <c r="I1864" s="1122"/>
      <c r="J1864" s="1122"/>
      <c r="K1864" s="1122"/>
      <c r="L1864" s="1122"/>
      <c r="M1864" s="1122"/>
    </row>
    <row r="1865" spans="1:13" hidden="1">
      <c r="A1865" s="1092"/>
      <c r="B1865" s="1092"/>
      <c r="C1865" s="1092"/>
      <c r="D1865" s="1092"/>
      <c r="E1865" s="1092"/>
      <c r="F1865" s="1122"/>
      <c r="G1865" s="1122"/>
      <c r="H1865" s="1122"/>
      <c r="I1865" s="1122"/>
      <c r="J1865" s="1122"/>
      <c r="K1865" s="1122"/>
      <c r="L1865" s="1122"/>
      <c r="M1865" s="1122"/>
    </row>
    <row r="1866" spans="1:13" hidden="1">
      <c r="A1866" s="1092"/>
      <c r="B1866" s="1092"/>
      <c r="C1866" s="1092"/>
      <c r="D1866" s="1092"/>
      <c r="E1866" s="1092"/>
      <c r="F1866" s="1122"/>
      <c r="G1866" s="1122"/>
      <c r="H1866" s="1122"/>
      <c r="I1866" s="1122"/>
      <c r="J1866" s="1122"/>
      <c r="K1866" s="1122"/>
      <c r="L1866" s="1122"/>
      <c r="M1866" s="1122"/>
    </row>
    <row r="1867" spans="1:13" hidden="1">
      <c r="A1867" s="1092"/>
      <c r="B1867" s="1092"/>
      <c r="C1867" s="1092"/>
      <c r="D1867" s="1092"/>
      <c r="E1867" s="1092"/>
      <c r="F1867" s="1122"/>
      <c r="G1867" s="1122"/>
      <c r="H1867" s="1122"/>
      <c r="I1867" s="1122"/>
      <c r="J1867" s="1122"/>
      <c r="K1867" s="1122"/>
      <c r="L1867" s="1122"/>
      <c r="M1867" s="1122"/>
    </row>
    <row r="1868" spans="1:13" hidden="1">
      <c r="A1868" s="1092"/>
      <c r="B1868" s="1092"/>
      <c r="C1868" s="1092"/>
      <c r="D1868" s="1092"/>
      <c r="E1868" s="1092"/>
      <c r="F1868" s="1122"/>
      <c r="G1868" s="1122"/>
      <c r="H1868" s="1122"/>
      <c r="I1868" s="1122"/>
      <c r="J1868" s="1122"/>
      <c r="K1868" s="1122"/>
      <c r="L1868" s="1122"/>
      <c r="M1868" s="1122"/>
    </row>
    <row r="1869" spans="1:13" hidden="1">
      <c r="A1869" s="1092"/>
      <c r="B1869" s="1092"/>
      <c r="C1869" s="1092"/>
      <c r="D1869" s="1092"/>
      <c r="E1869" s="1092"/>
      <c r="F1869" s="1122"/>
      <c r="G1869" s="1122"/>
      <c r="H1869" s="1122"/>
      <c r="I1869" s="1122"/>
      <c r="J1869" s="1122"/>
      <c r="K1869" s="1122"/>
      <c r="L1869" s="1122"/>
      <c r="M1869" s="1122"/>
    </row>
    <row r="1870" spans="1:13" hidden="1">
      <c r="A1870" s="1092"/>
      <c r="B1870" s="1092"/>
      <c r="C1870" s="1092"/>
      <c r="D1870" s="1092"/>
      <c r="E1870" s="1092"/>
      <c r="F1870" s="1122"/>
      <c r="G1870" s="1122"/>
      <c r="H1870" s="1122"/>
      <c r="I1870" s="1122"/>
      <c r="J1870" s="1122"/>
      <c r="K1870" s="1122"/>
      <c r="L1870" s="1122"/>
      <c r="M1870" s="1122"/>
    </row>
    <row r="1871" spans="1:13" hidden="1">
      <c r="A1871" s="1092"/>
      <c r="B1871" s="1092"/>
      <c r="C1871" s="1092"/>
      <c r="D1871" s="1092"/>
      <c r="E1871" s="1092"/>
      <c r="F1871" s="1122"/>
      <c r="G1871" s="1122"/>
      <c r="H1871" s="1122"/>
      <c r="I1871" s="1122"/>
      <c r="J1871" s="1122"/>
      <c r="K1871" s="1122"/>
      <c r="L1871" s="1122"/>
      <c r="M1871" s="1122"/>
    </row>
    <row r="1872" spans="1:13" hidden="1">
      <c r="A1872" s="1092"/>
      <c r="B1872" s="1092"/>
      <c r="C1872" s="1092"/>
      <c r="D1872" s="1092"/>
      <c r="E1872" s="1092"/>
      <c r="F1872" s="1122"/>
      <c r="G1872" s="1122"/>
      <c r="H1872" s="1122"/>
      <c r="I1872" s="1122"/>
      <c r="J1872" s="1122"/>
      <c r="K1872" s="1122"/>
      <c r="L1872" s="1122"/>
      <c r="M1872" s="1122"/>
    </row>
    <row r="1873" spans="1:13" hidden="1">
      <c r="A1873" s="1092"/>
      <c r="B1873" s="1092"/>
      <c r="C1873" s="1092"/>
      <c r="D1873" s="1092"/>
      <c r="E1873" s="1092"/>
      <c r="F1873" s="1122"/>
      <c r="G1873" s="1122"/>
      <c r="H1873" s="1122"/>
      <c r="I1873" s="1122"/>
      <c r="J1873" s="1122"/>
      <c r="K1873" s="1122"/>
      <c r="L1873" s="1122"/>
      <c r="M1873" s="1122"/>
    </row>
    <row r="1874" spans="1:13" hidden="1">
      <c r="A1874" s="1092"/>
      <c r="B1874" s="1092"/>
      <c r="C1874" s="1092"/>
      <c r="D1874" s="1092"/>
      <c r="E1874" s="1092"/>
      <c r="F1874" s="1122"/>
      <c r="G1874" s="1122"/>
      <c r="H1874" s="1122"/>
      <c r="I1874" s="1122"/>
      <c r="J1874" s="1122"/>
      <c r="K1874" s="1122"/>
      <c r="L1874" s="1122"/>
      <c r="M1874" s="1122"/>
    </row>
    <row r="1875" spans="1:13" hidden="1">
      <c r="A1875" s="1092"/>
      <c r="B1875" s="1092"/>
      <c r="C1875" s="1092"/>
      <c r="D1875" s="1092"/>
      <c r="E1875" s="1092"/>
      <c r="F1875" s="1122"/>
      <c r="G1875" s="1122"/>
      <c r="H1875" s="1122"/>
      <c r="I1875" s="1122"/>
      <c r="J1875" s="1122"/>
      <c r="K1875" s="1122"/>
      <c r="L1875" s="1122"/>
      <c r="M1875" s="1122"/>
    </row>
    <row r="1876" spans="1:13" hidden="1">
      <c r="A1876" s="1092"/>
      <c r="B1876" s="1092"/>
      <c r="C1876" s="1092"/>
      <c r="D1876" s="1092"/>
      <c r="E1876" s="1092"/>
      <c r="F1876" s="1122"/>
      <c r="G1876" s="1122"/>
      <c r="H1876" s="1122"/>
      <c r="I1876" s="1122"/>
      <c r="J1876" s="1122"/>
      <c r="K1876" s="1122"/>
      <c r="L1876" s="1122"/>
      <c r="M1876" s="1122"/>
    </row>
    <row r="1877" spans="1:13" hidden="1">
      <c r="A1877" s="1092"/>
      <c r="B1877" s="1092"/>
      <c r="C1877" s="1092"/>
      <c r="D1877" s="1092"/>
      <c r="E1877" s="1092"/>
      <c r="F1877" s="1122"/>
      <c r="G1877" s="1122"/>
      <c r="H1877" s="1122"/>
      <c r="I1877" s="1122"/>
      <c r="J1877" s="1122"/>
      <c r="K1877" s="1122"/>
      <c r="L1877" s="1122"/>
      <c r="M1877" s="1122"/>
    </row>
    <row r="1878" spans="1:13" hidden="1">
      <c r="A1878" s="1092"/>
      <c r="B1878" s="1092"/>
      <c r="C1878" s="1092"/>
      <c r="D1878" s="1092"/>
      <c r="E1878" s="1092"/>
      <c r="F1878" s="1122"/>
      <c r="G1878" s="1122"/>
      <c r="H1878" s="1122"/>
      <c r="I1878" s="1122"/>
      <c r="J1878" s="1122"/>
      <c r="K1878" s="1122"/>
      <c r="L1878" s="1122"/>
      <c r="M1878" s="1122"/>
    </row>
    <row r="1879" spans="1:13" hidden="1">
      <c r="A1879" s="1092"/>
      <c r="B1879" s="1092"/>
      <c r="C1879" s="1092"/>
      <c r="D1879" s="1092"/>
      <c r="E1879" s="1092"/>
      <c r="F1879" s="1122"/>
      <c r="G1879" s="1122"/>
      <c r="H1879" s="1122"/>
      <c r="I1879" s="1122"/>
      <c r="J1879" s="1122"/>
      <c r="K1879" s="1122"/>
      <c r="L1879" s="1122"/>
      <c r="M1879" s="1122"/>
    </row>
    <row r="1880" spans="1:13" hidden="1">
      <c r="A1880" s="1092"/>
      <c r="B1880" s="1092"/>
      <c r="C1880" s="1092"/>
      <c r="D1880" s="1092"/>
      <c r="E1880" s="1092"/>
      <c r="F1880" s="1122"/>
      <c r="G1880" s="1122"/>
      <c r="H1880" s="1122"/>
      <c r="I1880" s="1122"/>
      <c r="J1880" s="1122"/>
      <c r="K1880" s="1122"/>
      <c r="L1880" s="1122"/>
      <c r="M1880" s="1122"/>
    </row>
    <row r="1881" spans="1:13" hidden="1">
      <c r="A1881" s="1092"/>
      <c r="B1881" s="1092"/>
      <c r="C1881" s="1092"/>
      <c r="D1881" s="1092"/>
      <c r="E1881" s="1092"/>
      <c r="F1881" s="1122"/>
      <c r="G1881" s="1122"/>
      <c r="H1881" s="1122"/>
      <c r="I1881" s="1122"/>
      <c r="J1881" s="1122"/>
      <c r="K1881" s="1122"/>
      <c r="L1881" s="1122"/>
      <c r="M1881" s="1122"/>
    </row>
    <row r="1882" spans="1:13" hidden="1">
      <c r="A1882" s="1092"/>
      <c r="B1882" s="1092"/>
      <c r="C1882" s="1092"/>
      <c r="D1882" s="1092"/>
      <c r="E1882" s="1092"/>
      <c r="F1882" s="1122"/>
      <c r="G1882" s="1122"/>
      <c r="H1882" s="1122"/>
      <c r="I1882" s="1122"/>
      <c r="J1882" s="1122"/>
      <c r="K1882" s="1122"/>
      <c r="L1882" s="1122"/>
      <c r="M1882" s="1122"/>
    </row>
    <row r="1883" spans="1:13" hidden="1">
      <c r="A1883" s="1092"/>
      <c r="B1883" s="1092"/>
      <c r="C1883" s="1092"/>
      <c r="D1883" s="1092"/>
      <c r="E1883" s="1092"/>
      <c r="F1883" s="1122"/>
      <c r="G1883" s="1122"/>
      <c r="H1883" s="1122"/>
      <c r="I1883" s="1122"/>
      <c r="J1883" s="1122"/>
      <c r="K1883" s="1122"/>
      <c r="L1883" s="1122"/>
      <c r="M1883" s="1122"/>
    </row>
    <row r="1884" spans="1:13" hidden="1">
      <c r="A1884" s="1092"/>
      <c r="B1884" s="1092"/>
      <c r="C1884" s="1092"/>
      <c r="D1884" s="1092"/>
      <c r="E1884" s="1092"/>
      <c r="F1884" s="1122"/>
      <c r="G1884" s="1122"/>
      <c r="H1884" s="1122"/>
      <c r="I1884" s="1122"/>
      <c r="J1884" s="1122"/>
      <c r="K1884" s="1122"/>
      <c r="L1884" s="1122"/>
      <c r="M1884" s="1122"/>
    </row>
    <row r="1885" spans="1:13" hidden="1">
      <c r="A1885" s="1092"/>
      <c r="B1885" s="1092"/>
      <c r="C1885" s="1092"/>
      <c r="D1885" s="1092"/>
      <c r="E1885" s="1092"/>
      <c r="F1885" s="1122"/>
      <c r="G1885" s="1122"/>
      <c r="H1885" s="1122"/>
      <c r="I1885" s="1122"/>
      <c r="J1885" s="1122"/>
      <c r="K1885" s="1122"/>
      <c r="L1885" s="1122"/>
      <c r="M1885" s="1122"/>
    </row>
    <row r="1886" spans="1:13" hidden="1">
      <c r="A1886" s="1092"/>
      <c r="B1886" s="1092"/>
      <c r="C1886" s="1092"/>
      <c r="D1886" s="1092"/>
      <c r="E1886" s="1092"/>
      <c r="F1886" s="1122"/>
      <c r="G1886" s="1122"/>
      <c r="H1886" s="1122"/>
      <c r="I1886" s="1122"/>
      <c r="J1886" s="1122"/>
      <c r="K1886" s="1122"/>
      <c r="L1886" s="1122"/>
      <c r="M1886" s="1122"/>
    </row>
    <row r="1887" spans="1:13" hidden="1">
      <c r="A1887" s="1092"/>
      <c r="B1887" s="1092"/>
      <c r="C1887" s="1092"/>
      <c r="D1887" s="1092"/>
      <c r="E1887" s="1092"/>
      <c r="F1887" s="1122"/>
      <c r="G1887" s="1122"/>
      <c r="H1887" s="1122"/>
      <c r="I1887" s="1122"/>
      <c r="J1887" s="1122"/>
      <c r="K1887" s="1122"/>
      <c r="L1887" s="1122"/>
      <c r="M1887" s="1122"/>
    </row>
    <row r="1888" spans="1:13" hidden="1">
      <c r="A1888" s="1092"/>
      <c r="B1888" s="1092"/>
      <c r="C1888" s="1092"/>
      <c r="D1888" s="1092"/>
      <c r="E1888" s="1092"/>
      <c r="F1888" s="1122"/>
      <c r="G1888" s="1122"/>
      <c r="H1888" s="1122"/>
      <c r="I1888" s="1122"/>
      <c r="J1888" s="1122"/>
      <c r="K1888" s="1122"/>
      <c r="L1888" s="1122"/>
      <c r="M1888" s="1122"/>
    </row>
    <row r="1889" spans="1:13" hidden="1">
      <c r="A1889" s="1092"/>
      <c r="B1889" s="1092"/>
      <c r="C1889" s="1092"/>
      <c r="D1889" s="1092"/>
      <c r="E1889" s="1092"/>
      <c r="F1889" s="1122"/>
      <c r="G1889" s="1122"/>
      <c r="H1889" s="1122"/>
      <c r="I1889" s="1122"/>
      <c r="J1889" s="1122"/>
      <c r="K1889" s="1122"/>
      <c r="L1889" s="1122"/>
      <c r="M1889" s="1122"/>
    </row>
    <row r="1890" spans="1:13" hidden="1">
      <c r="A1890" s="1092"/>
      <c r="B1890" s="1092"/>
      <c r="C1890" s="1092"/>
      <c r="D1890" s="1092"/>
      <c r="E1890" s="1092"/>
      <c r="F1890" s="1122"/>
      <c r="G1890" s="1122"/>
      <c r="H1890" s="1122"/>
      <c r="I1890" s="1122"/>
      <c r="J1890" s="1122"/>
      <c r="K1890" s="1122"/>
      <c r="L1890" s="1122"/>
      <c r="M1890" s="1122"/>
    </row>
    <row r="1891" spans="1:13" hidden="1">
      <c r="A1891" s="1092"/>
      <c r="B1891" s="1092"/>
      <c r="C1891" s="1092"/>
      <c r="D1891" s="1092"/>
      <c r="E1891" s="1092"/>
      <c r="F1891" s="1122"/>
      <c r="G1891" s="1122"/>
      <c r="H1891" s="1122"/>
      <c r="I1891" s="1122"/>
      <c r="J1891" s="1122"/>
      <c r="K1891" s="1122"/>
      <c r="L1891" s="1122"/>
      <c r="M1891" s="1122"/>
    </row>
    <row r="1892" spans="1:13" hidden="1">
      <c r="A1892" s="1092"/>
      <c r="B1892" s="1092"/>
      <c r="C1892" s="1092"/>
      <c r="D1892" s="1092"/>
      <c r="E1892" s="1092"/>
      <c r="F1892" s="1122"/>
      <c r="G1892" s="1122"/>
      <c r="H1892" s="1122"/>
      <c r="I1892" s="1122"/>
      <c r="J1892" s="1122"/>
      <c r="K1892" s="1122"/>
      <c r="L1892" s="1122"/>
      <c r="M1892" s="1122"/>
    </row>
    <row r="1893" spans="1:13" hidden="1">
      <c r="A1893" s="1092"/>
      <c r="B1893" s="1092"/>
      <c r="C1893" s="1092"/>
      <c r="D1893" s="1092"/>
      <c r="E1893" s="1092"/>
      <c r="F1893" s="1122"/>
      <c r="G1893" s="1122"/>
      <c r="H1893" s="1122"/>
      <c r="I1893" s="1122"/>
      <c r="J1893" s="1122"/>
      <c r="K1893" s="1122"/>
      <c r="L1893" s="1122"/>
      <c r="M1893" s="1122"/>
    </row>
    <row r="1894" spans="1:13" hidden="1">
      <c r="A1894" s="1092"/>
      <c r="B1894" s="1092"/>
      <c r="C1894" s="1092"/>
      <c r="D1894" s="1092"/>
      <c r="E1894" s="1092"/>
      <c r="F1894" s="1122"/>
      <c r="G1894" s="1122"/>
      <c r="H1894" s="1122"/>
      <c r="I1894" s="1122"/>
      <c r="J1894" s="1122"/>
      <c r="K1894" s="1122"/>
      <c r="L1894" s="1122"/>
      <c r="M1894" s="1122"/>
    </row>
    <row r="1895" spans="1:13" hidden="1">
      <c r="A1895" s="1092"/>
      <c r="B1895" s="1092"/>
      <c r="C1895" s="1092"/>
      <c r="D1895" s="1092"/>
      <c r="E1895" s="1092"/>
      <c r="F1895" s="1122"/>
      <c r="G1895" s="1122"/>
      <c r="H1895" s="1122"/>
      <c r="I1895" s="1122"/>
      <c r="J1895" s="1122"/>
      <c r="K1895" s="1122"/>
      <c r="L1895" s="1122"/>
      <c r="M1895" s="1122"/>
    </row>
    <row r="1896" spans="1:13" hidden="1">
      <c r="A1896" s="1092"/>
      <c r="B1896" s="1092"/>
      <c r="C1896" s="1092"/>
      <c r="D1896" s="1092"/>
      <c r="E1896" s="1092"/>
      <c r="F1896" s="1122"/>
      <c r="G1896" s="1122"/>
      <c r="H1896" s="1122"/>
      <c r="I1896" s="1122"/>
      <c r="J1896" s="1122"/>
      <c r="K1896" s="1122"/>
      <c r="L1896" s="1122"/>
      <c r="M1896" s="1122"/>
    </row>
    <row r="1897" spans="1:13" hidden="1">
      <c r="A1897" s="1092"/>
      <c r="B1897" s="1092"/>
      <c r="C1897" s="1092"/>
      <c r="D1897" s="1092"/>
      <c r="E1897" s="1092"/>
      <c r="F1897" s="1122"/>
      <c r="G1897" s="1122"/>
      <c r="H1897" s="1122"/>
      <c r="I1897" s="1122"/>
      <c r="J1897" s="1122"/>
      <c r="K1897" s="1122"/>
      <c r="L1897" s="1122"/>
      <c r="M1897" s="1122"/>
    </row>
    <row r="1898" spans="1:13" hidden="1">
      <c r="A1898" s="1092"/>
      <c r="B1898" s="1092"/>
      <c r="C1898" s="1092"/>
      <c r="D1898" s="1092"/>
      <c r="E1898" s="1092"/>
      <c r="F1898" s="1122"/>
      <c r="G1898" s="1122"/>
      <c r="H1898" s="1122"/>
      <c r="I1898" s="1122"/>
      <c r="J1898" s="1122"/>
      <c r="K1898" s="1122"/>
      <c r="L1898" s="1122"/>
      <c r="M1898" s="1122"/>
    </row>
    <row r="1899" spans="1:13" hidden="1">
      <c r="A1899" s="1092"/>
      <c r="B1899" s="1092"/>
      <c r="C1899" s="1092"/>
      <c r="D1899" s="1092"/>
      <c r="E1899" s="1092"/>
      <c r="F1899" s="1122"/>
      <c r="G1899" s="1122"/>
      <c r="H1899" s="1122"/>
      <c r="I1899" s="1122"/>
      <c r="J1899" s="1122"/>
      <c r="K1899" s="1122"/>
      <c r="L1899" s="1122"/>
      <c r="M1899" s="1122"/>
    </row>
    <row r="1900" spans="1:13" hidden="1">
      <c r="A1900" s="1092"/>
      <c r="B1900" s="1092"/>
      <c r="C1900" s="1092"/>
      <c r="D1900" s="1092"/>
      <c r="E1900" s="1092"/>
      <c r="F1900" s="1122"/>
      <c r="G1900" s="1122"/>
      <c r="H1900" s="1122"/>
      <c r="I1900" s="1122"/>
      <c r="J1900" s="1122"/>
      <c r="K1900" s="1122"/>
      <c r="L1900" s="1122"/>
      <c r="M1900" s="1122"/>
    </row>
    <row r="1901" spans="1:13" hidden="1">
      <c r="A1901" s="1092"/>
      <c r="B1901" s="1092"/>
      <c r="C1901" s="1092"/>
      <c r="D1901" s="1092"/>
      <c r="E1901" s="1092"/>
      <c r="F1901" s="1122"/>
      <c r="G1901" s="1122"/>
      <c r="H1901" s="1122"/>
      <c r="I1901" s="1122"/>
      <c r="J1901" s="1122"/>
      <c r="K1901" s="1122"/>
      <c r="L1901" s="1122"/>
      <c r="M1901" s="1122"/>
    </row>
    <row r="1902" spans="1:13" hidden="1">
      <c r="A1902" s="1092"/>
      <c r="B1902" s="1092"/>
      <c r="C1902" s="1092"/>
      <c r="D1902" s="1092"/>
      <c r="E1902" s="1092"/>
      <c r="F1902" s="1122"/>
      <c r="G1902" s="1122"/>
      <c r="H1902" s="1122"/>
      <c r="I1902" s="1122"/>
      <c r="J1902" s="1122"/>
      <c r="K1902" s="1122"/>
      <c r="L1902" s="1122"/>
      <c r="M1902" s="1122"/>
    </row>
    <row r="1903" spans="1:13" hidden="1">
      <c r="A1903" s="1092"/>
      <c r="B1903" s="1092"/>
      <c r="C1903" s="1092"/>
      <c r="D1903" s="1092"/>
      <c r="E1903" s="1092"/>
      <c r="F1903" s="1122"/>
      <c r="G1903" s="1122"/>
      <c r="H1903" s="1122"/>
      <c r="I1903" s="1122"/>
      <c r="J1903" s="1122"/>
      <c r="K1903" s="1122"/>
      <c r="L1903" s="1122"/>
      <c r="M1903" s="1122"/>
    </row>
    <row r="1904" spans="1:13" hidden="1">
      <c r="A1904" s="1092"/>
      <c r="B1904" s="1092"/>
      <c r="C1904" s="1092"/>
      <c r="D1904" s="1092"/>
      <c r="E1904" s="1092"/>
      <c r="F1904" s="1122"/>
      <c r="G1904" s="1122"/>
      <c r="H1904" s="1122"/>
      <c r="I1904" s="1122"/>
      <c r="J1904" s="1122"/>
      <c r="K1904" s="1122"/>
      <c r="L1904" s="1122"/>
      <c r="M1904" s="1122"/>
    </row>
    <row r="1905" spans="1:13" hidden="1">
      <c r="A1905" s="1092"/>
      <c r="B1905" s="1092"/>
      <c r="C1905" s="1092"/>
      <c r="D1905" s="1092"/>
      <c r="E1905" s="1092"/>
      <c r="F1905" s="1122"/>
      <c r="G1905" s="1122"/>
      <c r="H1905" s="1122"/>
      <c r="I1905" s="1122"/>
      <c r="J1905" s="1122"/>
      <c r="K1905" s="1122"/>
      <c r="L1905" s="1122"/>
      <c r="M1905" s="1122"/>
    </row>
    <row r="1906" spans="1:13" hidden="1">
      <c r="A1906" s="1092"/>
      <c r="B1906" s="1092"/>
      <c r="C1906" s="1092"/>
      <c r="D1906" s="1092"/>
      <c r="E1906" s="1092"/>
      <c r="F1906" s="1122"/>
      <c r="G1906" s="1122"/>
      <c r="H1906" s="1122"/>
      <c r="I1906" s="1122"/>
      <c r="J1906" s="1122"/>
      <c r="K1906" s="1122"/>
      <c r="L1906" s="1122"/>
      <c r="M1906" s="1122"/>
    </row>
    <row r="1907" spans="1:13" hidden="1">
      <c r="A1907" s="1092"/>
      <c r="B1907" s="1092"/>
      <c r="C1907" s="1092"/>
      <c r="D1907" s="1092"/>
      <c r="E1907" s="1092"/>
      <c r="F1907" s="1122"/>
      <c r="G1907" s="1122"/>
      <c r="H1907" s="1122"/>
      <c r="I1907" s="1122"/>
      <c r="J1907" s="1122"/>
      <c r="K1907" s="1122"/>
      <c r="L1907" s="1122"/>
      <c r="M1907" s="1122"/>
    </row>
    <row r="1908" spans="1:13" hidden="1">
      <c r="A1908" s="1092"/>
      <c r="B1908" s="1092"/>
      <c r="C1908" s="1092"/>
      <c r="D1908" s="1092"/>
      <c r="E1908" s="1092"/>
      <c r="F1908" s="1122"/>
      <c r="G1908" s="1122"/>
      <c r="H1908" s="1122"/>
      <c r="I1908" s="1122"/>
      <c r="J1908" s="1122"/>
      <c r="K1908" s="1122"/>
      <c r="L1908" s="1122"/>
      <c r="M1908" s="1122"/>
    </row>
    <row r="1909" spans="1:13" hidden="1">
      <c r="A1909" s="1092"/>
      <c r="B1909" s="1092"/>
      <c r="C1909" s="1092"/>
      <c r="D1909" s="1092"/>
      <c r="E1909" s="1092"/>
      <c r="F1909" s="1122"/>
      <c r="G1909" s="1122"/>
      <c r="H1909" s="1122"/>
      <c r="I1909" s="1122"/>
      <c r="J1909" s="1122"/>
      <c r="K1909" s="1122"/>
      <c r="L1909" s="1122"/>
      <c r="M1909" s="1122"/>
    </row>
    <row r="1910" spans="1:13" hidden="1">
      <c r="A1910" s="1092"/>
      <c r="B1910" s="1092"/>
      <c r="C1910" s="1092"/>
      <c r="D1910" s="1092"/>
      <c r="E1910" s="1092"/>
      <c r="F1910" s="1122"/>
      <c r="G1910" s="1122"/>
      <c r="H1910" s="1122"/>
      <c r="I1910" s="1122"/>
      <c r="J1910" s="1122"/>
      <c r="K1910" s="1122"/>
      <c r="L1910" s="1122"/>
      <c r="M1910" s="1122"/>
    </row>
    <row r="1911" spans="1:13" hidden="1">
      <c r="A1911" s="1092"/>
      <c r="B1911" s="1092"/>
      <c r="C1911" s="1092"/>
      <c r="D1911" s="1092"/>
      <c r="E1911" s="1092"/>
      <c r="F1911" s="1122"/>
      <c r="G1911" s="1122"/>
      <c r="H1911" s="1122"/>
      <c r="I1911" s="1122"/>
      <c r="J1911" s="1122"/>
      <c r="K1911" s="1122"/>
      <c r="L1911" s="1122"/>
      <c r="M1911" s="1122"/>
    </row>
    <row r="1912" spans="1:13" hidden="1">
      <c r="A1912" s="1092"/>
      <c r="B1912" s="1092"/>
      <c r="C1912" s="1092"/>
      <c r="D1912" s="1092"/>
      <c r="E1912" s="1092"/>
      <c r="F1912" s="1122"/>
      <c r="G1912" s="1122"/>
      <c r="H1912" s="1122"/>
      <c r="I1912" s="1122"/>
      <c r="J1912" s="1122"/>
      <c r="K1912" s="1122"/>
      <c r="L1912" s="1122"/>
      <c r="M1912" s="1122"/>
    </row>
    <row r="1913" spans="1:13" hidden="1">
      <c r="A1913" s="1092"/>
      <c r="B1913" s="1092"/>
      <c r="C1913" s="1092"/>
      <c r="D1913" s="1092"/>
      <c r="E1913" s="1092"/>
      <c r="F1913" s="1122"/>
      <c r="G1913" s="1122"/>
      <c r="H1913" s="1122"/>
      <c r="I1913" s="1122"/>
      <c r="J1913" s="1122"/>
      <c r="K1913" s="1122"/>
      <c r="L1913" s="1122"/>
      <c r="M1913" s="1122"/>
    </row>
    <row r="1914" spans="1:13" hidden="1">
      <c r="A1914" s="1092"/>
      <c r="B1914" s="1092"/>
      <c r="C1914" s="1092"/>
      <c r="D1914" s="1092"/>
      <c r="E1914" s="1092"/>
      <c r="F1914" s="1122"/>
      <c r="G1914" s="1122"/>
      <c r="H1914" s="1122"/>
      <c r="I1914" s="1122"/>
      <c r="J1914" s="1122"/>
      <c r="K1914" s="1122"/>
      <c r="L1914" s="1122"/>
      <c r="M1914" s="1122"/>
    </row>
    <row r="1915" spans="1:13" hidden="1">
      <c r="A1915" s="1092"/>
      <c r="B1915" s="1092"/>
      <c r="C1915" s="1092"/>
      <c r="D1915" s="1092"/>
      <c r="E1915" s="1092"/>
      <c r="F1915" s="1122"/>
      <c r="G1915" s="1122"/>
      <c r="H1915" s="1122"/>
      <c r="I1915" s="1122"/>
      <c r="J1915" s="1122"/>
      <c r="K1915" s="1122"/>
      <c r="L1915" s="1122"/>
      <c r="M1915" s="1122"/>
    </row>
    <row r="1916" spans="1:13" hidden="1">
      <c r="A1916" s="1092"/>
      <c r="B1916" s="1092"/>
      <c r="C1916" s="1092"/>
      <c r="D1916" s="1092"/>
      <c r="E1916" s="1092"/>
      <c r="F1916" s="1122"/>
      <c r="G1916" s="1122"/>
      <c r="H1916" s="1122"/>
      <c r="I1916" s="1122"/>
      <c r="J1916" s="1122"/>
      <c r="K1916" s="1122"/>
      <c r="L1916" s="1122"/>
      <c r="M1916" s="1122"/>
    </row>
    <row r="1917" spans="1:13" hidden="1">
      <c r="A1917" s="1092"/>
      <c r="B1917" s="1092"/>
      <c r="C1917" s="1092"/>
      <c r="D1917" s="1092"/>
      <c r="E1917" s="1092"/>
      <c r="F1917" s="1122"/>
      <c r="G1917" s="1122"/>
      <c r="H1917" s="1122"/>
      <c r="I1917" s="1122"/>
      <c r="J1917" s="1122"/>
      <c r="K1917" s="1122"/>
      <c r="L1917" s="1122"/>
      <c r="M1917" s="1122"/>
    </row>
    <row r="1918" spans="1:13" hidden="1">
      <c r="A1918" s="1092"/>
      <c r="B1918" s="1092"/>
      <c r="C1918" s="1092"/>
      <c r="D1918" s="1092"/>
      <c r="E1918" s="1092"/>
      <c r="F1918" s="1122"/>
      <c r="G1918" s="1122"/>
      <c r="H1918" s="1122"/>
      <c r="I1918" s="1122"/>
      <c r="J1918" s="1122"/>
      <c r="K1918" s="1122"/>
      <c r="L1918" s="1122"/>
      <c r="M1918" s="1122"/>
    </row>
    <row r="1919" spans="1:13" hidden="1">
      <c r="A1919" s="1092"/>
      <c r="B1919" s="1092"/>
      <c r="C1919" s="1092"/>
      <c r="D1919" s="1092"/>
      <c r="E1919" s="1092"/>
      <c r="F1919" s="1122"/>
      <c r="G1919" s="1122"/>
      <c r="H1919" s="1122"/>
      <c r="I1919" s="1122"/>
      <c r="J1919" s="1122"/>
      <c r="K1919" s="1122"/>
      <c r="L1919" s="1122"/>
      <c r="M1919" s="1122"/>
    </row>
    <row r="1920" spans="1:13" hidden="1">
      <c r="A1920" s="1092"/>
      <c r="B1920" s="1092"/>
      <c r="C1920" s="1092"/>
      <c r="D1920" s="1092"/>
      <c r="E1920" s="1092"/>
      <c r="F1920" s="1122"/>
      <c r="G1920" s="1122"/>
      <c r="H1920" s="1122"/>
      <c r="I1920" s="1122"/>
      <c r="J1920" s="1122"/>
      <c r="K1920" s="1122"/>
      <c r="L1920" s="1122"/>
      <c r="M1920" s="1122"/>
    </row>
    <row r="1921" spans="1:13" hidden="1">
      <c r="A1921" s="1092"/>
      <c r="B1921" s="1092"/>
      <c r="C1921" s="1092"/>
      <c r="D1921" s="1092"/>
      <c r="E1921" s="1092"/>
      <c r="F1921" s="1122"/>
      <c r="G1921" s="1122"/>
      <c r="H1921" s="1122"/>
      <c r="I1921" s="1122"/>
      <c r="J1921" s="1122"/>
      <c r="K1921" s="1122"/>
      <c r="L1921" s="1122"/>
      <c r="M1921" s="1122"/>
    </row>
    <row r="1922" spans="1:13" hidden="1">
      <c r="A1922" s="1092"/>
      <c r="B1922" s="1092"/>
      <c r="C1922" s="1092"/>
      <c r="D1922" s="1092"/>
      <c r="E1922" s="1092"/>
      <c r="F1922" s="1122"/>
      <c r="G1922" s="1122"/>
      <c r="H1922" s="1122"/>
      <c r="I1922" s="1122"/>
      <c r="J1922" s="1122"/>
      <c r="K1922" s="1122"/>
      <c r="L1922" s="1122"/>
      <c r="M1922" s="1122"/>
    </row>
    <row r="1923" spans="1:13" hidden="1">
      <c r="A1923" s="1092"/>
      <c r="B1923" s="1092"/>
      <c r="C1923" s="1092"/>
      <c r="D1923" s="1092"/>
      <c r="E1923" s="1092"/>
      <c r="F1923" s="1122"/>
      <c r="G1923" s="1122"/>
      <c r="H1923" s="1122"/>
      <c r="I1923" s="1122"/>
      <c r="J1923" s="1122"/>
      <c r="K1923" s="1122"/>
      <c r="L1923" s="1122"/>
      <c r="M1923" s="1122"/>
    </row>
    <row r="1924" spans="1:13" hidden="1">
      <c r="A1924" s="1092"/>
      <c r="B1924" s="1092"/>
      <c r="C1924" s="1092"/>
      <c r="D1924" s="1092"/>
      <c r="E1924" s="1092"/>
      <c r="F1924" s="1122"/>
      <c r="G1924" s="1122"/>
      <c r="H1924" s="1122"/>
      <c r="I1924" s="1122"/>
      <c r="J1924" s="1122"/>
      <c r="K1924" s="1122"/>
      <c r="L1924" s="1122"/>
      <c r="M1924" s="1122"/>
    </row>
    <row r="1925" spans="1:13" hidden="1">
      <c r="A1925" s="1092"/>
      <c r="B1925" s="1092"/>
      <c r="C1925" s="1092"/>
      <c r="D1925" s="1092"/>
      <c r="E1925" s="1092"/>
      <c r="F1925" s="1122"/>
      <c r="G1925" s="1122"/>
      <c r="H1925" s="1122"/>
      <c r="I1925" s="1122"/>
      <c r="J1925" s="1122"/>
      <c r="K1925" s="1122"/>
      <c r="L1925" s="1122"/>
      <c r="M1925" s="1122"/>
    </row>
    <row r="1926" spans="1:13" hidden="1">
      <c r="A1926" s="1092"/>
      <c r="B1926" s="1092"/>
      <c r="C1926" s="1092"/>
      <c r="D1926" s="1092"/>
      <c r="E1926" s="1092"/>
      <c r="F1926" s="1122"/>
      <c r="G1926" s="1122"/>
      <c r="H1926" s="1122"/>
      <c r="I1926" s="1122"/>
      <c r="J1926" s="1122"/>
      <c r="K1926" s="1122"/>
      <c r="L1926" s="1122"/>
      <c r="M1926" s="1122"/>
    </row>
    <row r="1927" spans="1:13" hidden="1">
      <c r="A1927" s="1092"/>
      <c r="B1927" s="1092"/>
      <c r="C1927" s="1092"/>
      <c r="D1927" s="1092"/>
      <c r="E1927" s="1092"/>
      <c r="F1927" s="1122"/>
      <c r="G1927" s="1122"/>
      <c r="H1927" s="1122"/>
      <c r="I1927" s="1122"/>
      <c r="J1927" s="1122"/>
      <c r="K1927" s="1122"/>
      <c r="L1927" s="1122"/>
      <c r="M1927" s="1122"/>
    </row>
    <row r="1928" spans="1:13" hidden="1">
      <c r="A1928" s="1092"/>
      <c r="B1928" s="1092"/>
      <c r="C1928" s="1092"/>
      <c r="D1928" s="1092"/>
      <c r="E1928" s="1092"/>
      <c r="F1928" s="1122"/>
      <c r="G1928" s="1122"/>
      <c r="H1928" s="1122"/>
      <c r="I1928" s="1122"/>
      <c r="J1928" s="1122"/>
      <c r="K1928" s="1122"/>
      <c r="L1928" s="1122"/>
      <c r="M1928" s="1122"/>
    </row>
    <row r="1929" spans="1:13" hidden="1">
      <c r="A1929" s="1092"/>
      <c r="B1929" s="1092"/>
      <c r="C1929" s="1092"/>
      <c r="D1929" s="1092"/>
      <c r="E1929" s="1092"/>
      <c r="F1929" s="1122"/>
      <c r="G1929" s="1122"/>
      <c r="H1929" s="1122"/>
      <c r="I1929" s="1122"/>
      <c r="J1929" s="1122"/>
      <c r="K1929" s="1122"/>
      <c r="L1929" s="1122"/>
      <c r="M1929" s="1122"/>
    </row>
    <row r="1930" spans="1:13" hidden="1">
      <c r="A1930" s="1092"/>
      <c r="B1930" s="1092"/>
      <c r="C1930" s="1092"/>
      <c r="D1930" s="1092"/>
      <c r="E1930" s="1092"/>
      <c r="F1930" s="1122"/>
      <c r="G1930" s="1122"/>
      <c r="H1930" s="1122"/>
      <c r="I1930" s="1122"/>
      <c r="J1930" s="1122"/>
      <c r="K1930" s="1122"/>
      <c r="L1930" s="1122"/>
      <c r="M1930" s="1122"/>
    </row>
    <row r="1931" spans="1:13" hidden="1">
      <c r="A1931" s="1092"/>
      <c r="B1931" s="1092"/>
      <c r="C1931" s="1092"/>
      <c r="D1931" s="1092"/>
      <c r="E1931" s="1092"/>
      <c r="F1931" s="1122"/>
      <c r="G1931" s="1122"/>
      <c r="H1931" s="1122"/>
      <c r="I1931" s="1122"/>
      <c r="J1931" s="1122"/>
      <c r="K1931" s="1122"/>
      <c r="L1931" s="1122"/>
      <c r="M1931" s="1122"/>
    </row>
    <row r="1932" spans="1:13" hidden="1">
      <c r="A1932" s="1092"/>
      <c r="B1932" s="1092"/>
      <c r="C1932" s="1092"/>
      <c r="D1932" s="1092"/>
      <c r="E1932" s="1092"/>
      <c r="F1932" s="1122"/>
      <c r="G1932" s="1122"/>
      <c r="H1932" s="1122"/>
      <c r="I1932" s="1122"/>
      <c r="J1932" s="1122"/>
      <c r="K1932" s="1122"/>
      <c r="L1932" s="1122"/>
      <c r="M1932" s="1122"/>
    </row>
    <row r="1933" spans="1:13" hidden="1">
      <c r="A1933" s="1092"/>
      <c r="B1933" s="1092"/>
      <c r="C1933" s="1092"/>
      <c r="D1933" s="1092"/>
      <c r="E1933" s="1092"/>
      <c r="F1933" s="1122"/>
      <c r="G1933" s="1122"/>
      <c r="H1933" s="1122"/>
      <c r="I1933" s="1122"/>
      <c r="J1933" s="1122"/>
      <c r="K1933" s="1122"/>
      <c r="L1933" s="1122"/>
      <c r="M1933" s="1122"/>
    </row>
    <row r="1934" spans="1:13" hidden="1">
      <c r="A1934" s="1092"/>
      <c r="B1934" s="1092"/>
      <c r="C1934" s="1092"/>
      <c r="D1934" s="1092"/>
      <c r="E1934" s="1092"/>
      <c r="F1934" s="1122"/>
      <c r="G1934" s="1122"/>
      <c r="H1934" s="1122"/>
      <c r="I1934" s="1122"/>
      <c r="J1934" s="1122"/>
      <c r="K1934" s="1122"/>
      <c r="L1934" s="1122"/>
      <c r="M1934" s="1122"/>
    </row>
    <row r="1935" spans="1:13" hidden="1">
      <c r="A1935" s="1092"/>
      <c r="B1935" s="1092"/>
      <c r="C1935" s="1092"/>
      <c r="D1935" s="1092"/>
      <c r="E1935" s="1092"/>
      <c r="F1935" s="1122"/>
      <c r="G1935" s="1122"/>
      <c r="H1935" s="1122"/>
      <c r="I1935" s="1122"/>
      <c r="J1935" s="1122"/>
      <c r="K1935" s="1122"/>
      <c r="L1935" s="1122"/>
      <c r="M1935" s="1122"/>
    </row>
    <row r="1936" spans="1:13" hidden="1">
      <c r="A1936" s="1092"/>
      <c r="B1936" s="1092"/>
      <c r="C1936" s="1092"/>
      <c r="D1936" s="1092"/>
      <c r="E1936" s="1092"/>
      <c r="F1936" s="1122"/>
      <c r="G1936" s="1122"/>
      <c r="H1936" s="1122"/>
      <c r="I1936" s="1122"/>
      <c r="J1936" s="1122"/>
      <c r="K1936" s="1122"/>
      <c r="L1936" s="1122"/>
      <c r="M1936" s="1122"/>
    </row>
    <row r="1937" spans="1:13" hidden="1">
      <c r="A1937" s="1092"/>
      <c r="B1937" s="1092"/>
      <c r="C1937" s="1092"/>
      <c r="D1937" s="1092"/>
      <c r="E1937" s="1092"/>
      <c r="F1937" s="1122"/>
      <c r="G1937" s="1122"/>
      <c r="H1937" s="1122"/>
      <c r="I1937" s="1122"/>
      <c r="J1937" s="1122"/>
      <c r="K1937" s="1122"/>
      <c r="L1937" s="1122"/>
      <c r="M1937" s="1122"/>
    </row>
    <row r="1938" spans="1:13" hidden="1">
      <c r="A1938" s="1092"/>
      <c r="B1938" s="1092"/>
      <c r="C1938" s="1092"/>
      <c r="D1938" s="1092"/>
      <c r="E1938" s="1092"/>
      <c r="F1938" s="1122"/>
      <c r="G1938" s="1122"/>
      <c r="H1938" s="1122"/>
      <c r="I1938" s="1122"/>
      <c r="J1938" s="1122"/>
      <c r="K1938" s="1122"/>
      <c r="L1938" s="1122"/>
      <c r="M1938" s="1122"/>
    </row>
    <row r="1939" spans="1:13" hidden="1">
      <c r="A1939" s="1092"/>
      <c r="B1939" s="1092"/>
      <c r="C1939" s="1092"/>
      <c r="D1939" s="1092"/>
      <c r="E1939" s="1092"/>
      <c r="F1939" s="1122"/>
      <c r="G1939" s="1122"/>
      <c r="H1939" s="1122"/>
      <c r="I1939" s="1122"/>
      <c r="J1939" s="1122"/>
      <c r="K1939" s="1122"/>
      <c r="L1939" s="1122"/>
      <c r="M1939" s="1122"/>
    </row>
    <row r="1940" spans="1:13" hidden="1">
      <c r="A1940" s="1092"/>
      <c r="B1940" s="1092"/>
      <c r="C1940" s="1092"/>
      <c r="D1940" s="1092"/>
      <c r="E1940" s="1092"/>
      <c r="F1940" s="1122"/>
      <c r="G1940" s="1122"/>
      <c r="H1940" s="1122"/>
      <c r="I1940" s="1122"/>
      <c r="J1940" s="1122"/>
      <c r="K1940" s="1122"/>
      <c r="L1940" s="1122"/>
      <c r="M1940" s="1122"/>
    </row>
    <row r="1941" spans="1:13" hidden="1">
      <c r="A1941" s="1092"/>
      <c r="B1941" s="1092"/>
      <c r="C1941" s="1092"/>
      <c r="D1941" s="1092"/>
      <c r="E1941" s="1092"/>
      <c r="F1941" s="1122"/>
      <c r="G1941" s="1122"/>
      <c r="H1941" s="1122"/>
      <c r="I1941" s="1122"/>
      <c r="J1941" s="1122"/>
      <c r="K1941" s="1122"/>
      <c r="L1941" s="1122"/>
      <c r="M1941" s="1122"/>
    </row>
    <row r="1942" spans="1:13" hidden="1">
      <c r="A1942" s="1092"/>
      <c r="B1942" s="1092"/>
      <c r="C1942" s="1092"/>
      <c r="D1942" s="1092"/>
      <c r="E1942" s="1092"/>
      <c r="F1942" s="1122"/>
      <c r="G1942" s="1122"/>
      <c r="H1942" s="1122"/>
      <c r="I1942" s="1122"/>
      <c r="J1942" s="1122"/>
      <c r="K1942" s="1122"/>
      <c r="L1942" s="1122"/>
      <c r="M1942" s="1122"/>
    </row>
    <row r="1943" spans="1:13" hidden="1">
      <c r="A1943" s="1092"/>
      <c r="B1943" s="1092"/>
      <c r="C1943" s="1092"/>
      <c r="D1943" s="1092"/>
      <c r="E1943" s="1092"/>
      <c r="F1943" s="1122"/>
      <c r="G1943" s="1122"/>
      <c r="H1943" s="1122"/>
      <c r="I1943" s="1122"/>
      <c r="J1943" s="1122"/>
      <c r="K1943" s="1122"/>
      <c r="L1943" s="1122"/>
      <c r="M1943" s="1122"/>
    </row>
    <row r="1944" spans="1:13" hidden="1">
      <c r="A1944" s="1092"/>
      <c r="B1944" s="1092"/>
      <c r="C1944" s="1092"/>
      <c r="D1944" s="1092"/>
      <c r="E1944" s="1092"/>
      <c r="F1944" s="1122"/>
      <c r="G1944" s="1122"/>
      <c r="H1944" s="1122"/>
      <c r="I1944" s="1122"/>
      <c r="J1944" s="1122"/>
      <c r="K1944" s="1122"/>
      <c r="L1944" s="1122"/>
      <c r="M1944" s="1122"/>
    </row>
    <row r="1945" spans="1:13" hidden="1">
      <c r="A1945" s="1092"/>
      <c r="B1945" s="1092"/>
      <c r="C1945" s="1092"/>
      <c r="D1945" s="1092"/>
      <c r="E1945" s="1092"/>
      <c r="F1945" s="1122"/>
      <c r="G1945" s="1122"/>
      <c r="H1945" s="1122"/>
      <c r="I1945" s="1122"/>
      <c r="J1945" s="1122"/>
      <c r="K1945" s="1122"/>
      <c r="L1945" s="1122"/>
      <c r="M1945" s="1122"/>
    </row>
    <row r="1946" spans="1:13" hidden="1">
      <c r="A1946" s="1092"/>
      <c r="B1946" s="1092"/>
      <c r="C1946" s="1092"/>
      <c r="D1946" s="1092"/>
      <c r="E1946" s="1092"/>
      <c r="F1946" s="1122"/>
      <c r="G1946" s="1122"/>
      <c r="H1946" s="1122"/>
      <c r="I1946" s="1122"/>
      <c r="J1946" s="1122"/>
      <c r="K1946" s="1122"/>
      <c r="L1946" s="1122"/>
      <c r="M1946" s="1122"/>
    </row>
    <row r="1947" spans="1:13" hidden="1">
      <c r="A1947" s="1092"/>
      <c r="B1947" s="1092"/>
      <c r="C1947" s="1092"/>
      <c r="D1947" s="1092"/>
      <c r="E1947" s="1092"/>
      <c r="F1947" s="1122"/>
      <c r="G1947" s="1122"/>
      <c r="H1947" s="1122"/>
      <c r="I1947" s="1122"/>
      <c r="J1947" s="1122"/>
      <c r="K1947" s="1122"/>
      <c r="L1947" s="1122"/>
      <c r="M1947" s="1122"/>
    </row>
    <row r="1948" spans="1:13" hidden="1">
      <c r="A1948" s="1092"/>
      <c r="B1948" s="1092"/>
      <c r="C1948" s="1092"/>
      <c r="D1948" s="1092"/>
      <c r="E1948" s="1092"/>
      <c r="F1948" s="1122"/>
      <c r="G1948" s="1122"/>
      <c r="H1948" s="1122"/>
      <c r="I1948" s="1122"/>
      <c r="J1948" s="1122"/>
      <c r="K1948" s="1122"/>
      <c r="L1948" s="1122"/>
      <c r="M1948" s="1122"/>
    </row>
    <row r="1949" spans="1:13" hidden="1">
      <c r="A1949" s="1092"/>
      <c r="B1949" s="1092"/>
      <c r="C1949" s="1092"/>
      <c r="D1949" s="1092"/>
      <c r="E1949" s="1092"/>
      <c r="F1949" s="1122"/>
      <c r="G1949" s="1122"/>
      <c r="H1949" s="1122"/>
      <c r="I1949" s="1122"/>
      <c r="J1949" s="1122"/>
      <c r="K1949" s="1122"/>
      <c r="L1949" s="1122"/>
      <c r="M1949" s="1122"/>
    </row>
    <row r="1950" spans="1:13" hidden="1">
      <c r="A1950" s="1092"/>
      <c r="B1950" s="1092"/>
      <c r="C1950" s="1092"/>
      <c r="D1950" s="1092"/>
      <c r="E1950" s="1092"/>
      <c r="F1950" s="1122"/>
      <c r="G1950" s="1122"/>
      <c r="H1950" s="1122"/>
      <c r="I1950" s="1122"/>
      <c r="J1950" s="1122"/>
      <c r="K1950" s="1122"/>
      <c r="L1950" s="1122"/>
      <c r="M1950" s="1122"/>
    </row>
    <row r="1951" spans="1:13" hidden="1">
      <c r="A1951" s="1092"/>
      <c r="B1951" s="1092"/>
      <c r="C1951" s="1092"/>
      <c r="D1951" s="1092"/>
      <c r="E1951" s="1092"/>
      <c r="F1951" s="1122"/>
      <c r="G1951" s="1122"/>
      <c r="H1951" s="1122"/>
      <c r="I1951" s="1122"/>
      <c r="J1951" s="1122"/>
      <c r="K1951" s="1122"/>
      <c r="L1951" s="1122"/>
      <c r="M1951" s="1122"/>
    </row>
    <row r="1952" spans="1:13" hidden="1">
      <c r="A1952" s="1092"/>
      <c r="B1952" s="1092"/>
      <c r="C1952" s="1092"/>
      <c r="D1952" s="1092"/>
      <c r="E1952" s="1092"/>
      <c r="F1952" s="1122"/>
      <c r="G1952" s="1122"/>
      <c r="H1952" s="1122"/>
      <c r="I1952" s="1122"/>
      <c r="J1952" s="1122"/>
      <c r="K1952" s="1122"/>
      <c r="L1952" s="1122"/>
      <c r="M1952" s="1122"/>
    </row>
    <row r="1953" spans="1:13" hidden="1">
      <c r="A1953" s="1092"/>
      <c r="B1953" s="1092"/>
      <c r="C1953" s="1092"/>
      <c r="D1953" s="1092"/>
      <c r="E1953" s="1092"/>
      <c r="F1953" s="1122"/>
      <c r="G1953" s="1122"/>
      <c r="H1953" s="1122"/>
      <c r="I1953" s="1122"/>
      <c r="J1953" s="1122"/>
      <c r="K1953" s="1122"/>
      <c r="L1953" s="1122"/>
      <c r="M1953" s="1122"/>
    </row>
    <row r="1954" spans="1:13" hidden="1">
      <c r="A1954" s="1092"/>
      <c r="B1954" s="1092"/>
      <c r="C1954" s="1092"/>
      <c r="D1954" s="1092"/>
      <c r="E1954" s="1092"/>
      <c r="F1954" s="1122"/>
      <c r="G1954" s="1122"/>
      <c r="H1954" s="1122"/>
      <c r="I1954" s="1122"/>
      <c r="J1954" s="1122"/>
      <c r="K1954" s="1122"/>
      <c r="L1954" s="1122"/>
      <c r="M1954" s="1122"/>
    </row>
    <row r="1955" spans="1:13" hidden="1">
      <c r="A1955" s="1092"/>
      <c r="B1955" s="1092"/>
      <c r="C1955" s="1092"/>
      <c r="D1955" s="1092"/>
      <c r="E1955" s="1092"/>
      <c r="F1955" s="1122"/>
      <c r="G1955" s="1122"/>
      <c r="H1955" s="1122"/>
      <c r="I1955" s="1122"/>
      <c r="J1955" s="1122"/>
      <c r="K1955" s="1122"/>
      <c r="L1955" s="1122"/>
      <c r="M1955" s="1122"/>
    </row>
    <row r="1956" spans="1:13" hidden="1">
      <c r="A1956" s="1092"/>
      <c r="B1956" s="1092"/>
      <c r="C1956" s="1092"/>
      <c r="D1956" s="1092"/>
      <c r="E1956" s="1092"/>
      <c r="F1956" s="1122"/>
      <c r="G1956" s="1122"/>
      <c r="H1956" s="1122"/>
      <c r="I1956" s="1122"/>
      <c r="J1956" s="1122"/>
      <c r="K1956" s="1122"/>
      <c r="L1956" s="1122"/>
      <c r="M1956" s="1122"/>
    </row>
    <row r="1957" spans="1:13" hidden="1">
      <c r="A1957" s="1092"/>
      <c r="B1957" s="1092"/>
      <c r="C1957" s="1092"/>
      <c r="D1957" s="1092"/>
      <c r="E1957" s="1092"/>
      <c r="F1957" s="1122"/>
      <c r="G1957" s="1122"/>
      <c r="H1957" s="1122"/>
      <c r="I1957" s="1122"/>
      <c r="J1957" s="1122"/>
      <c r="K1957" s="1122"/>
      <c r="L1957" s="1122"/>
      <c r="M1957" s="1122"/>
    </row>
    <row r="1958" spans="1:13" hidden="1">
      <c r="A1958" s="1092"/>
      <c r="B1958" s="1092"/>
      <c r="C1958" s="1092"/>
      <c r="D1958" s="1092"/>
      <c r="E1958" s="1092"/>
      <c r="F1958" s="1122"/>
      <c r="G1958" s="1122"/>
      <c r="H1958" s="1122"/>
      <c r="I1958" s="1122"/>
      <c r="J1958" s="1122"/>
      <c r="K1958" s="1122"/>
      <c r="L1958" s="1122"/>
      <c r="M1958" s="1122"/>
    </row>
    <row r="1959" spans="1:13" hidden="1">
      <c r="A1959" s="1092"/>
      <c r="B1959" s="1092"/>
      <c r="C1959" s="1092"/>
      <c r="D1959" s="1092"/>
      <c r="E1959" s="1092"/>
      <c r="F1959" s="1122"/>
      <c r="G1959" s="1122"/>
      <c r="H1959" s="1122"/>
      <c r="I1959" s="1122"/>
      <c r="J1959" s="1122"/>
      <c r="K1959" s="1122"/>
      <c r="L1959" s="1122"/>
      <c r="M1959" s="1122"/>
    </row>
    <row r="1960" spans="1:13" hidden="1">
      <c r="A1960" s="1092"/>
      <c r="B1960" s="1092"/>
      <c r="C1960" s="1092"/>
      <c r="D1960" s="1092"/>
      <c r="E1960" s="1092"/>
      <c r="F1960" s="1122"/>
      <c r="G1960" s="1122"/>
      <c r="H1960" s="1122"/>
      <c r="I1960" s="1122"/>
      <c r="J1960" s="1122"/>
      <c r="K1960" s="1122"/>
      <c r="L1960" s="1122"/>
      <c r="M1960" s="1122"/>
    </row>
    <row r="1961" spans="1:13" hidden="1">
      <c r="A1961" s="1092"/>
      <c r="B1961" s="1092"/>
      <c r="C1961" s="1092"/>
      <c r="D1961" s="1092"/>
      <c r="E1961" s="1092"/>
      <c r="F1961" s="1122"/>
      <c r="G1961" s="1122"/>
      <c r="H1961" s="1122"/>
      <c r="I1961" s="1122"/>
      <c r="J1961" s="1122"/>
      <c r="K1961" s="1122"/>
      <c r="L1961" s="1122"/>
      <c r="M1961" s="1122"/>
    </row>
    <row r="1962" spans="1:13" hidden="1">
      <c r="A1962" s="1092"/>
      <c r="B1962" s="1092"/>
      <c r="C1962" s="1092"/>
      <c r="D1962" s="1092"/>
      <c r="E1962" s="1092"/>
      <c r="F1962" s="1122"/>
      <c r="G1962" s="1122"/>
      <c r="H1962" s="1122"/>
      <c r="I1962" s="1122"/>
      <c r="J1962" s="1122"/>
      <c r="K1962" s="1122"/>
      <c r="L1962" s="1122"/>
      <c r="M1962" s="1122"/>
    </row>
    <row r="1963" spans="1:13" hidden="1">
      <c r="A1963" s="1092"/>
      <c r="B1963" s="1092"/>
      <c r="C1963" s="1092"/>
      <c r="D1963" s="1092"/>
      <c r="E1963" s="1092"/>
      <c r="F1963" s="1122"/>
      <c r="G1963" s="1122"/>
      <c r="H1963" s="1122"/>
      <c r="I1963" s="1122"/>
      <c r="J1963" s="1122"/>
      <c r="K1963" s="1122"/>
      <c r="L1963" s="1122"/>
      <c r="M1963" s="1122"/>
    </row>
    <row r="1964" spans="1:13" hidden="1">
      <c r="A1964" s="1092"/>
      <c r="B1964" s="1092"/>
      <c r="C1964" s="1092"/>
      <c r="D1964" s="1092"/>
      <c r="E1964" s="1092"/>
      <c r="F1964" s="1122"/>
      <c r="G1964" s="1122"/>
      <c r="H1964" s="1122"/>
      <c r="I1964" s="1122"/>
      <c r="J1964" s="1122"/>
      <c r="K1964" s="1122"/>
      <c r="L1964" s="1122"/>
      <c r="M1964" s="1122"/>
    </row>
    <row r="1965" spans="1:13" hidden="1">
      <c r="A1965" s="1092"/>
      <c r="B1965" s="1092"/>
      <c r="C1965" s="1092"/>
      <c r="D1965" s="1092"/>
      <c r="E1965" s="1092"/>
      <c r="F1965" s="1122"/>
      <c r="G1965" s="1122"/>
      <c r="H1965" s="1122"/>
      <c r="I1965" s="1122"/>
      <c r="J1965" s="1122"/>
      <c r="K1965" s="1122"/>
      <c r="L1965" s="1122"/>
      <c r="M1965" s="1122"/>
    </row>
    <row r="1966" spans="1:13" hidden="1">
      <c r="A1966" s="1092"/>
      <c r="B1966" s="1092"/>
      <c r="C1966" s="1092"/>
      <c r="D1966" s="1092"/>
      <c r="E1966" s="1092"/>
      <c r="F1966" s="1122"/>
      <c r="G1966" s="1122"/>
      <c r="H1966" s="1122"/>
      <c r="I1966" s="1122"/>
      <c r="J1966" s="1122"/>
      <c r="K1966" s="1122"/>
      <c r="L1966" s="1122"/>
      <c r="M1966" s="1122"/>
    </row>
    <row r="1967" spans="1:13" hidden="1">
      <c r="A1967" s="1092"/>
      <c r="B1967" s="1092"/>
      <c r="C1967" s="1092"/>
      <c r="D1967" s="1092"/>
      <c r="E1967" s="1092"/>
      <c r="F1967" s="1122"/>
      <c r="G1967" s="1122"/>
      <c r="H1967" s="1122"/>
      <c r="I1967" s="1122"/>
      <c r="J1967" s="1122"/>
      <c r="K1967" s="1122"/>
      <c r="L1967" s="1122"/>
      <c r="M1967" s="1122"/>
    </row>
    <row r="1968" spans="1:13" hidden="1">
      <c r="A1968" s="1092"/>
      <c r="B1968" s="1092"/>
      <c r="C1968" s="1092"/>
      <c r="D1968" s="1092"/>
      <c r="E1968" s="1092"/>
      <c r="F1968" s="1122"/>
      <c r="G1968" s="1122"/>
      <c r="H1968" s="1122"/>
      <c r="I1968" s="1122"/>
      <c r="J1968" s="1122"/>
      <c r="K1968" s="1122"/>
      <c r="L1968" s="1122"/>
      <c r="M1968" s="1122"/>
    </row>
    <row r="1969" spans="1:13" hidden="1">
      <c r="A1969" s="1092"/>
      <c r="B1969" s="1092"/>
      <c r="C1969" s="1092"/>
      <c r="D1969" s="1092"/>
      <c r="E1969" s="1092"/>
      <c r="F1969" s="1122"/>
      <c r="G1969" s="1122"/>
      <c r="H1969" s="1122"/>
      <c r="I1969" s="1122"/>
      <c r="J1969" s="1122"/>
      <c r="K1969" s="1122"/>
      <c r="L1969" s="1122"/>
      <c r="M1969" s="1122"/>
    </row>
    <row r="1970" spans="1:13" hidden="1">
      <c r="A1970" s="1092"/>
      <c r="B1970" s="1092"/>
      <c r="C1970" s="1092"/>
      <c r="D1970" s="1092"/>
      <c r="E1970" s="1092"/>
      <c r="F1970" s="1122"/>
      <c r="G1970" s="1122"/>
      <c r="H1970" s="1122"/>
      <c r="I1970" s="1122"/>
      <c r="J1970" s="1122"/>
      <c r="K1970" s="1122"/>
      <c r="L1970" s="1122"/>
      <c r="M1970" s="1122"/>
    </row>
    <row r="1971" spans="1:13" hidden="1">
      <c r="A1971" s="1092"/>
      <c r="B1971" s="1092"/>
      <c r="C1971" s="1092"/>
      <c r="D1971" s="1092"/>
      <c r="E1971" s="1092"/>
      <c r="F1971" s="1122"/>
      <c r="G1971" s="1122"/>
      <c r="H1971" s="1122"/>
      <c r="I1971" s="1122"/>
      <c r="J1971" s="1122"/>
      <c r="K1971" s="1122"/>
      <c r="L1971" s="1122"/>
      <c r="M1971" s="1122"/>
    </row>
    <row r="1972" spans="1:13" hidden="1">
      <c r="A1972" s="1092"/>
      <c r="B1972" s="1092"/>
      <c r="C1972" s="1092"/>
      <c r="D1972" s="1092"/>
      <c r="E1972" s="1092"/>
      <c r="F1972" s="1122"/>
      <c r="G1972" s="1122"/>
      <c r="H1972" s="1122"/>
      <c r="I1972" s="1122"/>
      <c r="J1972" s="1122"/>
      <c r="K1972" s="1122"/>
      <c r="L1972" s="1122"/>
      <c r="M1972" s="1122"/>
    </row>
    <row r="1973" spans="1:13" hidden="1">
      <c r="A1973" s="1092"/>
      <c r="B1973" s="1092"/>
      <c r="C1973" s="1092"/>
      <c r="D1973" s="1092"/>
      <c r="E1973" s="1092"/>
      <c r="F1973" s="1122"/>
      <c r="G1973" s="1122"/>
      <c r="H1973" s="1122"/>
      <c r="I1973" s="1122"/>
      <c r="J1973" s="1122"/>
      <c r="K1973" s="1122"/>
      <c r="L1973" s="1122"/>
      <c r="M1973" s="1122"/>
    </row>
    <row r="1974" spans="1:13" hidden="1">
      <c r="A1974" s="1092"/>
      <c r="B1974" s="1092"/>
      <c r="C1974" s="1092"/>
      <c r="D1974" s="1092"/>
      <c r="E1974" s="1092"/>
      <c r="F1974" s="1122"/>
      <c r="G1974" s="1122"/>
      <c r="H1974" s="1122"/>
      <c r="I1974" s="1122"/>
      <c r="J1974" s="1122"/>
      <c r="K1974" s="1122"/>
      <c r="L1974" s="1122"/>
      <c r="M1974" s="1122"/>
    </row>
    <row r="1975" spans="1:13" hidden="1">
      <c r="A1975" s="1092"/>
      <c r="B1975" s="1092"/>
      <c r="C1975" s="1092"/>
      <c r="D1975" s="1092"/>
      <c r="E1975" s="1092"/>
      <c r="F1975" s="1122"/>
      <c r="G1975" s="1122"/>
      <c r="H1975" s="1122"/>
      <c r="I1975" s="1122"/>
      <c r="J1975" s="1122"/>
      <c r="K1975" s="1122"/>
      <c r="L1975" s="1122"/>
      <c r="M1975" s="1122"/>
    </row>
    <row r="1976" spans="1:13" hidden="1">
      <c r="A1976" s="1092"/>
      <c r="B1976" s="1092"/>
      <c r="C1976" s="1092"/>
      <c r="D1976" s="1092"/>
      <c r="E1976" s="1092"/>
      <c r="F1976" s="1122"/>
      <c r="G1976" s="1122"/>
      <c r="H1976" s="1122"/>
      <c r="I1976" s="1122"/>
      <c r="J1976" s="1122"/>
      <c r="K1976" s="1122"/>
      <c r="L1976" s="1122"/>
      <c r="M1976" s="1122"/>
    </row>
    <row r="1977" spans="1:13" hidden="1">
      <c r="A1977" s="1092"/>
      <c r="B1977" s="1092"/>
      <c r="C1977" s="1092"/>
      <c r="D1977" s="1092"/>
      <c r="E1977" s="1092"/>
      <c r="F1977" s="1122"/>
      <c r="G1977" s="1122"/>
      <c r="H1977" s="1122"/>
      <c r="I1977" s="1122"/>
      <c r="J1977" s="1122"/>
      <c r="K1977" s="1122"/>
      <c r="L1977" s="1122"/>
      <c r="M1977" s="1122"/>
    </row>
    <row r="1978" spans="1:13" hidden="1">
      <c r="A1978" s="1092"/>
      <c r="B1978" s="1092"/>
      <c r="C1978" s="1092"/>
      <c r="D1978" s="1092"/>
      <c r="E1978" s="1092"/>
      <c r="F1978" s="1122"/>
      <c r="G1978" s="1122"/>
      <c r="H1978" s="1122"/>
      <c r="I1978" s="1122"/>
      <c r="J1978" s="1122"/>
      <c r="K1978" s="1122"/>
      <c r="L1978" s="1122"/>
      <c r="M1978" s="1122"/>
    </row>
    <row r="1979" spans="1:13" hidden="1">
      <c r="A1979" s="1092"/>
      <c r="B1979" s="1092"/>
      <c r="C1979" s="1092"/>
      <c r="D1979" s="1092"/>
      <c r="E1979" s="1092"/>
      <c r="F1979" s="1122"/>
      <c r="G1979" s="1122"/>
      <c r="H1979" s="1122"/>
      <c r="I1979" s="1122"/>
      <c r="J1979" s="1122"/>
      <c r="K1979" s="1122"/>
      <c r="L1979" s="1122"/>
      <c r="M1979" s="1122"/>
    </row>
    <row r="1980" spans="1:13" hidden="1">
      <c r="A1980" s="1092"/>
      <c r="B1980" s="1092"/>
      <c r="C1980" s="1092"/>
      <c r="D1980" s="1092"/>
      <c r="E1980" s="1092"/>
      <c r="F1980" s="1122"/>
      <c r="G1980" s="1122"/>
      <c r="H1980" s="1122"/>
      <c r="I1980" s="1122"/>
      <c r="J1980" s="1122"/>
      <c r="K1980" s="1122"/>
      <c r="L1980" s="1122"/>
      <c r="M1980" s="1122"/>
    </row>
    <row r="1981" spans="1:13" hidden="1">
      <c r="A1981" s="1092"/>
      <c r="B1981" s="1092"/>
      <c r="C1981" s="1092"/>
      <c r="D1981" s="1092"/>
      <c r="E1981" s="1092"/>
      <c r="F1981" s="1122"/>
      <c r="G1981" s="1122"/>
      <c r="H1981" s="1122"/>
      <c r="I1981" s="1122"/>
      <c r="J1981" s="1122"/>
      <c r="K1981" s="1122"/>
      <c r="L1981" s="1122"/>
      <c r="M1981" s="1122"/>
    </row>
    <row r="1982" spans="1:13" hidden="1">
      <c r="A1982" s="1092"/>
      <c r="B1982" s="1092"/>
      <c r="C1982" s="1092"/>
      <c r="D1982" s="1092"/>
      <c r="E1982" s="1092"/>
      <c r="F1982" s="1122"/>
      <c r="G1982" s="1122"/>
      <c r="H1982" s="1122"/>
      <c r="I1982" s="1122"/>
      <c r="J1982" s="1122"/>
      <c r="K1982" s="1122"/>
      <c r="L1982" s="1122"/>
      <c r="M1982" s="1122"/>
    </row>
    <row r="1983" spans="1:13" hidden="1">
      <c r="A1983" s="1092"/>
      <c r="B1983" s="1092"/>
      <c r="C1983" s="1092"/>
      <c r="D1983" s="1092"/>
      <c r="E1983" s="1092"/>
      <c r="F1983" s="1122"/>
      <c r="G1983" s="1122"/>
      <c r="H1983" s="1122"/>
      <c r="I1983" s="1122"/>
      <c r="J1983" s="1122"/>
      <c r="K1983" s="1122"/>
      <c r="L1983" s="1122"/>
      <c r="M1983" s="1122"/>
    </row>
    <row r="1984" spans="1:13" hidden="1">
      <c r="A1984" s="1092"/>
      <c r="B1984" s="1092"/>
      <c r="C1984" s="1092"/>
      <c r="D1984" s="1092"/>
      <c r="E1984" s="1092"/>
      <c r="F1984" s="1122"/>
      <c r="G1984" s="1122"/>
      <c r="H1984" s="1122"/>
      <c r="I1984" s="1122"/>
      <c r="J1984" s="1122"/>
      <c r="K1984" s="1122"/>
      <c r="L1984" s="1122"/>
      <c r="M1984" s="1122"/>
    </row>
    <row r="1985" spans="1:13" hidden="1">
      <c r="A1985" s="1092"/>
      <c r="B1985" s="1092"/>
      <c r="C1985" s="1092"/>
      <c r="D1985" s="1092"/>
      <c r="E1985" s="1092"/>
      <c r="F1985" s="1122"/>
      <c r="G1985" s="1122"/>
      <c r="H1985" s="1122"/>
      <c r="I1985" s="1122"/>
      <c r="J1985" s="1122"/>
      <c r="K1985" s="1122"/>
      <c r="L1985" s="1122"/>
      <c r="M1985" s="1122"/>
    </row>
    <row r="1986" spans="1:13" hidden="1">
      <c r="A1986" s="1092"/>
      <c r="B1986" s="1092"/>
      <c r="C1986" s="1092"/>
      <c r="D1986" s="1092"/>
      <c r="E1986" s="1092"/>
      <c r="F1986" s="1122"/>
      <c r="G1986" s="1122"/>
      <c r="H1986" s="1122"/>
      <c r="I1986" s="1122"/>
      <c r="J1986" s="1122"/>
      <c r="K1986" s="1122"/>
      <c r="L1986" s="1122"/>
      <c r="M1986" s="1122"/>
    </row>
    <row r="1987" spans="1:13" hidden="1">
      <c r="A1987" s="1092"/>
      <c r="B1987" s="1092"/>
      <c r="C1987" s="1092"/>
      <c r="D1987" s="1092"/>
      <c r="E1987" s="1092"/>
      <c r="F1987" s="1122"/>
      <c r="G1987" s="1122"/>
      <c r="H1987" s="1122"/>
      <c r="I1987" s="1122"/>
      <c r="J1987" s="1122"/>
      <c r="K1987" s="1122"/>
      <c r="L1987" s="1122"/>
      <c r="M1987" s="1122"/>
    </row>
    <row r="1988" spans="1:13" hidden="1">
      <c r="A1988" s="1092"/>
      <c r="B1988" s="1092"/>
      <c r="C1988" s="1092"/>
      <c r="D1988" s="1092"/>
      <c r="E1988" s="1092"/>
      <c r="F1988" s="1122"/>
      <c r="G1988" s="1122"/>
      <c r="H1988" s="1122"/>
      <c r="I1988" s="1122"/>
      <c r="J1988" s="1122"/>
      <c r="K1988" s="1122"/>
      <c r="L1988" s="1122"/>
      <c r="M1988" s="1122"/>
    </row>
    <row r="1989" spans="1:13" hidden="1">
      <c r="A1989" s="1092"/>
      <c r="B1989" s="1092"/>
      <c r="C1989" s="1092"/>
      <c r="D1989" s="1092"/>
      <c r="E1989" s="1092"/>
      <c r="F1989" s="1122"/>
      <c r="G1989" s="1122"/>
      <c r="H1989" s="1122"/>
      <c r="I1989" s="1122"/>
      <c r="J1989" s="1122"/>
      <c r="K1989" s="1122"/>
      <c r="L1989" s="1122"/>
      <c r="M1989" s="1122"/>
    </row>
    <row r="1990" spans="1:13" hidden="1">
      <c r="A1990" s="1092"/>
      <c r="B1990" s="1092"/>
      <c r="C1990" s="1092"/>
      <c r="D1990" s="1092"/>
      <c r="E1990" s="1092"/>
      <c r="F1990" s="1122"/>
      <c r="G1990" s="1122"/>
      <c r="H1990" s="1122"/>
      <c r="I1990" s="1122"/>
      <c r="J1990" s="1122"/>
      <c r="K1990" s="1122"/>
      <c r="L1990" s="1122"/>
      <c r="M1990" s="1122"/>
    </row>
    <row r="1991" spans="1:13" hidden="1">
      <c r="A1991" s="1092"/>
      <c r="B1991" s="1092"/>
      <c r="C1991" s="1092"/>
      <c r="D1991" s="1092"/>
      <c r="E1991" s="1092"/>
      <c r="F1991" s="1122"/>
      <c r="G1991" s="1122"/>
      <c r="H1991" s="1122"/>
      <c r="I1991" s="1122"/>
      <c r="J1991" s="1122"/>
      <c r="K1991" s="1122"/>
      <c r="L1991" s="1122"/>
      <c r="M1991" s="1122"/>
    </row>
    <row r="1992" spans="1:13" hidden="1">
      <c r="A1992" s="1092"/>
      <c r="B1992" s="1092"/>
      <c r="C1992" s="1092"/>
      <c r="D1992" s="1092"/>
      <c r="E1992" s="1092"/>
      <c r="F1992" s="1122"/>
      <c r="G1992" s="1122"/>
      <c r="H1992" s="1122"/>
      <c r="I1992" s="1122"/>
      <c r="J1992" s="1122"/>
      <c r="K1992" s="1122"/>
      <c r="L1992" s="1122"/>
      <c r="M1992" s="1122"/>
    </row>
    <row r="1993" spans="1:13" hidden="1">
      <c r="A1993" s="1092"/>
      <c r="B1993" s="1092"/>
      <c r="C1993" s="1092"/>
      <c r="D1993" s="1092"/>
      <c r="E1993" s="1092"/>
      <c r="F1993" s="1122"/>
      <c r="G1993" s="1122"/>
      <c r="H1993" s="1122"/>
      <c r="I1993" s="1122"/>
      <c r="J1993" s="1122"/>
      <c r="K1993" s="1122"/>
      <c r="L1993" s="1122"/>
      <c r="M1993" s="1122"/>
    </row>
    <row r="1994" spans="1:13" hidden="1">
      <c r="A1994" s="1092"/>
      <c r="B1994" s="1092"/>
      <c r="C1994" s="1092"/>
      <c r="D1994" s="1092"/>
      <c r="E1994" s="1092"/>
      <c r="F1994" s="1122"/>
      <c r="G1994" s="1122"/>
      <c r="H1994" s="1122"/>
      <c r="I1994" s="1122"/>
      <c r="J1994" s="1122"/>
      <c r="K1994" s="1122"/>
      <c r="L1994" s="1122"/>
      <c r="M1994" s="1122"/>
    </row>
    <row r="1995" spans="1:13" hidden="1">
      <c r="A1995" s="1092"/>
      <c r="B1995" s="1092"/>
      <c r="C1995" s="1092"/>
      <c r="D1995" s="1092"/>
      <c r="E1995" s="1092"/>
      <c r="F1995" s="1122"/>
      <c r="G1995" s="1122"/>
      <c r="H1995" s="1122"/>
      <c r="I1995" s="1122"/>
      <c r="J1995" s="1122"/>
      <c r="K1995" s="1122"/>
      <c r="L1995" s="1122"/>
      <c r="M1995" s="1122"/>
    </row>
    <row r="1996" spans="1:13" hidden="1">
      <c r="A1996" s="1092"/>
      <c r="B1996" s="1092"/>
      <c r="C1996" s="1092"/>
      <c r="D1996" s="1092"/>
      <c r="E1996" s="1092"/>
      <c r="F1996" s="1122"/>
      <c r="G1996" s="1122"/>
      <c r="H1996" s="1122"/>
      <c r="I1996" s="1122"/>
      <c r="J1996" s="1122"/>
      <c r="K1996" s="1122"/>
      <c r="L1996" s="1122"/>
      <c r="M1996" s="1122"/>
    </row>
    <row r="1997" spans="1:13" hidden="1">
      <c r="A1997" s="1092"/>
      <c r="B1997" s="1092"/>
      <c r="C1997" s="1092"/>
      <c r="D1997" s="1092"/>
      <c r="E1997" s="1092"/>
      <c r="F1997" s="1122"/>
      <c r="G1997" s="1122"/>
      <c r="H1997" s="1122"/>
      <c r="I1997" s="1122"/>
      <c r="J1997" s="1122"/>
      <c r="K1997" s="1122"/>
      <c r="L1997" s="1122"/>
      <c r="M1997" s="1122"/>
    </row>
    <row r="1998" spans="1:13" hidden="1">
      <c r="A1998" s="1092"/>
      <c r="B1998" s="1092"/>
      <c r="C1998" s="1092"/>
      <c r="D1998" s="1092"/>
      <c r="E1998" s="1092"/>
      <c r="F1998" s="1122"/>
      <c r="G1998" s="1122"/>
      <c r="H1998" s="1122"/>
      <c r="I1998" s="1122"/>
      <c r="J1998" s="1122"/>
      <c r="K1998" s="1122"/>
      <c r="L1998" s="1122"/>
      <c r="M1998" s="1122"/>
    </row>
    <row r="1999" spans="1:13" hidden="1">
      <c r="A1999" s="1092"/>
      <c r="B1999" s="1092"/>
      <c r="C1999" s="1092"/>
      <c r="D1999" s="1092"/>
      <c r="E1999" s="1092"/>
      <c r="F1999" s="1122"/>
      <c r="G1999" s="1122"/>
      <c r="H1999" s="1122"/>
      <c r="I1999" s="1122"/>
      <c r="J1999" s="1122"/>
      <c r="K1999" s="1122"/>
      <c r="L1999" s="1122"/>
      <c r="M1999" s="1122"/>
    </row>
    <row r="2000" spans="1:13" hidden="1">
      <c r="A2000" s="1092"/>
      <c r="B2000" s="1092"/>
      <c r="C2000" s="1092"/>
      <c r="D2000" s="1092"/>
      <c r="E2000" s="1092"/>
      <c r="F2000" s="1122"/>
      <c r="G2000" s="1122"/>
      <c r="H2000" s="1122"/>
      <c r="I2000" s="1122"/>
      <c r="J2000" s="1122"/>
      <c r="K2000" s="1122"/>
      <c r="L2000" s="1122"/>
      <c r="M2000" s="1122"/>
    </row>
    <row r="2001" spans="1:13" hidden="1">
      <c r="A2001" s="1092"/>
      <c r="B2001" s="1092"/>
      <c r="C2001" s="1092"/>
      <c r="D2001" s="1092"/>
      <c r="E2001" s="1092"/>
      <c r="F2001" s="1122"/>
      <c r="G2001" s="1122"/>
      <c r="H2001" s="1122"/>
      <c r="I2001" s="1122"/>
      <c r="J2001" s="1122"/>
      <c r="K2001" s="1122"/>
      <c r="L2001" s="1122"/>
      <c r="M2001" s="1122"/>
    </row>
    <row r="2002" spans="1:13" hidden="1">
      <c r="A2002" s="1092"/>
      <c r="B2002" s="1092"/>
      <c r="C2002" s="1092"/>
      <c r="D2002" s="1092"/>
      <c r="E2002" s="1092"/>
      <c r="F2002" s="1122"/>
      <c r="G2002" s="1122"/>
      <c r="H2002" s="1122"/>
      <c r="I2002" s="1122"/>
      <c r="J2002" s="1122"/>
      <c r="K2002" s="1122"/>
      <c r="L2002" s="1122"/>
      <c r="M2002" s="1122"/>
    </row>
    <row r="2003" spans="1:13" hidden="1">
      <c r="A2003" s="1092"/>
      <c r="B2003" s="1092"/>
      <c r="C2003" s="1092"/>
      <c r="D2003" s="1092"/>
      <c r="E2003" s="1092"/>
      <c r="F2003" s="1122"/>
      <c r="G2003" s="1122"/>
      <c r="H2003" s="1122"/>
      <c r="I2003" s="1122"/>
      <c r="J2003" s="1122"/>
      <c r="K2003" s="1122"/>
      <c r="L2003" s="1122"/>
      <c r="M2003" s="1122"/>
    </row>
    <row r="2004" spans="1:13" hidden="1">
      <c r="A2004" s="1092"/>
      <c r="B2004" s="1092"/>
      <c r="C2004" s="1092"/>
      <c r="D2004" s="1092"/>
      <c r="E2004" s="1092"/>
      <c r="F2004" s="1122"/>
      <c r="G2004" s="1122"/>
      <c r="H2004" s="1122"/>
      <c r="I2004" s="1122"/>
      <c r="J2004" s="1122"/>
      <c r="K2004" s="1122"/>
      <c r="L2004" s="1122"/>
      <c r="M2004" s="1122"/>
    </row>
    <row r="2005" spans="1:13" hidden="1">
      <c r="A2005" s="1092"/>
      <c r="B2005" s="1092"/>
      <c r="C2005" s="1092"/>
      <c r="D2005" s="1092"/>
      <c r="E2005" s="1092"/>
      <c r="F2005" s="1122"/>
      <c r="G2005" s="1122"/>
      <c r="H2005" s="1122"/>
      <c r="I2005" s="1122"/>
      <c r="J2005" s="1122"/>
      <c r="K2005" s="1122"/>
      <c r="L2005" s="1122"/>
      <c r="M2005" s="1122"/>
    </row>
    <row r="2006" spans="1:13" hidden="1">
      <c r="A2006" s="1092"/>
      <c r="B2006" s="1092"/>
      <c r="C2006" s="1092"/>
      <c r="D2006" s="1092"/>
      <c r="E2006" s="1092"/>
      <c r="F2006" s="1122"/>
      <c r="G2006" s="1122"/>
      <c r="H2006" s="1122"/>
      <c r="I2006" s="1122"/>
      <c r="J2006" s="1122"/>
      <c r="K2006" s="1122"/>
      <c r="L2006" s="1122"/>
      <c r="M2006" s="1122"/>
    </row>
    <row r="2007" spans="1:13" hidden="1">
      <c r="A2007" s="1092"/>
      <c r="B2007" s="1092"/>
      <c r="C2007" s="1092"/>
      <c r="D2007" s="1092"/>
      <c r="E2007" s="1092"/>
      <c r="F2007" s="1122"/>
      <c r="G2007" s="1122"/>
      <c r="H2007" s="1122"/>
      <c r="I2007" s="1122"/>
      <c r="J2007" s="1122"/>
      <c r="K2007" s="1122"/>
      <c r="L2007" s="1122"/>
      <c r="M2007" s="1122"/>
    </row>
    <row r="2008" spans="1:13" hidden="1">
      <c r="A2008" s="1092"/>
      <c r="B2008" s="1092"/>
      <c r="C2008" s="1092"/>
      <c r="D2008" s="1092"/>
      <c r="E2008" s="1092"/>
      <c r="F2008" s="1122"/>
      <c r="G2008" s="1122"/>
      <c r="H2008" s="1122"/>
      <c r="I2008" s="1122"/>
      <c r="J2008" s="1122"/>
      <c r="K2008" s="1122"/>
      <c r="L2008" s="1122"/>
      <c r="M2008" s="1122"/>
    </row>
    <row r="2009" spans="1:13" hidden="1">
      <c r="A2009" s="1092"/>
      <c r="B2009" s="1092"/>
      <c r="C2009" s="1092"/>
      <c r="D2009" s="1092"/>
      <c r="E2009" s="1092"/>
      <c r="F2009" s="1122"/>
      <c r="G2009" s="1122"/>
      <c r="H2009" s="1122"/>
      <c r="I2009" s="1122"/>
      <c r="J2009" s="1122"/>
      <c r="K2009" s="1122"/>
      <c r="L2009" s="1122"/>
      <c r="M2009" s="1122"/>
    </row>
    <row r="2010" spans="1:13" hidden="1">
      <c r="A2010" s="1092"/>
      <c r="B2010" s="1092"/>
      <c r="C2010" s="1092"/>
      <c r="D2010" s="1092"/>
      <c r="E2010" s="1092"/>
      <c r="F2010" s="1122"/>
      <c r="G2010" s="1122"/>
      <c r="H2010" s="1122"/>
      <c r="I2010" s="1122"/>
      <c r="J2010" s="1122"/>
      <c r="K2010" s="1122"/>
      <c r="L2010" s="1122"/>
      <c r="M2010" s="1122"/>
    </row>
    <row r="2011" spans="1:13" hidden="1">
      <c r="A2011" s="1092"/>
      <c r="B2011" s="1092"/>
      <c r="C2011" s="1092"/>
      <c r="D2011" s="1092"/>
      <c r="E2011" s="1092"/>
      <c r="F2011" s="1122"/>
      <c r="G2011" s="1122"/>
      <c r="H2011" s="1122"/>
      <c r="I2011" s="1122"/>
      <c r="J2011" s="1122"/>
      <c r="K2011" s="1122"/>
      <c r="L2011" s="1122"/>
      <c r="M2011" s="1122"/>
    </row>
    <row r="2012" spans="1:13" hidden="1">
      <c r="A2012" s="1092"/>
      <c r="B2012" s="1092"/>
      <c r="C2012" s="1092"/>
      <c r="D2012" s="1092"/>
      <c r="E2012" s="1092"/>
      <c r="F2012" s="1122"/>
      <c r="G2012" s="1122"/>
      <c r="H2012" s="1122"/>
      <c r="I2012" s="1122"/>
      <c r="J2012" s="1122"/>
      <c r="K2012" s="1122"/>
      <c r="L2012" s="1122"/>
      <c r="M2012" s="1122"/>
    </row>
    <row r="2013" spans="1:13" hidden="1">
      <c r="A2013" s="1092"/>
      <c r="B2013" s="1092"/>
      <c r="C2013" s="1092"/>
      <c r="D2013" s="1092"/>
      <c r="E2013" s="1092"/>
      <c r="F2013" s="1122"/>
      <c r="G2013" s="1122"/>
      <c r="H2013" s="1122"/>
      <c r="I2013" s="1122"/>
      <c r="J2013" s="1122"/>
      <c r="K2013" s="1122"/>
      <c r="L2013" s="1122"/>
      <c r="M2013" s="1122"/>
    </row>
    <row r="2014" spans="1:13" hidden="1">
      <c r="A2014" s="1092"/>
      <c r="B2014" s="1092"/>
      <c r="C2014" s="1092"/>
      <c r="D2014" s="1092"/>
      <c r="E2014" s="1092"/>
      <c r="F2014" s="1122"/>
      <c r="G2014" s="1122"/>
      <c r="H2014" s="1122"/>
      <c r="I2014" s="1122"/>
      <c r="J2014" s="1122"/>
      <c r="K2014" s="1122"/>
      <c r="L2014" s="1122"/>
      <c r="M2014" s="1122"/>
    </row>
    <row r="2015" spans="1:13" hidden="1">
      <c r="A2015" s="1092"/>
      <c r="B2015" s="1092"/>
      <c r="C2015" s="1092"/>
      <c r="D2015" s="1092"/>
      <c r="E2015" s="1092"/>
      <c r="F2015" s="1122"/>
      <c r="G2015" s="1122"/>
      <c r="H2015" s="1122"/>
      <c r="I2015" s="1122"/>
      <c r="J2015" s="1122"/>
      <c r="K2015" s="1122"/>
      <c r="L2015" s="1122"/>
      <c r="M2015" s="1122"/>
    </row>
    <row r="2016" spans="1:13" hidden="1">
      <c r="A2016" s="1092"/>
      <c r="B2016" s="1092"/>
      <c r="C2016" s="1092"/>
      <c r="D2016" s="1092"/>
      <c r="E2016" s="1092"/>
      <c r="F2016" s="1122"/>
      <c r="G2016" s="1122"/>
      <c r="H2016" s="1122"/>
      <c r="I2016" s="1122"/>
      <c r="J2016" s="1122"/>
      <c r="K2016" s="1122"/>
      <c r="L2016" s="1122"/>
      <c r="M2016" s="1122"/>
    </row>
    <row r="2017" spans="1:13" hidden="1">
      <c r="A2017" s="1092"/>
      <c r="B2017" s="1092"/>
      <c r="C2017" s="1092"/>
      <c r="D2017" s="1092"/>
      <c r="E2017" s="1092"/>
      <c r="F2017" s="1122"/>
      <c r="G2017" s="1122"/>
      <c r="H2017" s="1122"/>
      <c r="I2017" s="1122"/>
      <c r="J2017" s="1122"/>
      <c r="K2017" s="1122"/>
      <c r="L2017" s="1122"/>
      <c r="M2017" s="1122"/>
    </row>
    <row r="2018" spans="1:13" hidden="1">
      <c r="A2018" s="1092"/>
      <c r="B2018" s="1092"/>
      <c r="C2018" s="1092"/>
      <c r="D2018" s="1092"/>
      <c r="E2018" s="1092"/>
      <c r="F2018" s="1122"/>
      <c r="G2018" s="1122"/>
      <c r="H2018" s="1122"/>
      <c r="I2018" s="1122"/>
      <c r="J2018" s="1122"/>
      <c r="K2018" s="1122"/>
      <c r="L2018" s="1122"/>
      <c r="M2018" s="1122"/>
    </row>
    <row r="2019" spans="1:13" hidden="1">
      <c r="A2019" s="1092"/>
      <c r="B2019" s="1092"/>
      <c r="C2019" s="1092"/>
      <c r="D2019" s="1092"/>
      <c r="E2019" s="1092"/>
      <c r="F2019" s="1122"/>
      <c r="G2019" s="1122"/>
      <c r="H2019" s="1122"/>
      <c r="I2019" s="1122"/>
      <c r="J2019" s="1122"/>
      <c r="K2019" s="1122"/>
      <c r="L2019" s="1122"/>
      <c r="M2019" s="1122"/>
    </row>
    <row r="2020" spans="1:13" hidden="1">
      <c r="A2020" s="1092"/>
      <c r="B2020" s="1092"/>
      <c r="C2020" s="1092"/>
      <c r="D2020" s="1092"/>
      <c r="E2020" s="1092"/>
      <c r="F2020" s="1122"/>
      <c r="G2020" s="1122"/>
      <c r="H2020" s="1122"/>
      <c r="I2020" s="1122"/>
      <c r="J2020" s="1122"/>
      <c r="K2020" s="1122"/>
      <c r="L2020" s="1122"/>
      <c r="M2020" s="1122"/>
    </row>
    <row r="2021" spans="1:13" hidden="1">
      <c r="A2021" s="1092"/>
      <c r="B2021" s="1092"/>
      <c r="C2021" s="1092"/>
      <c r="D2021" s="1092"/>
      <c r="E2021" s="1092"/>
      <c r="F2021" s="1122"/>
      <c r="G2021" s="1122"/>
      <c r="H2021" s="1122"/>
      <c r="I2021" s="1122"/>
      <c r="J2021" s="1122"/>
      <c r="K2021" s="1122"/>
      <c r="L2021" s="1122"/>
      <c r="M2021" s="1122"/>
    </row>
    <row r="2022" spans="1:13" hidden="1">
      <c r="A2022" s="1092"/>
      <c r="B2022" s="1092"/>
      <c r="C2022" s="1092"/>
      <c r="D2022" s="1092"/>
      <c r="E2022" s="1092"/>
      <c r="F2022" s="1122"/>
      <c r="G2022" s="1122"/>
      <c r="H2022" s="1122"/>
      <c r="I2022" s="1122"/>
      <c r="J2022" s="1122"/>
      <c r="K2022" s="1122"/>
      <c r="L2022" s="1122"/>
      <c r="M2022" s="1122"/>
    </row>
    <row r="2023" spans="1:13" hidden="1">
      <c r="A2023" s="1092"/>
      <c r="B2023" s="1092"/>
      <c r="C2023" s="1092"/>
      <c r="D2023" s="1092"/>
      <c r="E2023" s="1092"/>
      <c r="F2023" s="1122"/>
      <c r="G2023" s="1122"/>
      <c r="H2023" s="1122"/>
      <c r="I2023" s="1122"/>
      <c r="J2023" s="1122"/>
      <c r="K2023" s="1122"/>
      <c r="L2023" s="1122"/>
      <c r="M2023" s="1122"/>
    </row>
    <row r="2024" spans="1:13" hidden="1">
      <c r="A2024" s="1092"/>
      <c r="B2024" s="1092"/>
      <c r="C2024" s="1092"/>
      <c r="D2024" s="1092"/>
      <c r="E2024" s="1092"/>
      <c r="F2024" s="1122"/>
      <c r="G2024" s="1122"/>
      <c r="H2024" s="1122"/>
      <c r="I2024" s="1122"/>
      <c r="J2024" s="1122"/>
      <c r="K2024" s="1122"/>
      <c r="L2024" s="1122"/>
      <c r="M2024" s="1122"/>
    </row>
    <row r="2025" spans="1:13" hidden="1">
      <c r="A2025" s="1092"/>
      <c r="B2025" s="1092"/>
      <c r="C2025" s="1092"/>
      <c r="D2025" s="1092"/>
      <c r="E2025" s="1092"/>
      <c r="F2025" s="1122"/>
      <c r="G2025" s="1122"/>
      <c r="H2025" s="1122"/>
      <c r="I2025" s="1122"/>
      <c r="J2025" s="1122"/>
      <c r="K2025" s="1122"/>
      <c r="L2025" s="1122"/>
      <c r="M2025" s="1122"/>
    </row>
    <row r="2026" spans="1:13" hidden="1">
      <c r="A2026" s="1092"/>
      <c r="B2026" s="1092"/>
      <c r="C2026" s="1092"/>
      <c r="D2026" s="1092"/>
      <c r="E2026" s="1092"/>
      <c r="F2026" s="1122"/>
      <c r="G2026" s="1122"/>
      <c r="H2026" s="1122"/>
      <c r="I2026" s="1122"/>
      <c r="J2026" s="1122"/>
      <c r="K2026" s="1122"/>
      <c r="L2026" s="1122"/>
      <c r="M2026" s="1122"/>
    </row>
    <row r="2027" spans="1:13" hidden="1">
      <c r="A2027" s="1092"/>
      <c r="B2027" s="1092"/>
      <c r="C2027" s="1092"/>
      <c r="D2027" s="1092"/>
      <c r="E2027" s="1092"/>
      <c r="F2027" s="1122"/>
      <c r="G2027" s="1122"/>
      <c r="H2027" s="1122"/>
      <c r="I2027" s="1122"/>
      <c r="J2027" s="1122"/>
      <c r="K2027" s="1122"/>
      <c r="L2027" s="1122"/>
      <c r="M2027" s="1122"/>
    </row>
    <row r="2028" spans="1:13" hidden="1">
      <c r="A2028" s="1092"/>
      <c r="B2028" s="1092"/>
      <c r="C2028" s="1092"/>
      <c r="D2028" s="1092"/>
      <c r="E2028" s="1092"/>
      <c r="F2028" s="1122"/>
      <c r="G2028" s="1122"/>
      <c r="H2028" s="1122"/>
      <c r="I2028" s="1122"/>
      <c r="J2028" s="1122"/>
      <c r="K2028" s="1122"/>
      <c r="L2028" s="1122"/>
      <c r="M2028" s="1122"/>
    </row>
    <row r="2029" spans="1:13" hidden="1">
      <c r="A2029" s="1092"/>
      <c r="B2029" s="1092"/>
      <c r="C2029" s="1092"/>
      <c r="D2029" s="1092"/>
      <c r="E2029" s="1092"/>
      <c r="F2029" s="1122"/>
      <c r="G2029" s="1122"/>
      <c r="H2029" s="1122"/>
      <c r="I2029" s="1122"/>
      <c r="J2029" s="1122"/>
      <c r="K2029" s="1122"/>
      <c r="L2029" s="1122"/>
      <c r="M2029" s="1122"/>
    </row>
    <row r="2030" spans="1:13" hidden="1">
      <c r="A2030" s="1092"/>
      <c r="B2030" s="1092"/>
      <c r="C2030" s="1092"/>
      <c r="D2030" s="1092"/>
      <c r="E2030" s="1092"/>
      <c r="F2030" s="1122"/>
      <c r="G2030" s="1122"/>
      <c r="H2030" s="1122"/>
      <c r="I2030" s="1122"/>
      <c r="J2030" s="1122"/>
      <c r="K2030" s="1122"/>
      <c r="L2030" s="1122"/>
      <c r="M2030" s="1122"/>
    </row>
    <row r="2031" spans="1:13" hidden="1">
      <c r="A2031" s="1092"/>
      <c r="B2031" s="1092"/>
      <c r="C2031" s="1092"/>
      <c r="D2031" s="1092"/>
      <c r="E2031" s="1092"/>
      <c r="F2031" s="1122"/>
      <c r="G2031" s="1122"/>
      <c r="H2031" s="1122"/>
      <c r="I2031" s="1122"/>
      <c r="J2031" s="1122"/>
      <c r="K2031" s="1122"/>
      <c r="L2031" s="1122"/>
      <c r="M2031" s="1122"/>
    </row>
    <row r="2032" spans="1:13" hidden="1">
      <c r="A2032" s="1092"/>
      <c r="B2032" s="1092"/>
      <c r="C2032" s="1092"/>
      <c r="D2032" s="1092"/>
      <c r="E2032" s="1092"/>
      <c r="F2032" s="1122"/>
      <c r="G2032" s="1122"/>
      <c r="H2032" s="1122"/>
      <c r="I2032" s="1122"/>
      <c r="J2032" s="1122"/>
      <c r="K2032" s="1122"/>
      <c r="L2032" s="1122"/>
      <c r="M2032" s="1122"/>
    </row>
    <row r="2033" spans="1:13" hidden="1">
      <c r="A2033" s="1092"/>
      <c r="B2033" s="1092"/>
      <c r="C2033" s="1092"/>
      <c r="D2033" s="1092"/>
      <c r="E2033" s="1092"/>
      <c r="F2033" s="1122"/>
      <c r="G2033" s="1122"/>
      <c r="H2033" s="1122"/>
      <c r="I2033" s="1122"/>
      <c r="J2033" s="1122"/>
      <c r="K2033" s="1122"/>
      <c r="L2033" s="1122"/>
      <c r="M2033" s="1122"/>
    </row>
    <row r="2034" spans="1:13" hidden="1">
      <c r="A2034" s="1092"/>
      <c r="B2034" s="1092"/>
      <c r="C2034" s="1092"/>
      <c r="D2034" s="1092"/>
      <c r="E2034" s="1092"/>
      <c r="F2034" s="1122"/>
      <c r="G2034" s="1122"/>
      <c r="H2034" s="1122"/>
      <c r="I2034" s="1122"/>
      <c r="J2034" s="1122"/>
      <c r="K2034" s="1122"/>
      <c r="L2034" s="1122"/>
      <c r="M2034" s="1122"/>
    </row>
    <row r="2035" spans="1:13" hidden="1">
      <c r="A2035" s="1092"/>
      <c r="B2035" s="1092"/>
      <c r="C2035" s="1092"/>
      <c r="D2035" s="1092"/>
      <c r="E2035" s="1092"/>
      <c r="F2035" s="1122"/>
      <c r="G2035" s="1122"/>
      <c r="H2035" s="1122"/>
      <c r="I2035" s="1122"/>
      <c r="J2035" s="1122"/>
      <c r="K2035" s="1122"/>
      <c r="L2035" s="1122"/>
      <c r="M2035" s="1122"/>
    </row>
    <row r="2036" spans="1:13" hidden="1">
      <c r="A2036" s="1092"/>
      <c r="B2036" s="1092"/>
      <c r="C2036" s="1092"/>
      <c r="D2036" s="1092"/>
      <c r="E2036" s="1092"/>
      <c r="F2036" s="1122"/>
      <c r="G2036" s="1122"/>
      <c r="H2036" s="1122"/>
      <c r="I2036" s="1122"/>
      <c r="J2036" s="1122"/>
      <c r="K2036" s="1122"/>
      <c r="L2036" s="1122"/>
      <c r="M2036" s="1122"/>
    </row>
    <row r="2037" spans="1:13" hidden="1">
      <c r="A2037" s="1092"/>
      <c r="B2037" s="1092"/>
      <c r="C2037" s="1092"/>
      <c r="D2037" s="1092"/>
      <c r="E2037" s="1092"/>
      <c r="F2037" s="1122"/>
      <c r="G2037" s="1122"/>
      <c r="H2037" s="1122"/>
      <c r="I2037" s="1122"/>
      <c r="J2037" s="1122"/>
      <c r="K2037" s="1122"/>
      <c r="L2037" s="1122"/>
      <c r="M2037" s="1122"/>
    </row>
    <row r="2038" spans="1:13" hidden="1">
      <c r="A2038" s="1092"/>
      <c r="B2038" s="1092"/>
      <c r="C2038" s="1092"/>
      <c r="D2038" s="1092"/>
      <c r="E2038" s="1092"/>
      <c r="F2038" s="1122"/>
      <c r="G2038" s="1122"/>
      <c r="H2038" s="1122"/>
      <c r="I2038" s="1122"/>
      <c r="J2038" s="1122"/>
      <c r="K2038" s="1122"/>
      <c r="L2038" s="1122"/>
      <c r="M2038" s="1122"/>
    </row>
    <row r="2039" spans="1:13" hidden="1">
      <c r="A2039" s="1092"/>
      <c r="B2039" s="1092"/>
      <c r="C2039" s="1092"/>
      <c r="D2039" s="1092"/>
      <c r="E2039" s="1092"/>
      <c r="F2039" s="1122"/>
      <c r="G2039" s="1122"/>
      <c r="H2039" s="1122"/>
      <c r="I2039" s="1122"/>
      <c r="J2039" s="1122"/>
      <c r="K2039" s="1122"/>
      <c r="L2039" s="1122"/>
      <c r="M2039" s="1122"/>
    </row>
    <row r="2040" spans="1:13" hidden="1">
      <c r="A2040" s="1092"/>
      <c r="B2040" s="1092"/>
      <c r="C2040" s="1092"/>
      <c r="D2040" s="1092"/>
      <c r="E2040" s="1092"/>
      <c r="F2040" s="1122"/>
      <c r="G2040" s="1122"/>
      <c r="H2040" s="1122"/>
      <c r="I2040" s="1122"/>
      <c r="J2040" s="1122"/>
      <c r="K2040" s="1122"/>
      <c r="L2040" s="1122"/>
      <c r="M2040" s="1122"/>
    </row>
    <row r="2041" spans="1:13" hidden="1">
      <c r="A2041" s="1092"/>
      <c r="B2041" s="1092"/>
      <c r="C2041" s="1092"/>
      <c r="D2041" s="1092"/>
      <c r="E2041" s="1092"/>
      <c r="F2041" s="1122"/>
      <c r="G2041" s="1122"/>
      <c r="H2041" s="1122"/>
      <c r="I2041" s="1122"/>
      <c r="J2041" s="1122"/>
      <c r="K2041" s="1122"/>
      <c r="L2041" s="1122"/>
      <c r="M2041" s="1122"/>
    </row>
    <row r="2042" spans="1:13" hidden="1">
      <c r="A2042" s="1092"/>
      <c r="B2042" s="1092"/>
      <c r="C2042" s="1092"/>
      <c r="D2042" s="1092"/>
      <c r="E2042" s="1092"/>
      <c r="F2042" s="1122"/>
      <c r="G2042" s="1122"/>
      <c r="H2042" s="1122"/>
      <c r="I2042" s="1122"/>
      <c r="J2042" s="1122"/>
      <c r="K2042" s="1122"/>
      <c r="L2042" s="1122"/>
      <c r="M2042" s="1122"/>
    </row>
    <row r="2043" spans="1:13" hidden="1">
      <c r="A2043" s="1092"/>
      <c r="B2043" s="1092"/>
      <c r="C2043" s="1092"/>
      <c r="D2043" s="1092"/>
      <c r="E2043" s="1092"/>
      <c r="F2043" s="1122"/>
      <c r="G2043" s="1122"/>
      <c r="H2043" s="1122"/>
      <c r="I2043" s="1122"/>
      <c r="J2043" s="1122"/>
      <c r="K2043" s="1122"/>
      <c r="L2043" s="1122"/>
      <c r="M2043" s="1122"/>
    </row>
    <row r="2044" spans="1:13" hidden="1">
      <c r="A2044" s="1092"/>
      <c r="B2044" s="1092"/>
      <c r="C2044" s="1092"/>
      <c r="D2044" s="1092"/>
      <c r="E2044" s="1092"/>
      <c r="F2044" s="1122"/>
      <c r="G2044" s="1122"/>
      <c r="H2044" s="1122"/>
      <c r="I2044" s="1122"/>
      <c r="J2044" s="1122"/>
      <c r="K2044" s="1122"/>
      <c r="L2044" s="1122"/>
      <c r="M2044" s="1122"/>
    </row>
    <row r="2045" spans="1:13" hidden="1">
      <c r="A2045" s="1092"/>
      <c r="B2045" s="1092"/>
      <c r="C2045" s="1092"/>
      <c r="D2045" s="1092"/>
      <c r="E2045" s="1092"/>
      <c r="F2045" s="1122"/>
      <c r="G2045" s="1122"/>
      <c r="H2045" s="1122"/>
      <c r="I2045" s="1122"/>
      <c r="J2045" s="1122"/>
      <c r="K2045" s="1122"/>
      <c r="L2045" s="1122"/>
      <c r="M2045" s="1122"/>
    </row>
    <row r="2046" spans="1:13" hidden="1">
      <c r="A2046" s="1092"/>
      <c r="B2046" s="1092"/>
      <c r="C2046" s="1092"/>
      <c r="D2046" s="1092"/>
      <c r="E2046" s="1092"/>
      <c r="F2046" s="1122"/>
      <c r="G2046" s="1122"/>
      <c r="H2046" s="1122"/>
      <c r="I2046" s="1122"/>
      <c r="J2046" s="1122"/>
      <c r="K2046" s="1122"/>
      <c r="L2046" s="1122"/>
      <c r="M2046" s="1122"/>
    </row>
    <row r="2047" spans="1:13" hidden="1">
      <c r="A2047" s="1092"/>
      <c r="B2047" s="1092"/>
      <c r="C2047" s="1092"/>
      <c r="D2047" s="1092"/>
      <c r="E2047" s="1092"/>
      <c r="F2047" s="1122"/>
      <c r="G2047" s="1122"/>
      <c r="H2047" s="1122"/>
      <c r="I2047" s="1122"/>
      <c r="J2047" s="1122"/>
      <c r="K2047" s="1122"/>
      <c r="L2047" s="1122"/>
      <c r="M2047" s="1122"/>
    </row>
    <row r="2048" spans="1:13" hidden="1">
      <c r="A2048" s="1092"/>
      <c r="B2048" s="1092"/>
      <c r="C2048" s="1092"/>
      <c r="D2048" s="1092"/>
      <c r="E2048" s="1092"/>
      <c r="F2048" s="1122"/>
      <c r="G2048" s="1122"/>
      <c r="H2048" s="1122"/>
      <c r="I2048" s="1122"/>
      <c r="J2048" s="1122"/>
      <c r="K2048" s="1122"/>
      <c r="L2048" s="1122"/>
      <c r="M2048" s="1122"/>
    </row>
    <row r="2049" spans="1:13" hidden="1">
      <c r="A2049" s="1092"/>
      <c r="B2049" s="1092"/>
      <c r="C2049" s="1092"/>
      <c r="D2049" s="1092"/>
      <c r="E2049" s="1092"/>
      <c r="F2049" s="1122"/>
      <c r="G2049" s="1122"/>
      <c r="H2049" s="1122"/>
      <c r="I2049" s="1122"/>
      <c r="J2049" s="1122"/>
      <c r="K2049" s="1122"/>
      <c r="L2049" s="1122"/>
      <c r="M2049" s="1122"/>
    </row>
    <row r="2050" spans="1:13" hidden="1">
      <c r="A2050" s="1092"/>
      <c r="B2050" s="1092"/>
      <c r="C2050" s="1092"/>
      <c r="D2050" s="1092"/>
      <c r="E2050" s="1092"/>
      <c r="F2050" s="1122"/>
      <c r="G2050" s="1122"/>
      <c r="H2050" s="1122"/>
      <c r="I2050" s="1122"/>
      <c r="J2050" s="1122"/>
      <c r="K2050" s="1122"/>
      <c r="L2050" s="1122"/>
      <c r="M2050" s="1122"/>
    </row>
    <row r="2051" spans="1:13" hidden="1">
      <c r="A2051" s="1092"/>
      <c r="B2051" s="1092"/>
      <c r="C2051" s="1092"/>
      <c r="D2051" s="1092"/>
      <c r="E2051" s="1092"/>
      <c r="F2051" s="1122"/>
      <c r="G2051" s="1122"/>
      <c r="H2051" s="1122"/>
      <c r="I2051" s="1122"/>
      <c r="J2051" s="1122"/>
      <c r="K2051" s="1122"/>
      <c r="L2051" s="1122"/>
      <c r="M2051" s="1122"/>
    </row>
    <row r="2052" spans="1:13" hidden="1">
      <c r="A2052" s="1092"/>
      <c r="B2052" s="1092"/>
      <c r="C2052" s="1092"/>
      <c r="D2052" s="1092"/>
      <c r="E2052" s="1092"/>
      <c r="F2052" s="1122"/>
      <c r="G2052" s="1122"/>
      <c r="H2052" s="1122"/>
      <c r="I2052" s="1122"/>
      <c r="J2052" s="1122"/>
      <c r="K2052" s="1122"/>
      <c r="L2052" s="1122"/>
      <c r="M2052" s="1122"/>
    </row>
    <row r="2053" spans="1:13" hidden="1">
      <c r="A2053" s="1092"/>
      <c r="B2053" s="1092"/>
      <c r="C2053" s="1092"/>
      <c r="D2053" s="1092"/>
      <c r="E2053" s="1092"/>
      <c r="F2053" s="1122"/>
      <c r="G2053" s="1122"/>
      <c r="H2053" s="1122"/>
      <c r="I2053" s="1122"/>
      <c r="J2053" s="1122"/>
      <c r="K2053" s="1122"/>
      <c r="L2053" s="1122"/>
      <c r="M2053" s="1122"/>
    </row>
    <row r="2054" spans="1:13" hidden="1">
      <c r="A2054" s="1092"/>
      <c r="B2054" s="1092"/>
      <c r="C2054" s="1092"/>
      <c r="D2054" s="1092"/>
      <c r="E2054" s="1092"/>
      <c r="F2054" s="1122"/>
      <c r="G2054" s="1122"/>
      <c r="H2054" s="1122"/>
      <c r="I2054" s="1122"/>
      <c r="J2054" s="1122"/>
      <c r="K2054" s="1122"/>
      <c r="L2054" s="1122"/>
      <c r="M2054" s="1122"/>
    </row>
    <row r="2055" spans="1:13" hidden="1">
      <c r="A2055" s="1092"/>
      <c r="B2055" s="1092"/>
      <c r="C2055" s="1092"/>
      <c r="D2055" s="1092"/>
      <c r="E2055" s="1092"/>
      <c r="F2055" s="1122"/>
      <c r="G2055" s="1122"/>
      <c r="H2055" s="1122"/>
      <c r="I2055" s="1122"/>
      <c r="J2055" s="1122"/>
      <c r="K2055" s="1122"/>
      <c r="L2055" s="1122"/>
      <c r="M2055" s="1122"/>
    </row>
    <row r="2056" spans="1:13" hidden="1">
      <c r="A2056" s="1092"/>
      <c r="B2056" s="1092"/>
      <c r="C2056" s="1092"/>
      <c r="D2056" s="1092"/>
      <c r="E2056" s="1092"/>
      <c r="F2056" s="1122"/>
      <c r="G2056" s="1122"/>
      <c r="H2056" s="1122"/>
      <c r="I2056" s="1122"/>
      <c r="J2056" s="1122"/>
      <c r="K2056" s="1122"/>
      <c r="L2056" s="1122"/>
      <c r="M2056" s="1122"/>
    </row>
    <row r="2057" spans="1:13" hidden="1">
      <c r="A2057" s="1092"/>
      <c r="B2057" s="1092"/>
      <c r="C2057" s="1092"/>
      <c r="D2057" s="1092"/>
      <c r="E2057" s="1092"/>
      <c r="F2057" s="1122"/>
      <c r="G2057" s="1122"/>
      <c r="H2057" s="1122"/>
      <c r="I2057" s="1122"/>
      <c r="J2057" s="1122"/>
      <c r="K2057" s="1122"/>
      <c r="L2057" s="1122"/>
      <c r="M2057" s="1122"/>
    </row>
    <row r="2058" spans="1:13" hidden="1">
      <c r="A2058" s="1092"/>
      <c r="B2058" s="1092"/>
      <c r="C2058" s="1092"/>
      <c r="D2058" s="1092"/>
      <c r="E2058" s="1092"/>
      <c r="F2058" s="1122"/>
      <c r="G2058" s="1122"/>
      <c r="H2058" s="1122"/>
      <c r="I2058" s="1122"/>
      <c r="J2058" s="1122"/>
      <c r="K2058" s="1122"/>
      <c r="L2058" s="1122"/>
      <c r="M2058" s="1122"/>
    </row>
    <row r="2059" spans="1:13" hidden="1">
      <c r="A2059" s="1092"/>
      <c r="B2059" s="1092"/>
      <c r="C2059" s="1092"/>
      <c r="D2059" s="1092"/>
      <c r="E2059" s="1092"/>
      <c r="F2059" s="1122"/>
      <c r="G2059" s="1122"/>
      <c r="H2059" s="1122"/>
      <c r="I2059" s="1122"/>
      <c r="J2059" s="1122"/>
      <c r="K2059" s="1122"/>
      <c r="L2059" s="1122"/>
      <c r="M2059" s="1122"/>
    </row>
    <row r="2060" spans="1:13" hidden="1">
      <c r="A2060" s="1092"/>
      <c r="B2060" s="1092"/>
      <c r="C2060" s="1092"/>
      <c r="D2060" s="1092"/>
      <c r="E2060" s="1092"/>
      <c r="F2060" s="1122"/>
      <c r="G2060" s="1122"/>
      <c r="H2060" s="1122"/>
      <c r="I2060" s="1122"/>
      <c r="J2060" s="1122"/>
      <c r="K2060" s="1122"/>
      <c r="L2060" s="1122"/>
      <c r="M2060" s="1122"/>
    </row>
    <row r="2061" spans="1:13" hidden="1">
      <c r="A2061" s="1092"/>
      <c r="B2061" s="1092"/>
      <c r="C2061" s="1092"/>
      <c r="D2061" s="1092"/>
      <c r="E2061" s="1092"/>
      <c r="F2061" s="1122"/>
      <c r="G2061" s="1122"/>
      <c r="H2061" s="1122"/>
      <c r="I2061" s="1122"/>
      <c r="J2061" s="1122"/>
      <c r="K2061" s="1122"/>
      <c r="L2061" s="1122"/>
      <c r="M2061" s="1122"/>
    </row>
    <row r="2062" spans="1:13" hidden="1">
      <c r="A2062" s="1092"/>
      <c r="B2062" s="1092"/>
      <c r="C2062" s="1092"/>
      <c r="D2062" s="1092"/>
      <c r="E2062" s="1092"/>
      <c r="F2062" s="1122"/>
      <c r="G2062" s="1122"/>
      <c r="H2062" s="1122"/>
      <c r="I2062" s="1122"/>
      <c r="J2062" s="1122"/>
      <c r="K2062" s="1122"/>
      <c r="L2062" s="1122"/>
      <c r="M2062" s="1122"/>
    </row>
    <row r="2063" spans="1:13" hidden="1">
      <c r="A2063" s="1092"/>
      <c r="B2063" s="1092"/>
      <c r="C2063" s="1092"/>
      <c r="D2063" s="1092"/>
      <c r="E2063" s="1092"/>
      <c r="F2063" s="1122"/>
      <c r="G2063" s="1122"/>
      <c r="H2063" s="1122"/>
      <c r="I2063" s="1122"/>
      <c r="J2063" s="1122"/>
      <c r="K2063" s="1122"/>
      <c r="L2063" s="1122"/>
      <c r="M2063" s="1122"/>
    </row>
    <row r="2064" spans="1:13" hidden="1">
      <c r="A2064" s="1092"/>
      <c r="B2064" s="1092"/>
      <c r="C2064" s="1092"/>
      <c r="D2064" s="1092"/>
      <c r="E2064" s="1092"/>
      <c r="F2064" s="1122"/>
      <c r="G2064" s="1122"/>
      <c r="H2064" s="1122"/>
      <c r="I2064" s="1122"/>
      <c r="J2064" s="1122"/>
      <c r="K2064" s="1122"/>
      <c r="L2064" s="1122"/>
      <c r="M2064" s="1122"/>
    </row>
    <row r="2065" spans="1:13" hidden="1">
      <c r="A2065" s="1092"/>
      <c r="B2065" s="1092"/>
      <c r="C2065" s="1092"/>
      <c r="D2065" s="1092"/>
      <c r="E2065" s="1092"/>
      <c r="F2065" s="1122"/>
      <c r="G2065" s="1122"/>
      <c r="H2065" s="1122"/>
      <c r="I2065" s="1122"/>
      <c r="J2065" s="1122"/>
      <c r="K2065" s="1122"/>
      <c r="L2065" s="1122"/>
      <c r="M2065" s="1122"/>
    </row>
    <row r="2066" spans="1:13" hidden="1">
      <c r="A2066" s="1092"/>
      <c r="B2066" s="1092"/>
      <c r="C2066" s="1092"/>
      <c r="D2066" s="1092"/>
      <c r="E2066" s="1092"/>
      <c r="F2066" s="1122"/>
      <c r="G2066" s="1122"/>
      <c r="H2066" s="1122"/>
      <c r="I2066" s="1122"/>
      <c r="J2066" s="1122"/>
      <c r="K2066" s="1122"/>
      <c r="L2066" s="1122"/>
      <c r="M2066" s="1122"/>
    </row>
    <row r="2067" spans="1:13" hidden="1">
      <c r="A2067" s="1092"/>
      <c r="B2067" s="1092"/>
      <c r="C2067" s="1092"/>
      <c r="D2067" s="1092"/>
      <c r="E2067" s="1092"/>
      <c r="F2067" s="1122"/>
      <c r="G2067" s="1122"/>
      <c r="H2067" s="1122"/>
      <c r="I2067" s="1122"/>
      <c r="J2067" s="1122"/>
      <c r="K2067" s="1122"/>
      <c r="L2067" s="1122"/>
      <c r="M2067" s="1122"/>
    </row>
    <row r="2068" spans="1:13" hidden="1">
      <c r="A2068" s="1092"/>
      <c r="B2068" s="1092"/>
      <c r="C2068" s="1092"/>
      <c r="D2068" s="1092"/>
      <c r="E2068" s="1092"/>
      <c r="F2068" s="1122"/>
      <c r="G2068" s="1122"/>
      <c r="H2068" s="1122"/>
      <c r="I2068" s="1122"/>
      <c r="J2068" s="1122"/>
      <c r="K2068" s="1122"/>
      <c r="L2068" s="1122"/>
      <c r="M2068" s="1122"/>
    </row>
    <row r="2069" spans="1:13" hidden="1">
      <c r="A2069" s="1092"/>
      <c r="B2069" s="1092"/>
      <c r="C2069" s="1092"/>
      <c r="D2069" s="1092"/>
      <c r="E2069" s="1092"/>
      <c r="F2069" s="1122"/>
      <c r="G2069" s="1122"/>
      <c r="H2069" s="1122"/>
      <c r="I2069" s="1122"/>
      <c r="J2069" s="1122"/>
      <c r="K2069" s="1122"/>
      <c r="L2069" s="1122"/>
      <c r="M2069" s="1122"/>
    </row>
    <row r="2070" spans="1:13" hidden="1">
      <c r="A2070" s="1092"/>
      <c r="B2070" s="1092"/>
      <c r="C2070" s="1092"/>
      <c r="D2070" s="1092"/>
      <c r="E2070" s="1092"/>
      <c r="F2070" s="1122"/>
      <c r="G2070" s="1122"/>
      <c r="H2070" s="1122"/>
      <c r="I2070" s="1122"/>
      <c r="J2070" s="1122"/>
      <c r="K2070" s="1122"/>
      <c r="L2070" s="1122"/>
      <c r="M2070" s="1122"/>
    </row>
    <row r="2071" spans="1:13" hidden="1">
      <c r="A2071" s="1092"/>
      <c r="B2071" s="1092"/>
      <c r="C2071" s="1092"/>
      <c r="D2071" s="1092"/>
      <c r="E2071" s="1092"/>
      <c r="F2071" s="1122"/>
      <c r="G2071" s="1122"/>
      <c r="H2071" s="1122"/>
      <c r="I2071" s="1122"/>
      <c r="J2071" s="1122"/>
      <c r="K2071" s="1122"/>
      <c r="L2071" s="1122"/>
      <c r="M2071" s="1122"/>
    </row>
    <row r="2072" spans="1:13" hidden="1">
      <c r="A2072" s="1092"/>
      <c r="B2072" s="1092"/>
      <c r="C2072" s="1092"/>
      <c r="D2072" s="1092"/>
      <c r="E2072" s="1092"/>
      <c r="F2072" s="1122"/>
      <c r="G2072" s="1122"/>
      <c r="H2072" s="1122"/>
      <c r="I2072" s="1122"/>
      <c r="J2072" s="1122"/>
      <c r="K2072" s="1122"/>
      <c r="L2072" s="1122"/>
      <c r="M2072" s="1122"/>
    </row>
    <row r="2073" spans="1:13" hidden="1">
      <c r="A2073" s="1092"/>
      <c r="B2073" s="1092"/>
      <c r="C2073" s="1092"/>
      <c r="D2073" s="1092"/>
      <c r="E2073" s="1092"/>
      <c r="F2073" s="1122"/>
      <c r="G2073" s="1122"/>
      <c r="H2073" s="1122"/>
      <c r="I2073" s="1122"/>
      <c r="J2073" s="1122"/>
      <c r="K2073" s="1122"/>
      <c r="L2073" s="1122"/>
      <c r="M2073" s="1122"/>
    </row>
    <row r="2074" spans="1:13" hidden="1">
      <c r="A2074" s="1092"/>
      <c r="B2074" s="1092"/>
      <c r="C2074" s="1092"/>
      <c r="D2074" s="1092"/>
      <c r="E2074" s="1092"/>
      <c r="F2074" s="1122"/>
      <c r="G2074" s="1122"/>
      <c r="H2074" s="1122"/>
      <c r="I2074" s="1122"/>
      <c r="J2074" s="1122"/>
      <c r="K2074" s="1122"/>
      <c r="L2074" s="1122"/>
      <c r="M2074" s="1122"/>
    </row>
    <row r="2075" spans="1:13" hidden="1">
      <c r="A2075" s="1092"/>
      <c r="B2075" s="1092"/>
      <c r="C2075" s="1092"/>
      <c r="D2075" s="1092"/>
      <c r="E2075" s="1092"/>
      <c r="F2075" s="1122"/>
      <c r="G2075" s="1122"/>
      <c r="H2075" s="1122"/>
      <c r="I2075" s="1122"/>
      <c r="J2075" s="1122"/>
      <c r="K2075" s="1122"/>
      <c r="L2075" s="1122"/>
      <c r="M2075" s="1122"/>
    </row>
    <row r="2076" spans="1:13" hidden="1">
      <c r="A2076" s="1092"/>
      <c r="B2076" s="1092"/>
      <c r="C2076" s="1092"/>
      <c r="D2076" s="1092"/>
      <c r="E2076" s="1092"/>
      <c r="F2076" s="1122"/>
      <c r="G2076" s="1122"/>
      <c r="H2076" s="1122"/>
      <c r="I2076" s="1122"/>
      <c r="J2076" s="1122"/>
      <c r="K2076" s="1122"/>
      <c r="L2076" s="1122"/>
      <c r="M2076" s="1122"/>
    </row>
    <row r="2077" spans="1:13" hidden="1">
      <c r="A2077" s="1092"/>
      <c r="B2077" s="1092"/>
      <c r="C2077" s="1092"/>
      <c r="D2077" s="1092"/>
      <c r="E2077" s="1092"/>
      <c r="F2077" s="1122"/>
      <c r="G2077" s="1122"/>
      <c r="H2077" s="1122"/>
      <c r="I2077" s="1122"/>
      <c r="J2077" s="1122"/>
      <c r="K2077" s="1122"/>
      <c r="L2077" s="1122"/>
      <c r="M2077" s="1122"/>
    </row>
    <row r="2078" spans="1:13" hidden="1">
      <c r="A2078" s="1092"/>
      <c r="B2078" s="1092"/>
      <c r="C2078" s="1092"/>
      <c r="D2078" s="1092"/>
      <c r="E2078" s="1092"/>
      <c r="F2078" s="1122"/>
      <c r="G2078" s="1122"/>
      <c r="H2078" s="1122"/>
      <c r="I2078" s="1122"/>
      <c r="J2078" s="1122"/>
      <c r="K2078" s="1122"/>
      <c r="L2078" s="1122"/>
      <c r="M2078" s="1122"/>
    </row>
    <row r="2079" spans="1:13" hidden="1">
      <c r="A2079" s="1092"/>
      <c r="B2079" s="1092"/>
      <c r="C2079" s="1092"/>
      <c r="D2079" s="1092"/>
      <c r="E2079" s="1092"/>
      <c r="F2079" s="1122"/>
      <c r="G2079" s="1122"/>
      <c r="H2079" s="1122"/>
      <c r="I2079" s="1122"/>
      <c r="J2079" s="1122"/>
      <c r="K2079" s="1122"/>
      <c r="L2079" s="1122"/>
      <c r="M2079" s="1122"/>
    </row>
    <row r="2080" spans="1:13" hidden="1">
      <c r="A2080" s="1092"/>
      <c r="B2080" s="1092"/>
      <c r="C2080" s="1092"/>
      <c r="D2080" s="1092"/>
      <c r="E2080" s="1092"/>
      <c r="F2080" s="1122"/>
      <c r="G2080" s="1122"/>
      <c r="H2080" s="1122"/>
      <c r="I2080" s="1122"/>
      <c r="J2080" s="1122"/>
      <c r="K2080" s="1122"/>
      <c r="L2080" s="1122"/>
      <c r="M2080" s="1122"/>
    </row>
    <row r="2081" spans="1:13" hidden="1">
      <c r="A2081" s="1092"/>
      <c r="B2081" s="1092"/>
      <c r="C2081" s="1092"/>
      <c r="D2081" s="1092"/>
      <c r="E2081" s="1092"/>
      <c r="F2081" s="1122"/>
      <c r="G2081" s="1122"/>
      <c r="H2081" s="1122"/>
      <c r="I2081" s="1122"/>
      <c r="J2081" s="1122"/>
      <c r="K2081" s="1122"/>
      <c r="L2081" s="1122"/>
      <c r="M2081" s="1122"/>
    </row>
    <row r="2082" spans="1:13" hidden="1">
      <c r="A2082" s="1092"/>
      <c r="B2082" s="1092"/>
      <c r="C2082" s="1092"/>
      <c r="D2082" s="1092"/>
      <c r="E2082" s="1092"/>
      <c r="F2082" s="1122"/>
      <c r="G2082" s="1122"/>
      <c r="H2082" s="1122"/>
      <c r="I2082" s="1122"/>
      <c r="J2082" s="1122"/>
      <c r="K2082" s="1122"/>
      <c r="L2082" s="1122"/>
      <c r="M2082" s="1122"/>
    </row>
    <row r="2083" spans="1:13" hidden="1">
      <c r="A2083" s="1092"/>
      <c r="B2083" s="1092"/>
      <c r="C2083" s="1092"/>
      <c r="D2083" s="1092"/>
      <c r="E2083" s="1092"/>
      <c r="F2083" s="1122"/>
      <c r="G2083" s="1122"/>
      <c r="H2083" s="1122"/>
      <c r="I2083" s="1122"/>
      <c r="J2083" s="1122"/>
      <c r="K2083" s="1122"/>
      <c r="L2083" s="1122"/>
      <c r="M2083" s="1122"/>
    </row>
    <row r="2084" spans="1:13" hidden="1">
      <c r="A2084" s="1092"/>
      <c r="B2084" s="1092"/>
      <c r="C2084" s="1092"/>
      <c r="D2084" s="1092"/>
      <c r="E2084" s="1092"/>
      <c r="F2084" s="1122"/>
      <c r="G2084" s="1122"/>
      <c r="H2084" s="1122"/>
      <c r="I2084" s="1122"/>
      <c r="J2084" s="1122"/>
      <c r="K2084" s="1122"/>
      <c r="L2084" s="1122"/>
      <c r="M2084" s="1122"/>
    </row>
    <row r="2085" spans="1:13" hidden="1">
      <c r="A2085" s="1092"/>
      <c r="B2085" s="1092"/>
      <c r="C2085" s="1092"/>
      <c r="D2085" s="1092"/>
      <c r="E2085" s="1092"/>
      <c r="F2085" s="1122"/>
      <c r="G2085" s="1122"/>
      <c r="H2085" s="1122"/>
      <c r="I2085" s="1122"/>
      <c r="J2085" s="1122"/>
      <c r="K2085" s="1122"/>
      <c r="L2085" s="1122"/>
      <c r="M2085" s="1122"/>
    </row>
    <row r="2086" spans="1:13" hidden="1">
      <c r="A2086" s="1092"/>
      <c r="B2086" s="1092"/>
      <c r="C2086" s="1092"/>
      <c r="D2086" s="1092"/>
      <c r="E2086" s="1092"/>
      <c r="F2086" s="1122"/>
      <c r="G2086" s="1122"/>
      <c r="H2086" s="1122"/>
      <c r="I2086" s="1122"/>
      <c r="J2086" s="1122"/>
      <c r="K2086" s="1122"/>
      <c r="L2086" s="1122"/>
      <c r="M2086" s="1122"/>
    </row>
    <row r="2087" spans="1:13" hidden="1">
      <c r="A2087" s="1092"/>
      <c r="B2087" s="1092"/>
      <c r="C2087" s="1092"/>
      <c r="D2087" s="1092"/>
      <c r="E2087" s="1092"/>
      <c r="F2087" s="1122"/>
      <c r="G2087" s="1122"/>
      <c r="H2087" s="1122"/>
      <c r="I2087" s="1122"/>
      <c r="J2087" s="1122"/>
      <c r="K2087" s="1122"/>
      <c r="L2087" s="1122"/>
      <c r="M2087" s="1122"/>
    </row>
    <row r="2088" spans="1:13" hidden="1">
      <c r="A2088" s="1092"/>
      <c r="B2088" s="1092"/>
      <c r="C2088" s="1092"/>
      <c r="D2088" s="1092"/>
      <c r="E2088" s="1092"/>
      <c r="F2088" s="1122"/>
      <c r="G2088" s="1122"/>
      <c r="H2088" s="1122"/>
      <c r="I2088" s="1122"/>
      <c r="J2088" s="1122"/>
      <c r="K2088" s="1122"/>
      <c r="L2088" s="1122"/>
      <c r="M2088" s="1122"/>
    </row>
    <row r="2089" spans="1:13" hidden="1">
      <c r="A2089" s="1092"/>
      <c r="B2089" s="1092"/>
      <c r="C2089" s="1092"/>
      <c r="D2089" s="1092"/>
      <c r="E2089" s="1092"/>
      <c r="F2089" s="1122"/>
      <c r="G2089" s="1122"/>
      <c r="H2089" s="1122"/>
      <c r="I2089" s="1122"/>
      <c r="J2089" s="1122"/>
      <c r="K2089" s="1122"/>
      <c r="L2089" s="1122"/>
      <c r="M2089" s="1122"/>
    </row>
    <row r="2090" spans="1:13" hidden="1">
      <c r="A2090" s="1092"/>
      <c r="B2090" s="1092"/>
      <c r="C2090" s="1092"/>
      <c r="D2090" s="1092"/>
      <c r="E2090" s="1092"/>
      <c r="F2090" s="1122"/>
      <c r="G2090" s="1122"/>
      <c r="H2090" s="1122"/>
      <c r="I2090" s="1122"/>
      <c r="J2090" s="1122"/>
      <c r="K2090" s="1122"/>
      <c r="L2090" s="1122"/>
      <c r="M2090" s="1122"/>
    </row>
    <row r="2091" spans="1:13" hidden="1">
      <c r="A2091" s="1092"/>
      <c r="B2091" s="1092"/>
      <c r="C2091" s="1092"/>
      <c r="D2091" s="1092"/>
      <c r="E2091" s="1092"/>
      <c r="F2091" s="1122"/>
      <c r="G2091" s="1122"/>
      <c r="H2091" s="1122"/>
      <c r="I2091" s="1122"/>
      <c r="J2091" s="1122"/>
      <c r="K2091" s="1122"/>
      <c r="L2091" s="1122"/>
      <c r="M2091" s="1122"/>
    </row>
    <row r="2092" spans="1:13" hidden="1">
      <c r="A2092" s="1092"/>
      <c r="B2092" s="1092"/>
      <c r="C2092" s="1092"/>
      <c r="D2092" s="1092"/>
      <c r="E2092" s="1092"/>
      <c r="F2092" s="1122"/>
      <c r="G2092" s="1122"/>
      <c r="H2092" s="1122"/>
      <c r="I2092" s="1122"/>
      <c r="J2092" s="1122"/>
      <c r="K2092" s="1122"/>
      <c r="L2092" s="1122"/>
      <c r="M2092" s="1122"/>
    </row>
    <row r="2093" spans="1:13" hidden="1">
      <c r="A2093" s="1092"/>
      <c r="B2093" s="1092"/>
      <c r="C2093" s="1092"/>
      <c r="D2093" s="1092"/>
      <c r="E2093" s="1092"/>
      <c r="F2093" s="1122"/>
      <c r="G2093" s="1122"/>
      <c r="H2093" s="1122"/>
      <c r="I2093" s="1122"/>
      <c r="J2093" s="1122"/>
      <c r="K2093" s="1122"/>
      <c r="L2093" s="1122"/>
      <c r="M2093" s="1122"/>
    </row>
    <row r="2094" spans="1:13" hidden="1">
      <c r="A2094" s="1092"/>
      <c r="B2094" s="1092"/>
      <c r="C2094" s="1092"/>
      <c r="D2094" s="1092"/>
      <c r="E2094" s="1092"/>
      <c r="F2094" s="1122"/>
      <c r="G2094" s="1122"/>
      <c r="H2094" s="1122"/>
      <c r="I2094" s="1122"/>
      <c r="J2094" s="1122"/>
      <c r="K2094" s="1122"/>
      <c r="L2094" s="1122"/>
      <c r="M2094" s="1122"/>
    </row>
    <row r="2095" spans="1:13" hidden="1">
      <c r="A2095" s="1092"/>
      <c r="B2095" s="1092"/>
      <c r="C2095" s="1092"/>
      <c r="D2095" s="1092"/>
      <c r="E2095" s="1092"/>
      <c r="F2095" s="1122"/>
      <c r="G2095" s="1122"/>
      <c r="H2095" s="1122"/>
      <c r="I2095" s="1122"/>
      <c r="J2095" s="1122"/>
      <c r="K2095" s="1122"/>
      <c r="L2095" s="1122"/>
      <c r="M2095" s="1122"/>
    </row>
    <row r="2096" spans="1:13" hidden="1">
      <c r="A2096" s="1092"/>
      <c r="B2096" s="1092"/>
      <c r="C2096" s="1092"/>
      <c r="D2096" s="1092"/>
      <c r="E2096" s="1092"/>
      <c r="F2096" s="1122"/>
      <c r="G2096" s="1122"/>
      <c r="H2096" s="1122"/>
      <c r="I2096" s="1122"/>
      <c r="J2096" s="1122"/>
      <c r="K2096" s="1122"/>
      <c r="L2096" s="1122"/>
      <c r="M2096" s="1122"/>
    </row>
    <row r="2097" spans="1:13" hidden="1">
      <c r="A2097" s="1092"/>
      <c r="B2097" s="1092"/>
      <c r="C2097" s="1092"/>
      <c r="D2097" s="1092"/>
      <c r="E2097" s="1092"/>
      <c r="F2097" s="1122"/>
      <c r="G2097" s="1122"/>
      <c r="H2097" s="1122"/>
      <c r="I2097" s="1122"/>
      <c r="J2097" s="1122"/>
      <c r="K2097" s="1122"/>
      <c r="L2097" s="1122"/>
      <c r="M2097" s="1122"/>
    </row>
    <row r="2098" spans="1:13" hidden="1">
      <c r="A2098" s="1092"/>
      <c r="B2098" s="1092"/>
      <c r="C2098" s="1092"/>
      <c r="D2098" s="1092"/>
      <c r="E2098" s="1092"/>
      <c r="F2098" s="1122"/>
      <c r="G2098" s="1122"/>
      <c r="H2098" s="1122"/>
      <c r="I2098" s="1122"/>
      <c r="J2098" s="1122"/>
      <c r="K2098" s="1122"/>
      <c r="L2098" s="1122"/>
      <c r="M2098" s="1122"/>
    </row>
    <row r="2099" spans="1:13" hidden="1">
      <c r="A2099" s="1092"/>
      <c r="B2099" s="1092"/>
      <c r="C2099" s="1092"/>
      <c r="D2099" s="1092"/>
      <c r="E2099" s="1092"/>
      <c r="F2099" s="1122"/>
      <c r="G2099" s="1122"/>
      <c r="H2099" s="1122"/>
      <c r="I2099" s="1122"/>
      <c r="J2099" s="1122"/>
      <c r="K2099" s="1122"/>
      <c r="L2099" s="1122"/>
      <c r="M2099" s="1122"/>
    </row>
    <row r="2100" spans="1:13" hidden="1">
      <c r="A2100" s="1092"/>
      <c r="B2100" s="1092"/>
      <c r="C2100" s="1092"/>
      <c r="D2100" s="1092"/>
      <c r="E2100" s="1092"/>
      <c r="F2100" s="1122"/>
      <c r="G2100" s="1122"/>
      <c r="H2100" s="1122"/>
      <c r="I2100" s="1122"/>
      <c r="J2100" s="1122"/>
      <c r="K2100" s="1122"/>
      <c r="L2100" s="1122"/>
      <c r="M2100" s="1122"/>
    </row>
    <row r="2101" spans="1:13" hidden="1">
      <c r="A2101" s="1092"/>
      <c r="B2101" s="1092"/>
      <c r="C2101" s="1092"/>
      <c r="D2101" s="1092"/>
      <c r="E2101" s="1092"/>
      <c r="F2101" s="1122"/>
      <c r="G2101" s="1122"/>
      <c r="H2101" s="1122"/>
      <c r="I2101" s="1122"/>
      <c r="J2101" s="1122"/>
      <c r="K2101" s="1122"/>
      <c r="L2101" s="1122"/>
      <c r="M2101" s="1122"/>
    </row>
    <row r="2102" spans="1:13" hidden="1">
      <c r="A2102" s="1092"/>
      <c r="B2102" s="1092"/>
      <c r="C2102" s="1092"/>
      <c r="D2102" s="1092"/>
      <c r="E2102" s="1092"/>
      <c r="F2102" s="1122"/>
      <c r="G2102" s="1122"/>
      <c r="H2102" s="1122"/>
      <c r="I2102" s="1122"/>
      <c r="J2102" s="1122"/>
      <c r="K2102" s="1122"/>
      <c r="L2102" s="1122"/>
      <c r="M2102" s="1122"/>
    </row>
    <row r="2103" spans="1:13" hidden="1">
      <c r="A2103" s="1092"/>
      <c r="B2103" s="1092"/>
      <c r="C2103" s="1092"/>
      <c r="D2103" s="1092"/>
      <c r="E2103" s="1092"/>
      <c r="F2103" s="1122"/>
      <c r="G2103" s="1122"/>
      <c r="H2103" s="1122"/>
      <c r="I2103" s="1122"/>
      <c r="J2103" s="1122"/>
      <c r="K2103" s="1122"/>
      <c r="L2103" s="1122"/>
      <c r="M2103" s="1122"/>
    </row>
    <row r="2104" spans="1:13" hidden="1">
      <c r="A2104" s="1092"/>
      <c r="B2104" s="1092"/>
      <c r="C2104" s="1092"/>
      <c r="D2104" s="1092"/>
      <c r="E2104" s="1092"/>
      <c r="F2104" s="1122"/>
      <c r="G2104" s="1122"/>
      <c r="H2104" s="1122"/>
      <c r="I2104" s="1122"/>
      <c r="J2104" s="1122"/>
      <c r="K2104" s="1122"/>
      <c r="L2104" s="1122"/>
      <c r="M2104" s="1122"/>
    </row>
    <row r="2105" spans="1:13" hidden="1">
      <c r="A2105" s="1092"/>
      <c r="B2105" s="1092"/>
      <c r="C2105" s="1092"/>
      <c r="D2105" s="1092"/>
      <c r="E2105" s="1092"/>
      <c r="F2105" s="1122"/>
      <c r="G2105" s="1122"/>
      <c r="H2105" s="1122"/>
      <c r="I2105" s="1122"/>
      <c r="J2105" s="1122"/>
      <c r="K2105" s="1122"/>
      <c r="L2105" s="1122"/>
      <c r="M2105" s="1122"/>
    </row>
    <row r="2106" spans="1:13" hidden="1">
      <c r="A2106" s="1092"/>
      <c r="B2106" s="1092"/>
      <c r="C2106" s="1092"/>
      <c r="D2106" s="1092"/>
      <c r="E2106" s="1092"/>
      <c r="F2106" s="1122"/>
      <c r="G2106" s="1122"/>
      <c r="H2106" s="1122"/>
      <c r="I2106" s="1122"/>
      <c r="J2106" s="1122"/>
      <c r="K2106" s="1122"/>
      <c r="L2106" s="1122"/>
      <c r="M2106" s="1122"/>
    </row>
    <row r="2107" spans="1:13" hidden="1">
      <c r="A2107" s="1092"/>
      <c r="B2107" s="1092"/>
      <c r="C2107" s="1092"/>
      <c r="D2107" s="1092"/>
      <c r="E2107" s="1092"/>
      <c r="F2107" s="1122"/>
      <c r="G2107" s="1122"/>
      <c r="H2107" s="1122"/>
      <c r="I2107" s="1122"/>
      <c r="J2107" s="1122"/>
      <c r="K2107" s="1122"/>
      <c r="L2107" s="1122"/>
      <c r="M2107" s="1122"/>
    </row>
    <row r="2108" spans="1:13" hidden="1">
      <c r="A2108" s="1092"/>
      <c r="B2108" s="1092"/>
      <c r="C2108" s="1092"/>
      <c r="D2108" s="1092"/>
      <c r="E2108" s="1092"/>
      <c r="F2108" s="1122"/>
      <c r="G2108" s="1122"/>
      <c r="H2108" s="1122"/>
      <c r="I2108" s="1122"/>
      <c r="J2108" s="1122"/>
      <c r="K2108" s="1122"/>
      <c r="L2108" s="1122"/>
      <c r="M2108" s="1122"/>
    </row>
    <row r="2109" spans="1:13" hidden="1">
      <c r="A2109" s="1092"/>
      <c r="B2109" s="1092"/>
      <c r="C2109" s="1092"/>
      <c r="D2109" s="1092"/>
      <c r="E2109" s="1092"/>
      <c r="F2109" s="1122"/>
      <c r="G2109" s="1122"/>
      <c r="H2109" s="1122"/>
      <c r="I2109" s="1122"/>
      <c r="J2109" s="1122"/>
      <c r="K2109" s="1122"/>
      <c r="L2109" s="1122"/>
      <c r="M2109" s="1122"/>
    </row>
    <row r="2110" spans="1:13" hidden="1">
      <c r="A2110" s="1092"/>
      <c r="B2110" s="1092"/>
      <c r="C2110" s="1092"/>
      <c r="D2110" s="1092"/>
      <c r="E2110" s="1092"/>
      <c r="F2110" s="1122"/>
      <c r="G2110" s="1122"/>
      <c r="H2110" s="1122"/>
      <c r="I2110" s="1122"/>
      <c r="J2110" s="1122"/>
      <c r="K2110" s="1122"/>
      <c r="L2110" s="1122"/>
      <c r="M2110" s="1122"/>
    </row>
    <row r="2111" spans="1:13" hidden="1">
      <c r="A2111" s="1092"/>
      <c r="B2111" s="1092"/>
      <c r="C2111" s="1092"/>
      <c r="D2111" s="1092"/>
      <c r="E2111" s="1092"/>
      <c r="F2111" s="1122"/>
      <c r="G2111" s="1122"/>
      <c r="H2111" s="1122"/>
      <c r="I2111" s="1122"/>
      <c r="J2111" s="1122"/>
      <c r="K2111" s="1122"/>
      <c r="L2111" s="1122"/>
      <c r="M2111" s="1122"/>
    </row>
    <row r="2112" spans="1:13" hidden="1">
      <c r="A2112" s="1092"/>
      <c r="B2112" s="1092"/>
      <c r="C2112" s="1092"/>
      <c r="D2112" s="1092"/>
      <c r="E2112" s="1092"/>
      <c r="F2112" s="1122"/>
      <c r="G2112" s="1122"/>
      <c r="H2112" s="1122"/>
      <c r="I2112" s="1122"/>
      <c r="J2112" s="1122"/>
      <c r="K2112" s="1122"/>
      <c r="L2112" s="1122"/>
      <c r="M2112" s="1122"/>
    </row>
    <row r="2113" spans="1:13" hidden="1">
      <c r="A2113" s="1092"/>
      <c r="B2113" s="1092"/>
      <c r="C2113" s="1092"/>
      <c r="D2113" s="1092"/>
      <c r="E2113" s="1092"/>
      <c r="F2113" s="1122"/>
      <c r="G2113" s="1122"/>
      <c r="H2113" s="1122"/>
      <c r="I2113" s="1122"/>
      <c r="J2113" s="1122"/>
      <c r="K2113" s="1122"/>
      <c r="L2113" s="1122"/>
      <c r="M2113" s="1122"/>
    </row>
    <row r="2114" spans="1:13" hidden="1">
      <c r="A2114" s="1092"/>
      <c r="B2114" s="1092"/>
      <c r="C2114" s="1092"/>
      <c r="D2114" s="1092"/>
      <c r="E2114" s="1092"/>
      <c r="F2114" s="1122"/>
      <c r="G2114" s="1122"/>
      <c r="H2114" s="1122"/>
      <c r="I2114" s="1122"/>
      <c r="J2114" s="1122"/>
      <c r="K2114" s="1122"/>
      <c r="L2114" s="1122"/>
      <c r="M2114" s="1122"/>
    </row>
    <row r="2115" spans="1:13" hidden="1">
      <c r="A2115" s="1092"/>
      <c r="B2115" s="1092"/>
      <c r="C2115" s="1092"/>
      <c r="D2115" s="1092"/>
      <c r="E2115" s="1092"/>
      <c r="F2115" s="1122"/>
      <c r="G2115" s="1122"/>
      <c r="H2115" s="1122"/>
      <c r="I2115" s="1122"/>
      <c r="J2115" s="1122"/>
      <c r="K2115" s="1122"/>
      <c r="L2115" s="1122"/>
      <c r="M2115" s="1122"/>
    </row>
    <row r="2116" spans="1:13" hidden="1">
      <c r="A2116" s="1092"/>
      <c r="B2116" s="1092"/>
      <c r="C2116" s="1092"/>
      <c r="D2116" s="1092"/>
      <c r="E2116" s="1092"/>
      <c r="F2116" s="1122"/>
      <c r="G2116" s="1122"/>
      <c r="H2116" s="1122"/>
      <c r="I2116" s="1122"/>
      <c r="J2116" s="1122"/>
      <c r="K2116" s="1122"/>
      <c r="L2116" s="1122"/>
      <c r="M2116" s="1122"/>
    </row>
    <row r="2117" spans="1:13" hidden="1">
      <c r="A2117" s="1092"/>
      <c r="B2117" s="1092"/>
      <c r="C2117" s="1092"/>
      <c r="D2117" s="1092"/>
      <c r="E2117" s="1092"/>
      <c r="F2117" s="1122"/>
      <c r="G2117" s="1122"/>
      <c r="H2117" s="1122"/>
      <c r="I2117" s="1122"/>
      <c r="J2117" s="1122"/>
      <c r="K2117" s="1122"/>
      <c r="L2117" s="1122"/>
      <c r="M2117" s="1122"/>
    </row>
    <row r="2118" spans="1:13" hidden="1">
      <c r="A2118" s="1092"/>
      <c r="B2118" s="1092"/>
      <c r="C2118" s="1092"/>
      <c r="D2118" s="1092"/>
      <c r="E2118" s="1092"/>
      <c r="F2118" s="1122"/>
      <c r="G2118" s="1122"/>
      <c r="H2118" s="1122"/>
      <c r="I2118" s="1122"/>
      <c r="J2118" s="1122"/>
      <c r="K2118" s="1122"/>
      <c r="L2118" s="1122"/>
      <c r="M2118" s="1122"/>
    </row>
    <row r="2119" spans="1:13" hidden="1">
      <c r="A2119" s="1092"/>
      <c r="B2119" s="1092"/>
      <c r="C2119" s="1092"/>
      <c r="D2119" s="1092"/>
      <c r="E2119" s="1092"/>
      <c r="F2119" s="1122"/>
      <c r="G2119" s="1122"/>
      <c r="H2119" s="1122"/>
      <c r="I2119" s="1122"/>
      <c r="J2119" s="1122"/>
      <c r="K2119" s="1122"/>
      <c r="L2119" s="1122"/>
      <c r="M2119" s="1122"/>
    </row>
    <row r="2120" spans="1:13" hidden="1">
      <c r="A2120" s="1092"/>
      <c r="B2120" s="1092"/>
      <c r="C2120" s="1092"/>
      <c r="D2120" s="1092"/>
      <c r="E2120" s="1092"/>
      <c r="F2120" s="1122"/>
      <c r="G2120" s="1122"/>
      <c r="H2120" s="1122"/>
      <c r="I2120" s="1122"/>
      <c r="J2120" s="1122"/>
      <c r="K2120" s="1122"/>
      <c r="L2120" s="1122"/>
      <c r="M2120" s="1122"/>
    </row>
    <row r="2121" spans="1:13" hidden="1">
      <c r="A2121" s="1092"/>
      <c r="B2121" s="1092"/>
      <c r="C2121" s="1092"/>
      <c r="D2121" s="1092"/>
      <c r="E2121" s="1092"/>
      <c r="F2121" s="1122"/>
      <c r="G2121" s="1122"/>
      <c r="H2121" s="1122"/>
      <c r="I2121" s="1122"/>
      <c r="J2121" s="1122"/>
      <c r="K2121" s="1122"/>
      <c r="L2121" s="1122"/>
      <c r="M2121" s="1122"/>
    </row>
    <row r="2122" spans="1:13" hidden="1">
      <c r="A2122" s="1092"/>
      <c r="B2122" s="1092"/>
      <c r="C2122" s="1092"/>
      <c r="D2122" s="1092"/>
      <c r="E2122" s="1092"/>
      <c r="F2122" s="1122"/>
      <c r="G2122" s="1122"/>
      <c r="H2122" s="1122"/>
      <c r="I2122" s="1122"/>
      <c r="J2122" s="1122"/>
      <c r="K2122" s="1122"/>
      <c r="L2122" s="1122"/>
      <c r="M2122" s="1122"/>
    </row>
    <row r="2123" spans="1:13" hidden="1">
      <c r="A2123" s="1092"/>
      <c r="B2123" s="1092"/>
      <c r="C2123" s="1092"/>
      <c r="D2123" s="1092"/>
      <c r="E2123" s="1092"/>
      <c r="F2123" s="1122"/>
      <c r="G2123" s="1122"/>
      <c r="H2123" s="1122"/>
      <c r="I2123" s="1122"/>
      <c r="J2123" s="1122"/>
      <c r="K2123" s="1122"/>
      <c r="L2123" s="1122"/>
      <c r="M2123" s="1122"/>
    </row>
    <row r="2124" spans="1:13" hidden="1">
      <c r="A2124" s="1092"/>
      <c r="B2124" s="1092"/>
      <c r="C2124" s="1092"/>
      <c r="D2124" s="1092"/>
      <c r="E2124" s="1092"/>
      <c r="F2124" s="1122"/>
      <c r="G2124" s="1122"/>
      <c r="H2124" s="1122"/>
      <c r="I2124" s="1122"/>
      <c r="J2124" s="1122"/>
      <c r="K2124" s="1122"/>
      <c r="L2124" s="1122"/>
      <c r="M2124" s="1122"/>
    </row>
    <row r="2125" spans="1:13" hidden="1">
      <c r="A2125" s="1092"/>
      <c r="B2125" s="1092"/>
      <c r="C2125" s="1092"/>
      <c r="D2125" s="1092"/>
      <c r="E2125" s="1092"/>
      <c r="F2125" s="1122"/>
      <c r="G2125" s="1122"/>
      <c r="H2125" s="1122"/>
      <c r="I2125" s="1122"/>
      <c r="J2125" s="1122"/>
      <c r="K2125" s="1122"/>
      <c r="L2125" s="1122"/>
      <c r="M2125" s="1122"/>
    </row>
    <row r="2126" spans="1:13" hidden="1">
      <c r="A2126" s="1092"/>
      <c r="B2126" s="1092"/>
      <c r="C2126" s="1092"/>
      <c r="D2126" s="1092"/>
      <c r="E2126" s="1092"/>
      <c r="F2126" s="1122"/>
      <c r="G2126" s="1122"/>
      <c r="H2126" s="1122"/>
      <c r="I2126" s="1122"/>
      <c r="J2126" s="1122"/>
      <c r="K2126" s="1122"/>
      <c r="L2126" s="1122"/>
      <c r="M2126" s="1122"/>
    </row>
    <row r="2127" spans="1:13" hidden="1">
      <c r="A2127" s="1092"/>
      <c r="B2127" s="1092"/>
      <c r="C2127" s="1092"/>
      <c r="D2127" s="1092"/>
      <c r="E2127" s="1092"/>
      <c r="F2127" s="1122"/>
      <c r="G2127" s="1122"/>
      <c r="H2127" s="1122"/>
      <c r="I2127" s="1122"/>
      <c r="J2127" s="1122"/>
      <c r="K2127" s="1122"/>
      <c r="L2127" s="1122"/>
      <c r="M2127" s="1122"/>
    </row>
    <row r="2128" spans="1:13" hidden="1">
      <c r="A2128" s="1092"/>
      <c r="B2128" s="1092"/>
      <c r="C2128" s="1092"/>
      <c r="D2128" s="1092"/>
      <c r="E2128" s="1092"/>
      <c r="F2128" s="1122"/>
      <c r="G2128" s="1122"/>
      <c r="H2128" s="1122"/>
      <c r="I2128" s="1122"/>
      <c r="J2128" s="1122"/>
      <c r="K2128" s="1122"/>
      <c r="L2128" s="1122"/>
      <c r="M2128" s="1122"/>
    </row>
    <row r="2129" spans="1:13" hidden="1">
      <c r="A2129" s="1092"/>
      <c r="B2129" s="1092"/>
      <c r="C2129" s="1092"/>
      <c r="D2129" s="1092"/>
      <c r="E2129" s="1092"/>
      <c r="F2129" s="1122"/>
      <c r="G2129" s="1122"/>
      <c r="H2129" s="1122"/>
      <c r="I2129" s="1122"/>
      <c r="J2129" s="1122"/>
      <c r="K2129" s="1122"/>
      <c r="L2129" s="1122"/>
      <c r="M2129" s="1122"/>
    </row>
    <row r="2130" spans="1:13" hidden="1">
      <c r="A2130" s="1092"/>
      <c r="B2130" s="1092"/>
      <c r="C2130" s="1092"/>
      <c r="D2130" s="1092"/>
      <c r="E2130" s="1092"/>
      <c r="F2130" s="1122"/>
      <c r="G2130" s="1122"/>
      <c r="H2130" s="1122"/>
      <c r="I2130" s="1122"/>
      <c r="J2130" s="1122"/>
      <c r="K2130" s="1122"/>
      <c r="L2130" s="1122"/>
      <c r="M2130" s="1122"/>
    </row>
    <row r="2131" spans="1:13" hidden="1">
      <c r="A2131" s="1092"/>
      <c r="B2131" s="1092"/>
      <c r="C2131" s="1092"/>
      <c r="D2131" s="1092"/>
      <c r="E2131" s="1092"/>
      <c r="F2131" s="1122"/>
      <c r="G2131" s="1122"/>
      <c r="H2131" s="1122"/>
      <c r="I2131" s="1122"/>
      <c r="J2131" s="1122"/>
      <c r="K2131" s="1122"/>
      <c r="L2131" s="1122"/>
      <c r="M2131" s="1122"/>
    </row>
    <row r="2132" spans="1:13" hidden="1">
      <c r="A2132" s="1092"/>
      <c r="B2132" s="1092"/>
      <c r="C2132" s="1092"/>
      <c r="D2132" s="1092"/>
      <c r="E2132" s="1092"/>
      <c r="F2132" s="1122"/>
      <c r="G2132" s="1122"/>
      <c r="H2132" s="1122"/>
      <c r="I2132" s="1122"/>
      <c r="J2132" s="1122"/>
      <c r="K2132" s="1122"/>
      <c r="L2132" s="1122"/>
      <c r="M2132" s="1122"/>
    </row>
    <row r="2133" spans="1:13" hidden="1">
      <c r="A2133" s="1092"/>
      <c r="B2133" s="1092"/>
      <c r="C2133" s="1092"/>
      <c r="D2133" s="1092"/>
      <c r="E2133" s="1092"/>
      <c r="F2133" s="1122"/>
      <c r="G2133" s="1122"/>
      <c r="H2133" s="1122"/>
      <c r="I2133" s="1122"/>
      <c r="J2133" s="1122"/>
      <c r="K2133" s="1122"/>
      <c r="L2133" s="1122"/>
      <c r="M2133" s="1122"/>
    </row>
    <row r="2134" spans="1:13" hidden="1">
      <c r="A2134" s="1092"/>
      <c r="B2134" s="1092"/>
      <c r="C2134" s="1092"/>
      <c r="D2134" s="1092"/>
      <c r="E2134" s="1092"/>
      <c r="F2134" s="1122"/>
      <c r="G2134" s="1122"/>
      <c r="H2134" s="1122"/>
      <c r="I2134" s="1122"/>
      <c r="J2134" s="1122"/>
      <c r="K2134" s="1122"/>
      <c r="L2134" s="1122"/>
      <c r="M2134" s="1122"/>
    </row>
    <row r="2135" spans="1:13" hidden="1">
      <c r="A2135" s="1092"/>
      <c r="B2135" s="1092"/>
      <c r="C2135" s="1092"/>
      <c r="D2135" s="1092"/>
      <c r="E2135" s="1092"/>
      <c r="F2135" s="1122"/>
      <c r="G2135" s="1122"/>
      <c r="H2135" s="1122"/>
      <c r="I2135" s="1122"/>
      <c r="J2135" s="1122"/>
      <c r="K2135" s="1122"/>
      <c r="L2135" s="1122"/>
      <c r="M2135" s="1122"/>
    </row>
    <row r="2136" spans="1:13" hidden="1">
      <c r="A2136" s="1092"/>
      <c r="B2136" s="1092"/>
      <c r="C2136" s="1092"/>
      <c r="D2136" s="1092"/>
      <c r="E2136" s="1092"/>
      <c r="F2136" s="1122"/>
      <c r="G2136" s="1122"/>
      <c r="H2136" s="1122"/>
      <c r="I2136" s="1122"/>
      <c r="J2136" s="1122"/>
      <c r="K2136" s="1122"/>
      <c r="L2136" s="1122"/>
      <c r="M2136" s="1122"/>
    </row>
    <row r="2137" spans="1:13" hidden="1">
      <c r="A2137" s="1092"/>
      <c r="B2137" s="1092"/>
      <c r="C2137" s="1092"/>
      <c r="D2137" s="1092"/>
      <c r="E2137" s="1092"/>
      <c r="F2137" s="1122"/>
      <c r="G2137" s="1122"/>
      <c r="H2137" s="1122"/>
      <c r="I2137" s="1122"/>
      <c r="J2137" s="1122"/>
      <c r="K2137" s="1122"/>
      <c r="L2137" s="1122"/>
      <c r="M2137" s="1122"/>
    </row>
    <row r="2138" spans="1:13" hidden="1">
      <c r="A2138" s="1092"/>
      <c r="B2138" s="1092"/>
      <c r="C2138" s="1092"/>
      <c r="D2138" s="1092"/>
      <c r="E2138" s="1092"/>
      <c r="F2138" s="1122"/>
      <c r="G2138" s="1122"/>
      <c r="H2138" s="1122"/>
      <c r="I2138" s="1122"/>
      <c r="J2138" s="1122"/>
      <c r="K2138" s="1122"/>
      <c r="L2138" s="1122"/>
      <c r="M2138" s="1122"/>
    </row>
    <row r="2139" spans="1:13" hidden="1">
      <c r="A2139" s="1092"/>
      <c r="B2139" s="1092"/>
      <c r="C2139" s="1092"/>
      <c r="D2139" s="1092"/>
      <c r="E2139" s="1092"/>
      <c r="F2139" s="1122"/>
      <c r="G2139" s="1122"/>
      <c r="H2139" s="1122"/>
      <c r="I2139" s="1122"/>
      <c r="J2139" s="1122"/>
      <c r="K2139" s="1122"/>
      <c r="L2139" s="1122"/>
      <c r="M2139" s="1122"/>
    </row>
    <row r="2140" spans="1:13" hidden="1">
      <c r="A2140" s="1092"/>
      <c r="B2140" s="1092"/>
      <c r="C2140" s="1092"/>
      <c r="D2140" s="1092"/>
      <c r="E2140" s="1092"/>
      <c r="F2140" s="1122"/>
      <c r="G2140" s="1122"/>
      <c r="H2140" s="1122"/>
      <c r="I2140" s="1122"/>
      <c r="J2140" s="1122"/>
      <c r="K2140" s="1122"/>
      <c r="L2140" s="1122"/>
      <c r="M2140" s="1122"/>
    </row>
    <row r="2141" spans="1:13" hidden="1">
      <c r="A2141" s="1092"/>
      <c r="B2141" s="1092"/>
      <c r="C2141" s="1092"/>
      <c r="D2141" s="1092"/>
      <c r="E2141" s="1092"/>
      <c r="F2141" s="1122"/>
      <c r="G2141" s="1122"/>
      <c r="H2141" s="1122"/>
      <c r="I2141" s="1122"/>
      <c r="J2141" s="1122"/>
      <c r="K2141" s="1122"/>
      <c r="L2141" s="1122"/>
      <c r="M2141" s="1122"/>
    </row>
    <row r="2142" spans="1:13" hidden="1">
      <c r="A2142" s="1092"/>
      <c r="B2142" s="1092"/>
      <c r="C2142" s="1092"/>
      <c r="D2142" s="1092"/>
      <c r="E2142" s="1092"/>
      <c r="F2142" s="1122"/>
      <c r="G2142" s="1122"/>
      <c r="H2142" s="1122"/>
      <c r="I2142" s="1122"/>
      <c r="J2142" s="1122"/>
      <c r="K2142" s="1122"/>
      <c r="L2142" s="1122"/>
      <c r="M2142" s="1122"/>
    </row>
    <row r="2143" spans="1:13" hidden="1">
      <c r="A2143" s="1092"/>
      <c r="B2143" s="1092"/>
      <c r="C2143" s="1092"/>
      <c r="D2143" s="1092"/>
      <c r="E2143" s="1092"/>
      <c r="F2143" s="1122"/>
      <c r="G2143" s="1122"/>
      <c r="H2143" s="1122"/>
      <c r="I2143" s="1122"/>
      <c r="J2143" s="1122"/>
      <c r="K2143" s="1122"/>
      <c r="L2143" s="1122"/>
      <c r="M2143" s="1122"/>
    </row>
    <row r="2144" spans="1:13" hidden="1">
      <c r="A2144" s="1092"/>
      <c r="B2144" s="1092"/>
      <c r="C2144" s="1092"/>
      <c r="D2144" s="1092"/>
      <c r="E2144" s="1092"/>
      <c r="F2144" s="1122"/>
      <c r="G2144" s="1122"/>
      <c r="H2144" s="1122"/>
      <c r="I2144" s="1122"/>
      <c r="J2144" s="1122"/>
      <c r="K2144" s="1122"/>
      <c r="L2144" s="1122"/>
      <c r="M2144" s="1122"/>
    </row>
    <row r="2145" spans="1:13" hidden="1">
      <c r="A2145" s="1092"/>
      <c r="B2145" s="1092"/>
      <c r="C2145" s="1092"/>
      <c r="D2145" s="1092"/>
      <c r="E2145" s="1092"/>
      <c r="F2145" s="1122"/>
      <c r="G2145" s="1122"/>
      <c r="H2145" s="1122"/>
      <c r="I2145" s="1122"/>
      <c r="J2145" s="1122"/>
      <c r="K2145" s="1122"/>
      <c r="L2145" s="1122"/>
      <c r="M2145" s="1122"/>
    </row>
    <row r="2146" spans="1:13" hidden="1">
      <c r="A2146" s="1092"/>
      <c r="B2146" s="1092"/>
      <c r="C2146" s="1092"/>
      <c r="D2146" s="1092"/>
      <c r="E2146" s="1092"/>
      <c r="F2146" s="1122"/>
      <c r="G2146" s="1122"/>
      <c r="H2146" s="1122"/>
      <c r="I2146" s="1122"/>
      <c r="J2146" s="1122"/>
      <c r="K2146" s="1122"/>
      <c r="L2146" s="1122"/>
      <c r="M2146" s="1122"/>
    </row>
    <row r="2147" spans="1:13" hidden="1">
      <c r="A2147" s="1092"/>
      <c r="B2147" s="1092"/>
      <c r="C2147" s="1092"/>
      <c r="D2147" s="1092"/>
      <c r="E2147" s="1092"/>
      <c r="F2147" s="1122"/>
      <c r="G2147" s="1122"/>
      <c r="H2147" s="1122"/>
      <c r="I2147" s="1122"/>
      <c r="J2147" s="1122"/>
      <c r="K2147" s="1122"/>
      <c r="L2147" s="1122"/>
      <c r="M2147" s="1122"/>
    </row>
    <row r="2148" spans="1:13" hidden="1">
      <c r="A2148" s="1092"/>
      <c r="B2148" s="1092"/>
      <c r="C2148" s="1092"/>
      <c r="D2148" s="1092"/>
      <c r="E2148" s="1092"/>
      <c r="F2148" s="1122"/>
      <c r="G2148" s="1122"/>
      <c r="H2148" s="1122"/>
      <c r="I2148" s="1122"/>
      <c r="J2148" s="1122"/>
      <c r="K2148" s="1122"/>
      <c r="L2148" s="1122"/>
      <c r="M2148" s="1122"/>
    </row>
    <row r="2149" spans="1:13" hidden="1">
      <c r="A2149" s="1092"/>
      <c r="B2149" s="1092"/>
      <c r="C2149" s="1092"/>
      <c r="D2149" s="1092"/>
      <c r="E2149" s="1092"/>
      <c r="F2149" s="1122"/>
      <c r="G2149" s="1122"/>
      <c r="H2149" s="1122"/>
      <c r="I2149" s="1122"/>
      <c r="J2149" s="1122"/>
      <c r="K2149" s="1122"/>
      <c r="L2149" s="1122"/>
      <c r="M2149" s="1122"/>
    </row>
    <row r="2150" spans="1:13" hidden="1">
      <c r="A2150" s="1092"/>
      <c r="B2150" s="1092"/>
      <c r="C2150" s="1092"/>
      <c r="D2150" s="1092"/>
      <c r="E2150" s="1092"/>
      <c r="F2150" s="1122"/>
      <c r="G2150" s="1122"/>
      <c r="H2150" s="1122"/>
      <c r="I2150" s="1122"/>
      <c r="J2150" s="1122"/>
      <c r="K2150" s="1122"/>
      <c r="L2150" s="1122"/>
      <c r="M2150" s="1122"/>
    </row>
    <row r="2151" spans="1:13" hidden="1">
      <c r="A2151" s="1092"/>
      <c r="B2151" s="1092"/>
      <c r="C2151" s="1092"/>
      <c r="D2151" s="1092"/>
      <c r="E2151" s="1092"/>
      <c r="F2151" s="1122"/>
      <c r="G2151" s="1122"/>
      <c r="H2151" s="1122"/>
      <c r="I2151" s="1122"/>
      <c r="J2151" s="1122"/>
      <c r="K2151" s="1122"/>
      <c r="L2151" s="1122"/>
      <c r="M2151" s="1122"/>
    </row>
    <row r="2152" spans="1:13" hidden="1">
      <c r="A2152" s="1092"/>
      <c r="B2152" s="1092"/>
      <c r="C2152" s="1092"/>
      <c r="D2152" s="1092"/>
      <c r="E2152" s="1092"/>
      <c r="F2152" s="1122"/>
      <c r="G2152" s="1122"/>
      <c r="H2152" s="1122"/>
      <c r="I2152" s="1122"/>
      <c r="J2152" s="1122"/>
      <c r="K2152" s="1122"/>
      <c r="L2152" s="1122"/>
      <c r="M2152" s="1122"/>
    </row>
    <row r="2153" spans="1:13" hidden="1">
      <c r="A2153" s="1092"/>
      <c r="B2153" s="1092"/>
      <c r="C2153" s="1092"/>
      <c r="D2153" s="1092"/>
      <c r="E2153" s="1092"/>
      <c r="F2153" s="1122"/>
      <c r="G2153" s="1122"/>
      <c r="H2153" s="1122"/>
      <c r="I2153" s="1122"/>
      <c r="J2153" s="1122"/>
      <c r="K2153" s="1122"/>
      <c r="L2153" s="1122"/>
      <c r="M2153" s="1122"/>
    </row>
    <row r="2154" spans="1:13" hidden="1">
      <c r="A2154" s="1092"/>
      <c r="B2154" s="1092"/>
      <c r="C2154" s="1092"/>
      <c r="D2154" s="1092"/>
      <c r="E2154" s="1092"/>
      <c r="F2154" s="1122"/>
      <c r="G2154" s="1122"/>
      <c r="H2154" s="1122"/>
      <c r="I2154" s="1122"/>
      <c r="J2154" s="1122"/>
      <c r="K2154" s="1122"/>
      <c r="L2154" s="1122"/>
      <c r="M2154" s="1122"/>
    </row>
    <row r="2155" spans="1:13" hidden="1">
      <c r="A2155" s="1092"/>
      <c r="B2155" s="1092"/>
      <c r="C2155" s="1092"/>
      <c r="D2155" s="1092"/>
      <c r="E2155" s="1092"/>
      <c r="F2155" s="1122"/>
      <c r="G2155" s="1122"/>
      <c r="H2155" s="1122"/>
      <c r="I2155" s="1122"/>
      <c r="J2155" s="1122"/>
      <c r="K2155" s="1122"/>
      <c r="L2155" s="1122"/>
      <c r="M2155" s="1122"/>
    </row>
    <row r="2156" spans="1:13" hidden="1">
      <c r="A2156" s="1092"/>
      <c r="B2156" s="1092"/>
      <c r="C2156" s="1092"/>
      <c r="D2156" s="1092"/>
      <c r="E2156" s="1092"/>
      <c r="F2156" s="1122"/>
      <c r="G2156" s="1122"/>
      <c r="H2156" s="1122"/>
      <c r="I2156" s="1122"/>
      <c r="J2156" s="1122"/>
      <c r="K2156" s="1122"/>
      <c r="L2156" s="1122"/>
      <c r="M2156" s="1122"/>
    </row>
    <row r="2157" spans="1:13" hidden="1">
      <c r="A2157" s="1092"/>
      <c r="B2157" s="1092"/>
      <c r="C2157" s="1092"/>
      <c r="D2157" s="1092"/>
      <c r="E2157" s="1092"/>
      <c r="F2157" s="1122"/>
      <c r="G2157" s="1122"/>
      <c r="H2157" s="1122"/>
      <c r="I2157" s="1122"/>
      <c r="J2157" s="1122"/>
      <c r="K2157" s="1122"/>
      <c r="L2157" s="1122"/>
      <c r="M2157" s="1122"/>
    </row>
    <row r="2158" spans="1:13" hidden="1">
      <c r="A2158" s="1092"/>
      <c r="B2158" s="1092"/>
      <c r="C2158" s="1092"/>
      <c r="D2158" s="1092"/>
      <c r="E2158" s="1092"/>
      <c r="F2158" s="1122"/>
      <c r="G2158" s="1122"/>
      <c r="H2158" s="1122"/>
      <c r="I2158" s="1122"/>
      <c r="J2158" s="1122"/>
      <c r="K2158" s="1122"/>
      <c r="L2158" s="1122"/>
      <c r="M2158" s="1122"/>
    </row>
    <row r="2159" spans="1:13" hidden="1">
      <c r="A2159" s="1092"/>
      <c r="B2159" s="1092"/>
      <c r="C2159" s="1092"/>
      <c r="D2159" s="1092"/>
      <c r="E2159" s="1092"/>
      <c r="F2159" s="1122"/>
      <c r="G2159" s="1122"/>
      <c r="H2159" s="1122"/>
      <c r="I2159" s="1122"/>
      <c r="J2159" s="1122"/>
      <c r="K2159" s="1122"/>
      <c r="L2159" s="1122"/>
      <c r="M2159" s="1122"/>
    </row>
    <row r="2160" spans="1:13" hidden="1">
      <c r="A2160" s="1092"/>
      <c r="B2160" s="1092"/>
      <c r="C2160" s="1092"/>
      <c r="D2160" s="1092"/>
      <c r="E2160" s="1092"/>
      <c r="F2160" s="1122"/>
      <c r="G2160" s="1122"/>
      <c r="H2160" s="1122"/>
      <c r="I2160" s="1122"/>
      <c r="J2160" s="1122"/>
      <c r="K2160" s="1122"/>
      <c r="L2160" s="1122"/>
      <c r="M2160" s="1122"/>
    </row>
    <row r="2161" spans="1:13" hidden="1">
      <c r="A2161" s="1092"/>
      <c r="B2161" s="1092"/>
      <c r="C2161" s="1092"/>
      <c r="D2161" s="1092"/>
      <c r="E2161" s="1092"/>
      <c r="F2161" s="1122"/>
      <c r="G2161" s="1122"/>
      <c r="H2161" s="1122"/>
      <c r="I2161" s="1122"/>
      <c r="J2161" s="1122"/>
      <c r="K2161" s="1122"/>
      <c r="L2161" s="1122"/>
      <c r="M2161" s="1122"/>
    </row>
    <row r="2162" spans="1:13" hidden="1">
      <c r="A2162" s="1092"/>
      <c r="B2162" s="1092"/>
      <c r="C2162" s="1092"/>
      <c r="D2162" s="1092"/>
      <c r="E2162" s="1092"/>
      <c r="F2162" s="1122"/>
      <c r="G2162" s="1122"/>
      <c r="H2162" s="1122"/>
      <c r="I2162" s="1122"/>
      <c r="J2162" s="1122"/>
      <c r="K2162" s="1122"/>
      <c r="L2162" s="1122"/>
      <c r="M2162" s="1122"/>
    </row>
    <row r="2163" spans="1:13" hidden="1">
      <c r="A2163" s="1092"/>
      <c r="B2163" s="1092"/>
      <c r="C2163" s="1092"/>
      <c r="D2163" s="1092"/>
      <c r="E2163" s="1092"/>
      <c r="F2163" s="1122"/>
      <c r="G2163" s="1122"/>
      <c r="H2163" s="1122"/>
      <c r="I2163" s="1122"/>
      <c r="J2163" s="1122"/>
      <c r="K2163" s="1122"/>
      <c r="L2163" s="1122"/>
      <c r="M2163" s="1122"/>
    </row>
    <row r="2164" spans="1:13" hidden="1">
      <c r="A2164" s="1092"/>
      <c r="B2164" s="1092"/>
      <c r="C2164" s="1092"/>
      <c r="D2164" s="1092"/>
      <c r="E2164" s="1092"/>
      <c r="F2164" s="1122"/>
      <c r="G2164" s="1122"/>
      <c r="H2164" s="1122"/>
      <c r="I2164" s="1122"/>
      <c r="J2164" s="1122"/>
      <c r="K2164" s="1122"/>
      <c r="L2164" s="1122"/>
      <c r="M2164" s="1122"/>
    </row>
    <row r="2165" spans="1:13" hidden="1">
      <c r="A2165" s="1092"/>
      <c r="B2165" s="1092"/>
      <c r="C2165" s="1092"/>
      <c r="D2165" s="1092"/>
      <c r="E2165" s="1092"/>
      <c r="F2165" s="1122"/>
      <c r="G2165" s="1122"/>
      <c r="H2165" s="1122"/>
      <c r="I2165" s="1122"/>
      <c r="J2165" s="1122"/>
      <c r="K2165" s="1122"/>
      <c r="L2165" s="1122"/>
      <c r="M2165" s="1122"/>
    </row>
    <row r="2166" spans="1:13" hidden="1">
      <c r="A2166" s="1092"/>
      <c r="B2166" s="1092"/>
      <c r="C2166" s="1092"/>
      <c r="D2166" s="1092"/>
      <c r="E2166" s="1092"/>
      <c r="F2166" s="1122"/>
      <c r="G2166" s="1122"/>
      <c r="H2166" s="1122"/>
      <c r="I2166" s="1122"/>
      <c r="J2166" s="1122"/>
      <c r="K2166" s="1122"/>
      <c r="L2166" s="1122"/>
      <c r="M2166" s="1122"/>
    </row>
    <row r="2167" spans="1:13" hidden="1">
      <c r="A2167" s="1092"/>
      <c r="B2167" s="1092"/>
      <c r="C2167" s="1092"/>
      <c r="D2167" s="1092"/>
      <c r="E2167" s="1092"/>
      <c r="F2167" s="1122"/>
      <c r="G2167" s="1122"/>
      <c r="H2167" s="1122"/>
      <c r="I2167" s="1122"/>
      <c r="J2167" s="1122"/>
      <c r="K2167" s="1122"/>
      <c r="L2167" s="1122"/>
      <c r="M2167" s="1122"/>
    </row>
    <row r="2168" spans="1:13" hidden="1">
      <c r="A2168" s="1092"/>
      <c r="B2168" s="1092"/>
      <c r="C2168" s="1092"/>
      <c r="D2168" s="1092"/>
      <c r="E2168" s="1092"/>
      <c r="F2168" s="1122"/>
      <c r="G2168" s="1122"/>
      <c r="H2168" s="1122"/>
      <c r="I2168" s="1122"/>
      <c r="J2168" s="1122"/>
      <c r="K2168" s="1122"/>
      <c r="L2168" s="1122"/>
      <c r="M2168" s="1122"/>
    </row>
    <row r="2169" spans="1:13" hidden="1">
      <c r="A2169" s="1092"/>
      <c r="B2169" s="1092"/>
      <c r="C2169" s="1092"/>
      <c r="D2169" s="1092"/>
      <c r="E2169" s="1092"/>
      <c r="F2169" s="1122"/>
      <c r="G2169" s="1122"/>
      <c r="H2169" s="1122"/>
      <c r="I2169" s="1122"/>
      <c r="J2169" s="1122"/>
      <c r="K2169" s="1122"/>
      <c r="L2169" s="1122"/>
      <c r="M2169" s="1122"/>
    </row>
    <row r="2170" spans="1:13" hidden="1">
      <c r="A2170" s="1092"/>
      <c r="B2170" s="1092"/>
      <c r="C2170" s="1092"/>
      <c r="D2170" s="1092"/>
      <c r="E2170" s="1092"/>
      <c r="F2170" s="1122"/>
      <c r="G2170" s="1122"/>
      <c r="H2170" s="1122"/>
      <c r="I2170" s="1122"/>
      <c r="J2170" s="1122"/>
      <c r="K2170" s="1122"/>
      <c r="L2170" s="1122"/>
      <c r="M2170" s="1122"/>
    </row>
    <row r="2171" spans="1:13" hidden="1">
      <c r="A2171" s="1092"/>
      <c r="B2171" s="1092"/>
      <c r="C2171" s="1092"/>
      <c r="D2171" s="1092"/>
      <c r="E2171" s="1092"/>
      <c r="F2171" s="1122"/>
      <c r="G2171" s="1122"/>
      <c r="H2171" s="1122"/>
      <c r="I2171" s="1122"/>
      <c r="J2171" s="1122"/>
      <c r="K2171" s="1122"/>
      <c r="L2171" s="1122"/>
      <c r="M2171" s="1122"/>
    </row>
    <row r="2172" spans="1:13" hidden="1">
      <c r="A2172" s="1092"/>
      <c r="B2172" s="1092"/>
      <c r="C2172" s="1092"/>
      <c r="D2172" s="1092"/>
      <c r="E2172" s="1092"/>
      <c r="F2172" s="1122"/>
      <c r="G2172" s="1122"/>
      <c r="H2172" s="1122"/>
      <c r="I2172" s="1122"/>
      <c r="J2172" s="1122"/>
      <c r="K2172" s="1122"/>
      <c r="L2172" s="1122"/>
      <c r="M2172" s="1122"/>
    </row>
    <row r="2173" spans="1:13" hidden="1">
      <c r="A2173" s="1092"/>
      <c r="B2173" s="1092"/>
      <c r="C2173" s="1092"/>
      <c r="D2173" s="1092"/>
      <c r="E2173" s="1092"/>
      <c r="F2173" s="1122"/>
      <c r="G2173" s="1122"/>
      <c r="H2173" s="1122"/>
      <c r="I2173" s="1122"/>
      <c r="J2173" s="1122"/>
      <c r="K2173" s="1122"/>
      <c r="L2173" s="1122"/>
      <c r="M2173" s="1122"/>
    </row>
    <row r="2174" spans="1:13" hidden="1">
      <c r="A2174" s="1092"/>
      <c r="B2174" s="1092"/>
      <c r="C2174" s="1092"/>
      <c r="D2174" s="1092"/>
      <c r="E2174" s="1092"/>
      <c r="F2174" s="1122"/>
      <c r="G2174" s="1122"/>
      <c r="H2174" s="1122"/>
      <c r="I2174" s="1122"/>
      <c r="J2174" s="1122"/>
      <c r="K2174" s="1122"/>
      <c r="L2174" s="1122"/>
      <c r="M2174" s="1122"/>
    </row>
    <row r="2175" spans="1:13" hidden="1">
      <c r="A2175" s="1092"/>
      <c r="B2175" s="1092"/>
      <c r="C2175" s="1092"/>
      <c r="D2175" s="1092"/>
      <c r="E2175" s="1092"/>
      <c r="F2175" s="1122"/>
      <c r="G2175" s="1122"/>
      <c r="H2175" s="1122"/>
      <c r="I2175" s="1122"/>
      <c r="J2175" s="1122"/>
      <c r="K2175" s="1122"/>
      <c r="L2175" s="1122"/>
      <c r="M2175" s="1122"/>
    </row>
    <row r="2176" spans="1:13" hidden="1">
      <c r="A2176" s="1092"/>
      <c r="B2176" s="1092"/>
      <c r="C2176" s="1092"/>
      <c r="D2176" s="1092"/>
      <c r="E2176" s="1092"/>
      <c r="F2176" s="1122"/>
      <c r="G2176" s="1122"/>
      <c r="H2176" s="1122"/>
      <c r="I2176" s="1122"/>
      <c r="J2176" s="1122"/>
      <c r="K2176" s="1122"/>
      <c r="L2176" s="1122"/>
      <c r="M2176" s="1122"/>
    </row>
    <row r="2177" spans="1:13" hidden="1">
      <c r="A2177" s="1092"/>
      <c r="B2177" s="1092"/>
      <c r="C2177" s="1092"/>
      <c r="D2177" s="1092"/>
      <c r="E2177" s="1092"/>
      <c r="F2177" s="1122"/>
      <c r="G2177" s="1122"/>
      <c r="H2177" s="1122"/>
      <c r="I2177" s="1122"/>
      <c r="J2177" s="1122"/>
      <c r="K2177" s="1122"/>
      <c r="L2177" s="1122"/>
      <c r="M2177" s="1122"/>
    </row>
    <row r="2178" spans="1:13" hidden="1">
      <c r="A2178" s="1092"/>
      <c r="B2178" s="1092"/>
      <c r="C2178" s="1092"/>
      <c r="D2178" s="1092"/>
      <c r="E2178" s="1092"/>
      <c r="F2178" s="1122"/>
      <c r="G2178" s="1122"/>
      <c r="H2178" s="1122"/>
      <c r="I2178" s="1122"/>
      <c r="J2178" s="1122"/>
      <c r="K2178" s="1122"/>
      <c r="L2178" s="1122"/>
      <c r="M2178" s="1122"/>
    </row>
    <row r="2179" spans="1:13" hidden="1">
      <c r="A2179" s="1092"/>
      <c r="B2179" s="1092"/>
      <c r="C2179" s="1092"/>
      <c r="D2179" s="1092"/>
      <c r="E2179" s="1092"/>
      <c r="F2179" s="1122"/>
      <c r="G2179" s="1122"/>
      <c r="H2179" s="1122"/>
      <c r="I2179" s="1122"/>
      <c r="J2179" s="1122"/>
      <c r="K2179" s="1122"/>
      <c r="L2179" s="1122"/>
      <c r="M2179" s="1122"/>
    </row>
    <row r="2180" spans="1:13" hidden="1">
      <c r="A2180" s="1092"/>
      <c r="B2180" s="1092"/>
      <c r="C2180" s="1092"/>
      <c r="D2180" s="1092"/>
      <c r="E2180" s="1092"/>
      <c r="F2180" s="1122"/>
      <c r="G2180" s="1122"/>
      <c r="H2180" s="1122"/>
      <c r="I2180" s="1122"/>
      <c r="J2180" s="1122"/>
      <c r="K2180" s="1122"/>
      <c r="L2180" s="1122"/>
      <c r="M2180" s="1122"/>
    </row>
    <row r="2181" spans="1:13" hidden="1">
      <c r="A2181" s="1092"/>
      <c r="B2181" s="1092"/>
      <c r="C2181" s="1092"/>
      <c r="D2181" s="1092"/>
      <c r="E2181" s="1092"/>
      <c r="F2181" s="1122"/>
      <c r="G2181" s="1122"/>
      <c r="H2181" s="1122"/>
      <c r="I2181" s="1122"/>
      <c r="J2181" s="1122"/>
      <c r="K2181" s="1122"/>
      <c r="L2181" s="1122"/>
      <c r="M2181" s="1122"/>
    </row>
    <row r="2182" spans="1:13" hidden="1">
      <c r="A2182" s="1092"/>
      <c r="B2182" s="1092"/>
      <c r="C2182" s="1092"/>
      <c r="D2182" s="1092"/>
      <c r="E2182" s="1092"/>
      <c r="F2182" s="1122"/>
      <c r="G2182" s="1122"/>
      <c r="H2182" s="1122"/>
      <c r="I2182" s="1122"/>
      <c r="J2182" s="1122"/>
      <c r="K2182" s="1122"/>
      <c r="L2182" s="1122"/>
      <c r="M2182" s="1122"/>
    </row>
    <row r="2183" spans="1:13" hidden="1">
      <c r="A2183" s="1092"/>
      <c r="B2183" s="1092"/>
      <c r="C2183" s="1092"/>
      <c r="D2183" s="1092"/>
      <c r="E2183" s="1092"/>
      <c r="F2183" s="1122"/>
      <c r="G2183" s="1122"/>
      <c r="H2183" s="1122"/>
      <c r="I2183" s="1122"/>
      <c r="J2183" s="1122"/>
      <c r="K2183" s="1122"/>
      <c r="L2183" s="1122"/>
      <c r="M2183" s="1122"/>
    </row>
    <row r="2184" spans="1:13" hidden="1">
      <c r="A2184" s="1092"/>
      <c r="B2184" s="1092"/>
      <c r="C2184" s="1092"/>
      <c r="D2184" s="1092"/>
      <c r="E2184" s="1092"/>
      <c r="F2184" s="1122"/>
      <c r="G2184" s="1122"/>
      <c r="H2184" s="1122"/>
      <c r="I2184" s="1122"/>
      <c r="J2184" s="1122"/>
      <c r="K2184" s="1122"/>
      <c r="L2184" s="1122"/>
      <c r="M2184" s="1122"/>
    </row>
    <row r="2185" spans="1:13" hidden="1">
      <c r="A2185" s="1092"/>
      <c r="B2185" s="1092"/>
      <c r="C2185" s="1092"/>
      <c r="D2185" s="1092"/>
      <c r="E2185" s="1092"/>
      <c r="F2185" s="1122"/>
      <c r="G2185" s="1122"/>
      <c r="H2185" s="1122"/>
      <c r="I2185" s="1122"/>
      <c r="J2185" s="1122"/>
      <c r="K2185" s="1122"/>
      <c r="L2185" s="1122"/>
      <c r="M2185" s="1122"/>
    </row>
    <row r="2186" spans="1:13" hidden="1">
      <c r="A2186" s="1092"/>
      <c r="B2186" s="1092"/>
      <c r="C2186" s="1092"/>
      <c r="D2186" s="1092"/>
      <c r="E2186" s="1092"/>
      <c r="F2186" s="1122"/>
      <c r="G2186" s="1122"/>
      <c r="H2186" s="1122"/>
      <c r="I2186" s="1122"/>
      <c r="J2186" s="1122"/>
      <c r="K2186" s="1122"/>
      <c r="L2186" s="1122"/>
      <c r="M2186" s="1122"/>
    </row>
    <row r="2187" spans="1:13" hidden="1">
      <c r="A2187" s="1092"/>
      <c r="B2187" s="1092"/>
      <c r="C2187" s="1092"/>
      <c r="D2187" s="1092"/>
      <c r="E2187" s="1092"/>
      <c r="F2187" s="1122"/>
      <c r="G2187" s="1122"/>
      <c r="H2187" s="1122"/>
      <c r="I2187" s="1122"/>
      <c r="J2187" s="1122"/>
      <c r="K2187" s="1122"/>
      <c r="L2187" s="1122"/>
      <c r="M2187" s="1122"/>
    </row>
    <row r="2188" spans="1:13" hidden="1">
      <c r="A2188" s="1092"/>
      <c r="B2188" s="1092"/>
      <c r="C2188" s="1092"/>
      <c r="D2188" s="1092"/>
      <c r="E2188" s="1092"/>
      <c r="F2188" s="1122"/>
      <c r="G2188" s="1122"/>
      <c r="H2188" s="1122"/>
      <c r="I2188" s="1122"/>
      <c r="J2188" s="1122"/>
      <c r="K2188" s="1122"/>
      <c r="L2188" s="1122"/>
      <c r="M2188" s="1122"/>
    </row>
    <row r="2189" spans="1:13" hidden="1">
      <c r="A2189" s="1092"/>
      <c r="B2189" s="1092"/>
      <c r="C2189" s="1092"/>
      <c r="D2189" s="1092"/>
      <c r="E2189" s="1092"/>
      <c r="F2189" s="1122"/>
      <c r="G2189" s="1122"/>
      <c r="H2189" s="1122"/>
      <c r="I2189" s="1122"/>
      <c r="J2189" s="1122"/>
      <c r="K2189" s="1122"/>
      <c r="L2189" s="1122"/>
      <c r="M2189" s="1122"/>
    </row>
    <row r="2190" spans="1:13" hidden="1">
      <c r="A2190" s="1092"/>
      <c r="B2190" s="1092"/>
      <c r="C2190" s="1092"/>
      <c r="D2190" s="1092"/>
      <c r="E2190" s="1092"/>
      <c r="F2190" s="1122"/>
      <c r="G2190" s="1122"/>
      <c r="H2190" s="1122"/>
      <c r="I2190" s="1122"/>
      <c r="J2190" s="1122"/>
      <c r="K2190" s="1122"/>
      <c r="L2190" s="1122"/>
      <c r="M2190" s="1122"/>
    </row>
    <row r="2191" spans="1:13" hidden="1">
      <c r="A2191" s="1092"/>
      <c r="B2191" s="1092"/>
      <c r="C2191" s="1092"/>
      <c r="D2191" s="1092"/>
      <c r="E2191" s="1092"/>
      <c r="F2191" s="1122"/>
      <c r="G2191" s="1122"/>
      <c r="H2191" s="1122"/>
      <c r="I2191" s="1122"/>
      <c r="J2191" s="1122"/>
      <c r="K2191" s="1122"/>
      <c r="L2191" s="1122"/>
      <c r="M2191" s="1122"/>
    </row>
    <row r="2192" spans="1:13" hidden="1">
      <c r="A2192" s="1092"/>
      <c r="B2192" s="1092"/>
      <c r="C2192" s="1092"/>
      <c r="D2192" s="1092"/>
      <c r="E2192" s="1092"/>
      <c r="F2192" s="1122"/>
      <c r="G2192" s="1122"/>
      <c r="H2192" s="1122"/>
      <c r="I2192" s="1122"/>
      <c r="J2192" s="1122"/>
      <c r="K2192" s="1122"/>
      <c r="L2192" s="1122"/>
      <c r="M2192" s="1122"/>
    </row>
    <row r="2193" spans="1:13" hidden="1">
      <c r="A2193" s="1092"/>
      <c r="B2193" s="1092"/>
      <c r="C2193" s="1092"/>
      <c r="D2193" s="1092"/>
      <c r="E2193" s="1092"/>
      <c r="F2193" s="1122"/>
      <c r="G2193" s="1122"/>
      <c r="H2193" s="1122"/>
      <c r="I2193" s="1122"/>
      <c r="J2193" s="1122"/>
      <c r="K2193" s="1122"/>
      <c r="L2193" s="1122"/>
      <c r="M2193" s="1122"/>
    </row>
    <row r="2194" spans="1:13" hidden="1">
      <c r="A2194" s="1092"/>
      <c r="B2194" s="1092"/>
      <c r="C2194" s="1092"/>
      <c r="D2194" s="1092"/>
      <c r="E2194" s="1092"/>
      <c r="F2194" s="1122"/>
      <c r="G2194" s="1122"/>
      <c r="H2194" s="1122"/>
      <c r="I2194" s="1122"/>
      <c r="J2194" s="1122"/>
      <c r="K2194" s="1122"/>
      <c r="L2194" s="1122"/>
      <c r="M2194" s="1122"/>
    </row>
    <row r="2195" spans="1:13" hidden="1">
      <c r="A2195" s="1092"/>
      <c r="B2195" s="1092"/>
      <c r="C2195" s="1092"/>
      <c r="D2195" s="1092"/>
      <c r="E2195" s="1092"/>
      <c r="F2195" s="1122"/>
      <c r="G2195" s="1122"/>
      <c r="H2195" s="1122"/>
      <c r="I2195" s="1122"/>
      <c r="J2195" s="1122"/>
      <c r="K2195" s="1122"/>
      <c r="L2195" s="1122"/>
      <c r="M2195" s="1122"/>
    </row>
    <row r="2196" spans="1:13" hidden="1">
      <c r="A2196" s="1092"/>
      <c r="B2196" s="1092"/>
      <c r="C2196" s="1092"/>
      <c r="D2196" s="1092"/>
      <c r="E2196" s="1092"/>
      <c r="F2196" s="1122"/>
      <c r="G2196" s="1122"/>
      <c r="H2196" s="1122"/>
      <c r="I2196" s="1122"/>
      <c r="J2196" s="1122"/>
      <c r="K2196" s="1122"/>
      <c r="L2196" s="1122"/>
      <c r="M2196" s="1122"/>
    </row>
    <row r="2197" spans="1:13" hidden="1">
      <c r="A2197" s="1092"/>
      <c r="B2197" s="1092"/>
      <c r="C2197" s="1092"/>
      <c r="D2197" s="1092"/>
      <c r="E2197" s="1092"/>
      <c r="F2197" s="1122"/>
      <c r="G2197" s="1122"/>
      <c r="H2197" s="1122"/>
      <c r="I2197" s="1122"/>
      <c r="J2197" s="1122"/>
      <c r="K2197" s="1122"/>
      <c r="L2197" s="1122"/>
      <c r="M2197" s="1122"/>
    </row>
    <row r="2198" spans="1:13" hidden="1">
      <c r="A2198" s="1092"/>
      <c r="B2198" s="1092"/>
      <c r="C2198" s="1092"/>
      <c r="D2198" s="1092"/>
      <c r="E2198" s="1092"/>
      <c r="F2198" s="1122"/>
      <c r="G2198" s="1122"/>
      <c r="H2198" s="1122"/>
      <c r="I2198" s="1122"/>
      <c r="J2198" s="1122"/>
      <c r="K2198" s="1122"/>
      <c r="L2198" s="1122"/>
      <c r="M2198" s="1122"/>
    </row>
    <row r="2199" spans="1:13" hidden="1">
      <c r="A2199" s="1092"/>
      <c r="B2199" s="1092"/>
      <c r="C2199" s="1092"/>
      <c r="D2199" s="1092"/>
      <c r="E2199" s="1092"/>
      <c r="F2199" s="1122"/>
      <c r="G2199" s="1122"/>
      <c r="H2199" s="1122"/>
      <c r="I2199" s="1122"/>
      <c r="J2199" s="1122"/>
      <c r="K2199" s="1122"/>
      <c r="L2199" s="1122"/>
      <c r="M2199" s="1122"/>
    </row>
    <row r="2200" spans="1:13" hidden="1">
      <c r="A2200" s="1092"/>
      <c r="B2200" s="1092"/>
      <c r="C2200" s="1092"/>
      <c r="D2200" s="1092"/>
      <c r="E2200" s="1092"/>
      <c r="F2200" s="1122"/>
      <c r="G2200" s="1122"/>
      <c r="H2200" s="1122"/>
      <c r="I2200" s="1122"/>
      <c r="J2200" s="1122"/>
      <c r="K2200" s="1122"/>
      <c r="L2200" s="1122"/>
      <c r="M2200" s="1122"/>
    </row>
    <row r="2201" spans="1:13" hidden="1">
      <c r="A2201" s="1092"/>
      <c r="B2201" s="1092"/>
      <c r="C2201" s="1092"/>
      <c r="D2201" s="1092"/>
      <c r="E2201" s="1092"/>
      <c r="F2201" s="1122"/>
      <c r="G2201" s="1122"/>
      <c r="H2201" s="1122"/>
      <c r="I2201" s="1122"/>
      <c r="J2201" s="1122"/>
      <c r="K2201" s="1122"/>
      <c r="L2201" s="1122"/>
      <c r="M2201" s="1122"/>
    </row>
    <row r="2202" spans="1:13" hidden="1">
      <c r="A2202" s="1092"/>
      <c r="B2202" s="1092"/>
      <c r="C2202" s="1092"/>
      <c r="D2202" s="1092"/>
      <c r="E2202" s="1092"/>
      <c r="F2202" s="1122"/>
      <c r="G2202" s="1122"/>
      <c r="H2202" s="1122"/>
      <c r="I2202" s="1122"/>
      <c r="J2202" s="1122"/>
      <c r="K2202" s="1122"/>
      <c r="L2202" s="1122"/>
      <c r="M2202" s="1122"/>
    </row>
    <row r="2203" spans="1:13" hidden="1">
      <c r="A2203" s="1092"/>
      <c r="B2203" s="1092"/>
      <c r="C2203" s="1092"/>
      <c r="D2203" s="1092"/>
      <c r="E2203" s="1092"/>
      <c r="F2203" s="1122"/>
      <c r="G2203" s="1122"/>
      <c r="H2203" s="1122"/>
      <c r="I2203" s="1122"/>
      <c r="J2203" s="1122"/>
      <c r="K2203" s="1122"/>
      <c r="L2203" s="1122"/>
      <c r="M2203" s="1122"/>
    </row>
    <row r="2204" spans="1:13" hidden="1">
      <c r="A2204" s="1092"/>
      <c r="B2204" s="1092"/>
      <c r="C2204" s="1092"/>
      <c r="D2204" s="1092"/>
      <c r="E2204" s="1092"/>
      <c r="F2204" s="1122"/>
      <c r="G2204" s="1122"/>
      <c r="H2204" s="1122"/>
      <c r="I2204" s="1122"/>
      <c r="J2204" s="1122"/>
      <c r="K2204" s="1122"/>
      <c r="L2204" s="1122"/>
      <c r="M2204" s="1122"/>
    </row>
    <row r="2205" spans="1:13" hidden="1">
      <c r="A2205" s="1092"/>
      <c r="B2205" s="1092"/>
      <c r="C2205" s="1092"/>
      <c r="D2205" s="1092"/>
      <c r="E2205" s="1092"/>
      <c r="F2205" s="1122"/>
      <c r="G2205" s="1122"/>
      <c r="H2205" s="1122"/>
      <c r="I2205" s="1122"/>
      <c r="J2205" s="1122"/>
      <c r="K2205" s="1122"/>
      <c r="L2205" s="1122"/>
      <c r="M2205" s="1122"/>
    </row>
    <row r="2206" spans="1:13" hidden="1">
      <c r="A2206" s="1092"/>
      <c r="B2206" s="1092"/>
      <c r="C2206" s="1092"/>
      <c r="D2206" s="1092"/>
      <c r="E2206" s="1092"/>
      <c r="F2206" s="1122"/>
      <c r="G2206" s="1122"/>
      <c r="H2206" s="1122"/>
      <c r="I2206" s="1122"/>
      <c r="J2206" s="1122"/>
      <c r="K2206" s="1122"/>
      <c r="L2206" s="1122"/>
      <c r="M2206" s="1122"/>
    </row>
    <row r="2207" spans="1:13" hidden="1">
      <c r="A2207" s="1092"/>
      <c r="B2207" s="1092"/>
      <c r="C2207" s="1092"/>
      <c r="D2207" s="1092"/>
      <c r="E2207" s="1092"/>
      <c r="F2207" s="1122"/>
      <c r="G2207" s="1122"/>
      <c r="H2207" s="1122"/>
      <c r="I2207" s="1122"/>
      <c r="J2207" s="1122"/>
      <c r="K2207" s="1122"/>
      <c r="L2207" s="1122"/>
      <c r="M2207" s="1122"/>
    </row>
    <row r="2208" spans="1:13" hidden="1">
      <c r="A2208" s="1092"/>
      <c r="B2208" s="1092"/>
      <c r="C2208" s="1092"/>
      <c r="D2208" s="1092"/>
      <c r="E2208" s="1092"/>
      <c r="F2208" s="1122"/>
      <c r="G2208" s="1122"/>
      <c r="H2208" s="1122"/>
      <c r="I2208" s="1122"/>
      <c r="J2208" s="1122"/>
      <c r="K2208" s="1122"/>
      <c r="L2208" s="1122"/>
      <c r="M2208" s="1122"/>
    </row>
    <row r="2209" spans="1:13" hidden="1">
      <c r="A2209" s="1092"/>
      <c r="B2209" s="1092"/>
      <c r="C2209" s="1092"/>
      <c r="D2209" s="1092"/>
      <c r="E2209" s="1092"/>
      <c r="F2209" s="1122"/>
      <c r="G2209" s="1122"/>
      <c r="H2209" s="1122"/>
      <c r="I2209" s="1122"/>
      <c r="J2209" s="1122"/>
      <c r="K2209" s="1122"/>
      <c r="L2209" s="1122"/>
      <c r="M2209" s="1122"/>
    </row>
    <row r="2210" spans="1:13" hidden="1">
      <c r="A2210" s="1092"/>
      <c r="B2210" s="1092"/>
      <c r="C2210" s="1092"/>
      <c r="D2210" s="1092"/>
      <c r="E2210" s="1092"/>
      <c r="F2210" s="1122"/>
      <c r="G2210" s="1122"/>
      <c r="H2210" s="1122"/>
      <c r="I2210" s="1122"/>
      <c r="J2210" s="1122"/>
      <c r="K2210" s="1122"/>
      <c r="L2210" s="1122"/>
      <c r="M2210" s="1122"/>
    </row>
    <row r="2211" spans="1:13" hidden="1">
      <c r="A2211" s="1092"/>
      <c r="B2211" s="1092"/>
      <c r="C2211" s="1092"/>
      <c r="D2211" s="1092"/>
      <c r="E2211" s="1092"/>
      <c r="F2211" s="1122"/>
      <c r="G2211" s="1122"/>
      <c r="H2211" s="1122"/>
      <c r="I2211" s="1122"/>
      <c r="J2211" s="1122"/>
      <c r="K2211" s="1122"/>
      <c r="L2211" s="1122"/>
      <c r="M2211" s="1122"/>
    </row>
    <row r="2212" spans="1:13" hidden="1">
      <c r="A2212" s="1092"/>
      <c r="B2212" s="1092"/>
      <c r="C2212" s="1092"/>
      <c r="D2212" s="1092"/>
      <c r="E2212" s="1092"/>
      <c r="F2212" s="1122"/>
      <c r="G2212" s="1122"/>
      <c r="H2212" s="1122"/>
      <c r="I2212" s="1122"/>
      <c r="J2212" s="1122"/>
      <c r="K2212" s="1122"/>
      <c r="L2212" s="1122"/>
      <c r="M2212" s="1122"/>
    </row>
    <row r="2213" spans="1:13" hidden="1">
      <c r="A2213" s="1092"/>
      <c r="B2213" s="1092"/>
      <c r="C2213" s="1092"/>
      <c r="D2213" s="1092"/>
      <c r="E2213" s="1092"/>
      <c r="F2213" s="1122"/>
      <c r="G2213" s="1122"/>
      <c r="H2213" s="1122"/>
      <c r="I2213" s="1122"/>
      <c r="J2213" s="1122"/>
      <c r="K2213" s="1122"/>
      <c r="L2213" s="1122"/>
      <c r="M2213" s="1122"/>
    </row>
    <row r="2214" spans="1:13" hidden="1">
      <c r="A2214" s="1092"/>
      <c r="B2214" s="1092"/>
      <c r="C2214" s="1092"/>
      <c r="D2214" s="1092"/>
      <c r="E2214" s="1092"/>
      <c r="F2214" s="1122"/>
      <c r="G2214" s="1122"/>
      <c r="H2214" s="1122"/>
      <c r="I2214" s="1122"/>
      <c r="J2214" s="1122"/>
      <c r="K2214" s="1122"/>
      <c r="L2214" s="1122"/>
      <c r="M2214" s="1122"/>
    </row>
    <row r="2215" spans="1:13" hidden="1">
      <c r="A2215" s="1092"/>
      <c r="B2215" s="1092"/>
      <c r="C2215" s="1092"/>
      <c r="D2215" s="1092"/>
      <c r="E2215" s="1092"/>
      <c r="F2215" s="1122"/>
      <c r="G2215" s="1122"/>
      <c r="H2215" s="1122"/>
      <c r="I2215" s="1122"/>
      <c r="J2215" s="1122"/>
      <c r="K2215" s="1122"/>
      <c r="L2215" s="1122"/>
      <c r="M2215" s="1122"/>
    </row>
    <row r="2216" spans="1:13" hidden="1">
      <c r="A2216" s="1092"/>
      <c r="B2216" s="1092"/>
      <c r="C2216" s="1092"/>
      <c r="D2216" s="1092"/>
      <c r="E2216" s="1092"/>
      <c r="F2216" s="1122"/>
      <c r="G2216" s="1122"/>
      <c r="H2216" s="1122"/>
      <c r="I2216" s="1122"/>
      <c r="J2216" s="1122"/>
      <c r="K2216" s="1122"/>
      <c r="L2216" s="1122"/>
      <c r="M2216" s="1122"/>
    </row>
    <row r="2217" spans="1:13" hidden="1">
      <c r="A2217" s="1092"/>
      <c r="B2217" s="1092"/>
      <c r="C2217" s="1092"/>
      <c r="D2217" s="1092"/>
      <c r="E2217" s="1092"/>
      <c r="F2217" s="1122"/>
      <c r="G2217" s="1122"/>
      <c r="H2217" s="1122"/>
      <c r="I2217" s="1122"/>
      <c r="J2217" s="1122"/>
      <c r="K2217" s="1122"/>
      <c r="L2217" s="1122"/>
      <c r="M2217" s="1122"/>
    </row>
    <row r="2218" spans="1:13" hidden="1">
      <c r="A2218" s="1092"/>
      <c r="B2218" s="1092"/>
      <c r="C2218" s="1092"/>
      <c r="D2218" s="1092"/>
      <c r="E2218" s="1092"/>
      <c r="F2218" s="1122"/>
      <c r="G2218" s="1122"/>
      <c r="H2218" s="1122"/>
      <c r="I2218" s="1122"/>
      <c r="J2218" s="1122"/>
      <c r="K2218" s="1122"/>
      <c r="L2218" s="1122"/>
      <c r="M2218" s="1122"/>
    </row>
    <row r="2219" spans="1:13" hidden="1">
      <c r="A2219" s="1092"/>
      <c r="B2219" s="1092"/>
      <c r="C2219" s="1092"/>
      <c r="D2219" s="1092"/>
      <c r="E2219" s="1092"/>
      <c r="F2219" s="1122"/>
      <c r="G2219" s="1122"/>
      <c r="H2219" s="1122"/>
      <c r="I2219" s="1122"/>
      <c r="J2219" s="1122"/>
      <c r="K2219" s="1122"/>
      <c r="L2219" s="1122"/>
      <c r="M2219" s="1122"/>
    </row>
    <row r="2220" spans="1:13" hidden="1">
      <c r="A2220" s="1092"/>
      <c r="B2220" s="1092"/>
      <c r="C2220" s="1092"/>
      <c r="D2220" s="1092"/>
      <c r="E2220" s="1092"/>
      <c r="F2220" s="1122"/>
      <c r="G2220" s="1122"/>
      <c r="H2220" s="1122"/>
      <c r="I2220" s="1122"/>
      <c r="J2220" s="1122"/>
      <c r="K2220" s="1122"/>
      <c r="L2220" s="1122"/>
      <c r="M2220" s="1122"/>
    </row>
    <row r="2221" spans="1:13" hidden="1">
      <c r="A2221" s="1092"/>
      <c r="B2221" s="1092"/>
      <c r="C2221" s="1092"/>
      <c r="D2221" s="1092"/>
      <c r="E2221" s="1092"/>
      <c r="F2221" s="1122"/>
      <c r="G2221" s="1122"/>
      <c r="H2221" s="1122"/>
      <c r="I2221" s="1122"/>
      <c r="J2221" s="1122"/>
      <c r="K2221" s="1122"/>
      <c r="L2221" s="1122"/>
      <c r="M2221" s="1122"/>
    </row>
    <row r="2222" spans="1:13" hidden="1">
      <c r="A2222" s="1092"/>
      <c r="B2222" s="1092"/>
      <c r="C2222" s="1092"/>
      <c r="D2222" s="1092"/>
      <c r="E2222" s="1092"/>
      <c r="F2222" s="1122"/>
      <c r="G2222" s="1122"/>
      <c r="H2222" s="1122"/>
      <c r="I2222" s="1122"/>
      <c r="J2222" s="1122"/>
      <c r="K2222" s="1122"/>
      <c r="L2222" s="1122"/>
      <c r="M2222" s="1122"/>
    </row>
    <row r="2223" spans="1:13" hidden="1">
      <c r="A2223" s="1092"/>
      <c r="B2223" s="1092"/>
      <c r="C2223" s="1092"/>
      <c r="D2223" s="1092"/>
      <c r="E2223" s="1092"/>
      <c r="F2223" s="1122"/>
      <c r="G2223" s="1122"/>
      <c r="H2223" s="1122"/>
      <c r="I2223" s="1122"/>
      <c r="J2223" s="1122"/>
      <c r="K2223" s="1122"/>
      <c r="L2223" s="1122"/>
      <c r="M2223" s="1122"/>
    </row>
    <row r="2224" spans="1:13" hidden="1">
      <c r="A2224" s="1092"/>
      <c r="B2224" s="1092"/>
      <c r="C2224" s="1092"/>
      <c r="D2224" s="1092"/>
      <c r="E2224" s="1092"/>
      <c r="F2224" s="1122"/>
      <c r="G2224" s="1122"/>
      <c r="H2224" s="1122"/>
      <c r="I2224" s="1122"/>
      <c r="J2224" s="1122"/>
      <c r="K2224" s="1122"/>
      <c r="L2224" s="1122"/>
      <c r="M2224" s="1122"/>
    </row>
    <row r="2225" spans="1:13" hidden="1">
      <c r="A2225" s="1092"/>
      <c r="B2225" s="1092"/>
      <c r="C2225" s="1092"/>
      <c r="D2225" s="1092"/>
      <c r="E2225" s="1092"/>
      <c r="F2225" s="1122"/>
      <c r="G2225" s="1122"/>
      <c r="H2225" s="1122"/>
      <c r="I2225" s="1122"/>
      <c r="J2225" s="1122"/>
      <c r="K2225" s="1122"/>
      <c r="L2225" s="1122"/>
      <c r="M2225" s="1122"/>
    </row>
    <row r="2226" spans="1:13" hidden="1">
      <c r="A2226" s="1092"/>
      <c r="B2226" s="1092"/>
      <c r="C2226" s="1092"/>
      <c r="D2226" s="1092"/>
      <c r="E2226" s="1092"/>
      <c r="F2226" s="1122"/>
      <c r="G2226" s="1122"/>
      <c r="H2226" s="1122"/>
      <c r="I2226" s="1122"/>
      <c r="J2226" s="1122"/>
      <c r="K2226" s="1122"/>
      <c r="L2226" s="1122"/>
      <c r="M2226" s="1122"/>
    </row>
    <row r="2227" spans="1:13" hidden="1">
      <c r="A2227" s="1092"/>
      <c r="B2227" s="1092"/>
      <c r="C2227" s="1092"/>
      <c r="D2227" s="1092"/>
      <c r="E2227" s="1092"/>
      <c r="F2227" s="1122"/>
      <c r="G2227" s="1122"/>
      <c r="H2227" s="1122"/>
      <c r="I2227" s="1122"/>
      <c r="J2227" s="1122"/>
      <c r="K2227" s="1122"/>
      <c r="L2227" s="1122"/>
      <c r="M2227" s="1122"/>
    </row>
    <row r="2228" spans="1:13" hidden="1">
      <c r="A2228" s="1092"/>
      <c r="B2228" s="1092"/>
      <c r="C2228" s="1092"/>
      <c r="D2228" s="1092"/>
      <c r="E2228" s="1092"/>
      <c r="F2228" s="1122"/>
      <c r="G2228" s="1122"/>
      <c r="H2228" s="1122"/>
      <c r="I2228" s="1122"/>
      <c r="J2228" s="1122"/>
      <c r="K2228" s="1122"/>
      <c r="L2228" s="1122"/>
      <c r="M2228" s="1122"/>
    </row>
    <row r="2229" spans="1:13" hidden="1">
      <c r="A2229" s="1092"/>
      <c r="B2229" s="1092"/>
      <c r="C2229" s="1092"/>
      <c r="D2229" s="1092"/>
      <c r="E2229" s="1092"/>
      <c r="F2229" s="1122"/>
      <c r="G2229" s="1122"/>
      <c r="H2229" s="1122"/>
      <c r="I2229" s="1122"/>
      <c r="J2229" s="1122"/>
      <c r="K2229" s="1122"/>
      <c r="L2229" s="1122"/>
      <c r="M2229" s="1122"/>
    </row>
  </sheetData>
  <mergeCells count="2">
    <mergeCell ref="A3:C3"/>
    <mergeCell ref="F3:M3"/>
  </mergeCells>
  <hyperlinks>
    <hyperlink ref="M1" location="Content!Print_Area" display="Content" xr:uid="{EEDF8049-AECE-450B-B9B5-A83C32978458}"/>
  </hyperlinks>
  <pageMargins left="0.25" right="0.25" top="0.75" bottom="0.75" header="0.3" footer="0.3"/>
  <pageSetup paperSize="14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D8F9-B705-4166-9C04-E0E80A2D02F0}">
  <sheetPr>
    <tabColor theme="8" tint="-0.499984740745262"/>
    <pageSetUpPr fitToPage="1"/>
  </sheetPr>
  <dimension ref="A1:I20"/>
  <sheetViews>
    <sheetView workbookViewId="0">
      <selection activeCell="F2" sqref="F2"/>
    </sheetView>
  </sheetViews>
  <sheetFormatPr defaultColWidth="0" defaultRowHeight="15" customHeight="1" zeroHeight="1"/>
  <cols>
    <col min="1" max="1" width="9.140625" style="682" customWidth="1"/>
    <col min="2" max="2" width="33.5703125" style="682" customWidth="1"/>
    <col min="3" max="6" width="30.7109375" style="682" customWidth="1"/>
    <col min="7" max="7" width="9.140625" style="682" customWidth="1"/>
    <col min="8" max="8" width="0" style="682" hidden="1" customWidth="1"/>
    <col min="9" max="16384" width="0" style="682" hidden="1"/>
  </cols>
  <sheetData>
    <row r="1" spans="1:9" s="134" customFormat="1">
      <c r="A1" s="682"/>
      <c r="B1" s="1123"/>
      <c r="C1" s="1123"/>
      <c r="D1" s="1124"/>
      <c r="E1" s="1124"/>
      <c r="F1" s="1124"/>
      <c r="G1" s="682"/>
      <c r="H1" s="682"/>
      <c r="I1" s="682"/>
    </row>
    <row r="2" spans="1:9" s="1306" customFormat="1" ht="15.75">
      <c r="F2" s="1305" t="s">
        <v>271</v>
      </c>
    </row>
    <row r="3" spans="1:9" s="134" customFormat="1">
      <c r="A3" s="682"/>
      <c r="B3" s="1672" t="s">
        <v>435</v>
      </c>
      <c r="C3" s="1672"/>
      <c r="D3" s="1672"/>
      <c r="E3" s="1672"/>
      <c r="F3" s="1672"/>
      <c r="G3" s="682"/>
      <c r="H3" s="682"/>
      <c r="I3" s="682"/>
    </row>
    <row r="4" spans="1:9" s="134" customFormat="1">
      <c r="A4" s="682"/>
      <c r="B4" s="682"/>
      <c r="C4" s="682"/>
      <c r="D4" s="1125"/>
      <c r="E4" s="1125"/>
      <c r="F4" s="1125"/>
      <c r="G4" s="682"/>
      <c r="H4" s="682"/>
      <c r="I4" s="682"/>
    </row>
    <row r="5" spans="1:9" s="134" customFormat="1">
      <c r="A5" s="682"/>
      <c r="B5" s="682"/>
      <c r="C5" s="1149" t="s">
        <v>436</v>
      </c>
      <c r="D5" s="1125"/>
      <c r="E5" s="1125"/>
      <c r="F5" s="1125"/>
      <c r="G5" s="682"/>
      <c r="H5" s="682"/>
      <c r="I5" s="682"/>
    </row>
    <row r="6" spans="1:9" s="134" customFormat="1">
      <c r="A6" s="682"/>
      <c r="B6" s="877"/>
      <c r="C6" s="878">
        <v>2024</v>
      </c>
      <c r="D6" s="878">
        <f>C6-1</f>
        <v>2023</v>
      </c>
      <c r="E6" s="878">
        <f>D6-1</f>
        <v>2022</v>
      </c>
      <c r="F6" s="878">
        <f>E6-1</f>
        <v>2021</v>
      </c>
      <c r="G6" s="682"/>
      <c r="H6" s="682"/>
      <c r="I6" s="682"/>
    </row>
    <row r="7" spans="1:9" s="134" customFormat="1">
      <c r="A7" s="682"/>
      <c r="B7" s="1126" t="s">
        <v>437</v>
      </c>
      <c r="C7" s="879"/>
      <c r="D7" s="880"/>
      <c r="E7" s="880"/>
      <c r="F7" s="880"/>
      <c r="G7" s="682"/>
      <c r="H7" s="682"/>
      <c r="I7" s="682"/>
    </row>
    <row r="8" spans="1:9" s="134" customFormat="1">
      <c r="A8" s="682"/>
      <c r="B8" s="1127" t="s">
        <v>438</v>
      </c>
      <c r="C8" s="881"/>
      <c r="D8" s="882"/>
      <c r="E8" s="882"/>
      <c r="F8" s="882"/>
      <c r="G8" s="682"/>
      <c r="H8" s="682"/>
      <c r="I8" s="682"/>
    </row>
    <row r="9" spans="1:9" s="134" customFormat="1">
      <c r="A9" s="682"/>
      <c r="B9" s="1127" t="s">
        <v>439</v>
      </c>
      <c r="C9" s="881"/>
      <c r="D9" s="882"/>
      <c r="E9" s="882"/>
      <c r="F9" s="882"/>
      <c r="G9" s="682"/>
      <c r="H9" s="682"/>
      <c r="I9" s="682"/>
    </row>
    <row r="10" spans="1:9" s="134" customFormat="1" ht="43.5" customHeight="1">
      <c r="A10" s="682"/>
      <c r="B10" s="1150" t="s">
        <v>440</v>
      </c>
      <c r="C10" s="883"/>
      <c r="D10" s="884"/>
      <c r="E10" s="884"/>
      <c r="F10" s="884"/>
      <c r="G10" s="682"/>
      <c r="H10" s="682"/>
      <c r="I10" s="682"/>
    </row>
    <row r="11" spans="1:9" s="134" customFormat="1">
      <c r="A11" s="682"/>
      <c r="B11" s="682"/>
      <c r="C11" s="682"/>
      <c r="D11" s="1125"/>
      <c r="E11" s="1125"/>
      <c r="F11" s="1125"/>
      <c r="G11" s="682"/>
      <c r="H11" s="682"/>
      <c r="I11" s="682"/>
    </row>
    <row r="12" spans="1:9" s="134" customFormat="1">
      <c r="A12" s="682"/>
      <c r="B12" s="877"/>
      <c r="C12" s="878">
        <f>F6-1</f>
        <v>2020</v>
      </c>
      <c r="D12" s="878">
        <f>C12-1</f>
        <v>2019</v>
      </c>
      <c r="E12" s="878">
        <f>D12-1</f>
        <v>2018</v>
      </c>
      <c r="F12" s="878">
        <f>E12-1</f>
        <v>2017</v>
      </c>
      <c r="G12" s="682"/>
      <c r="H12" s="682"/>
      <c r="I12" s="682"/>
    </row>
    <row r="13" spans="1:9" s="134" customFormat="1">
      <c r="A13" s="682"/>
      <c r="B13" s="1126" t="s">
        <v>437</v>
      </c>
      <c r="C13" s="879"/>
      <c r="D13" s="880"/>
      <c r="E13" s="880"/>
      <c r="F13" s="880"/>
      <c r="G13" s="682"/>
      <c r="H13" s="682"/>
      <c r="I13" s="682"/>
    </row>
    <row r="14" spans="1:9" s="134" customFormat="1">
      <c r="A14" s="682"/>
      <c r="B14" s="1127" t="s">
        <v>438</v>
      </c>
      <c r="C14" s="881"/>
      <c r="D14" s="882"/>
      <c r="E14" s="882"/>
      <c r="F14" s="882"/>
      <c r="G14" s="682"/>
      <c r="H14" s="682"/>
      <c r="I14" s="682"/>
    </row>
    <row r="15" spans="1:9" s="134" customFormat="1">
      <c r="A15" s="682"/>
      <c r="B15" s="1127" t="s">
        <v>439</v>
      </c>
      <c r="C15" s="881"/>
      <c r="D15" s="882"/>
      <c r="E15" s="882"/>
      <c r="F15" s="882"/>
      <c r="G15" s="682"/>
      <c r="H15" s="682"/>
      <c r="I15" s="682"/>
    </row>
    <row r="16" spans="1:9" s="1154" customFormat="1" ht="43.5" customHeight="1">
      <c r="A16" s="1151"/>
      <c r="B16" s="1150" t="s">
        <v>440</v>
      </c>
      <c r="C16" s="1152"/>
      <c r="D16" s="1153"/>
      <c r="E16" s="1153"/>
      <c r="F16" s="1153"/>
      <c r="G16" s="1151"/>
      <c r="H16" s="1151"/>
      <c r="I16" s="1151"/>
    </row>
    <row r="17" spans="1:9" s="134" customFormat="1">
      <c r="A17" s="682"/>
      <c r="B17" s="682"/>
      <c r="C17" s="682"/>
      <c r="D17" s="682"/>
      <c r="E17" s="682"/>
      <c r="F17" s="682"/>
      <c r="G17" s="682"/>
      <c r="H17" s="682"/>
      <c r="I17" s="682"/>
    </row>
    <row r="18" spans="1:9">
      <c r="B18" s="1148" t="s">
        <v>441</v>
      </c>
    </row>
    <row r="19" spans="1:9">
      <c r="B19" s="1148" t="s">
        <v>434</v>
      </c>
    </row>
    <row r="20" spans="1:9" hidden="1"/>
  </sheetData>
  <mergeCells count="1">
    <mergeCell ref="B3:F3"/>
  </mergeCells>
  <hyperlinks>
    <hyperlink ref="F2" location="Content!Print_Area" display="Content" xr:uid="{54EE36C0-A3A7-4648-B0F0-4BA4C4BD9D8C}"/>
  </hyperlinks>
  <pageMargins left="0.25" right="0.25" top="0.75" bottom="0.75" header="0.3" footer="0.3"/>
  <pageSetup paperSize="14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FFB4-18EC-4050-83DA-0DDD7778C17F}">
  <sheetPr>
    <tabColor theme="8" tint="-0.499984740745262"/>
    <pageSetUpPr fitToPage="1"/>
  </sheetPr>
  <dimension ref="A2:O55"/>
  <sheetViews>
    <sheetView workbookViewId="0">
      <selection activeCell="C2" sqref="C2"/>
    </sheetView>
  </sheetViews>
  <sheetFormatPr defaultColWidth="0" defaultRowHeight="15"/>
  <cols>
    <col min="1" max="1" width="50.7109375" style="1081" customWidth="1"/>
    <col min="2" max="2" width="3.7109375" style="1081" customWidth="1"/>
    <col min="3" max="3" width="50.7109375" style="1081" customWidth="1"/>
    <col min="4" max="15" width="0" style="1081" hidden="1" customWidth="1"/>
    <col min="16" max="16384" width="9.140625" style="1081" hidden="1"/>
  </cols>
  <sheetData>
    <row r="2" spans="1:3" ht="15.75">
      <c r="C2" s="1305" t="s">
        <v>271</v>
      </c>
    </row>
    <row r="3" spans="1:3" s="12" customFormat="1" ht="15.6" customHeight="1">
      <c r="A3" s="1673" t="s">
        <v>442</v>
      </c>
      <c r="B3" s="1673"/>
      <c r="C3" s="1673"/>
    </row>
    <row r="4" spans="1:3" s="12" customFormat="1" ht="15.6" customHeight="1">
      <c r="A4" s="1087"/>
      <c r="B4" s="1087"/>
      <c r="C4" s="1087"/>
    </row>
    <row r="5" spans="1:3" s="12" customFormat="1" ht="12.75">
      <c r="A5" s="1113" t="s">
        <v>240</v>
      </c>
      <c r="B5" s="1128"/>
      <c r="C5" s="1113" t="s">
        <v>443</v>
      </c>
    </row>
    <row r="6" spans="1:3" s="12" customFormat="1" ht="12.75">
      <c r="A6" s="1170"/>
      <c r="B6" s="1087"/>
      <c r="C6" s="1170"/>
    </row>
    <row r="7" spans="1:3" s="12" customFormat="1" ht="12.75">
      <c r="A7" s="1171"/>
      <c r="B7" s="1087"/>
      <c r="C7" s="1171"/>
    </row>
    <row r="8" spans="1:3" s="12" customFormat="1" ht="12.75">
      <c r="A8" s="1171"/>
      <c r="B8" s="1087"/>
      <c r="C8" s="1171"/>
    </row>
    <row r="9" spans="1:3" customFormat="1">
      <c r="A9" s="1172"/>
      <c r="B9" s="1081"/>
      <c r="C9" s="1172"/>
    </row>
    <row r="10" spans="1:3" customFormat="1">
      <c r="A10" s="1172"/>
      <c r="B10" s="1081"/>
      <c r="C10" s="1172"/>
    </row>
    <row r="11" spans="1:3" customFormat="1">
      <c r="A11" s="1172"/>
      <c r="B11" s="1081"/>
      <c r="C11" s="1172"/>
    </row>
    <row r="12" spans="1:3" customFormat="1">
      <c r="A12" s="1172"/>
      <c r="B12" s="1081"/>
      <c r="C12" s="1172"/>
    </row>
    <row r="13" spans="1:3" customFormat="1">
      <c r="A13" s="1172"/>
      <c r="B13" s="1081"/>
      <c r="C13" s="1172"/>
    </row>
    <row r="14" spans="1:3" customFormat="1">
      <c r="A14" s="1172"/>
      <c r="B14" s="1081"/>
      <c r="C14" s="1172"/>
    </row>
    <row r="15" spans="1:3" customFormat="1">
      <c r="A15" s="1172"/>
      <c r="B15" s="1081"/>
      <c r="C15" s="1172"/>
    </row>
    <row r="16" spans="1:3" customFormat="1">
      <c r="A16" s="1172"/>
      <c r="B16" s="1081"/>
      <c r="C16" s="1172"/>
    </row>
    <row r="17" spans="1:3" customFormat="1">
      <c r="A17" s="1172"/>
      <c r="B17" s="1081"/>
      <c r="C17" s="1172"/>
    </row>
    <row r="18" spans="1:3" customFormat="1">
      <c r="A18" s="1172"/>
      <c r="B18" s="1081"/>
      <c r="C18" s="1172"/>
    </row>
    <row r="19" spans="1:3" customFormat="1">
      <c r="A19" s="1172"/>
      <c r="B19" s="1081"/>
      <c r="C19" s="1172"/>
    </row>
    <row r="20" spans="1:3" customFormat="1">
      <c r="A20" s="1172"/>
      <c r="B20" s="1081"/>
      <c r="C20" s="1172"/>
    </row>
    <row r="21" spans="1:3" customFormat="1">
      <c r="A21" s="1172"/>
      <c r="B21" s="1081"/>
      <c r="C21" s="1172"/>
    </row>
    <row r="22" spans="1:3" customFormat="1">
      <c r="A22" s="1172"/>
      <c r="B22" s="1081"/>
      <c r="C22" s="1172"/>
    </row>
    <row r="23" spans="1:3" customFormat="1">
      <c r="A23" s="1172"/>
      <c r="B23" s="1081"/>
      <c r="C23" s="1172"/>
    </row>
    <row r="24" spans="1:3" customFormat="1">
      <c r="A24" s="1172"/>
      <c r="B24" s="1081"/>
      <c r="C24" s="1172"/>
    </row>
    <row r="25" spans="1:3" customFormat="1">
      <c r="A25" s="1172"/>
      <c r="B25" s="1081"/>
      <c r="C25" s="1172"/>
    </row>
    <row r="26" spans="1:3" customFormat="1">
      <c r="A26" s="1172"/>
      <c r="B26" s="1081"/>
      <c r="C26" s="1172"/>
    </row>
    <row r="27" spans="1:3" customFormat="1">
      <c r="A27" s="1172"/>
      <c r="B27" s="1081"/>
      <c r="C27" s="1172"/>
    </row>
    <row r="28" spans="1:3" customFormat="1">
      <c r="A28" s="1172"/>
      <c r="B28" s="1081"/>
      <c r="C28" s="1172"/>
    </row>
    <row r="29" spans="1:3" customFormat="1">
      <c r="A29" s="1172"/>
      <c r="B29" s="1081"/>
      <c r="C29" s="1172"/>
    </row>
    <row r="30" spans="1:3" customFormat="1">
      <c r="A30" s="1172"/>
      <c r="B30" s="1081"/>
      <c r="C30" s="1172"/>
    </row>
    <row r="31" spans="1:3" customFormat="1">
      <c r="A31" s="1172"/>
      <c r="B31" s="1081"/>
      <c r="C31" s="1172"/>
    </row>
    <row r="32" spans="1:3" customFormat="1">
      <c r="A32" s="1172"/>
      <c r="B32" s="1081"/>
      <c r="C32" s="1172"/>
    </row>
    <row r="33" spans="1:3" customFormat="1">
      <c r="A33" s="1172"/>
      <c r="B33" s="1081"/>
      <c r="C33" s="1172"/>
    </row>
    <row r="34" spans="1:3" customFormat="1">
      <c r="A34" s="1172"/>
      <c r="B34" s="1081"/>
      <c r="C34" s="1172"/>
    </row>
    <row r="35" spans="1:3" customFormat="1">
      <c r="A35" s="1172"/>
      <c r="B35" s="1081"/>
      <c r="C35" s="1172"/>
    </row>
    <row r="36" spans="1:3" customFormat="1">
      <c r="A36" s="1172"/>
      <c r="B36" s="1081"/>
      <c r="C36" s="1172"/>
    </row>
    <row r="37" spans="1:3" customFormat="1">
      <c r="A37" s="1172"/>
      <c r="B37" s="1081"/>
      <c r="C37" s="1172"/>
    </row>
    <row r="38" spans="1:3" customFormat="1">
      <c r="A38" s="1172"/>
      <c r="B38" s="1081"/>
      <c r="C38" s="1172"/>
    </row>
    <row r="39" spans="1:3" customFormat="1">
      <c r="A39" s="1172"/>
      <c r="B39" s="1081"/>
      <c r="C39" s="1172"/>
    </row>
    <row r="40" spans="1:3" customFormat="1">
      <c r="A40" s="1172"/>
      <c r="B40" s="1081"/>
      <c r="C40" s="1172"/>
    </row>
    <row r="41" spans="1:3" customFormat="1">
      <c r="A41" s="1172"/>
      <c r="B41" s="1081"/>
      <c r="C41" s="1172"/>
    </row>
    <row r="42" spans="1:3" customFormat="1">
      <c r="A42" s="1172"/>
      <c r="B42" s="1081"/>
      <c r="C42" s="1172"/>
    </row>
    <row r="43" spans="1:3" customFormat="1">
      <c r="A43" s="1172"/>
      <c r="B43" s="1081"/>
      <c r="C43" s="1172"/>
    </row>
    <row r="44" spans="1:3" customFormat="1">
      <c r="A44" s="1172"/>
      <c r="B44" s="1081"/>
      <c r="C44" s="1172"/>
    </row>
    <row r="45" spans="1:3" customFormat="1">
      <c r="A45" s="1172"/>
      <c r="B45" s="1081"/>
      <c r="C45" s="1172"/>
    </row>
    <row r="46" spans="1:3" customFormat="1">
      <c r="A46" s="1172"/>
      <c r="B46" s="1081"/>
      <c r="C46" s="1172"/>
    </row>
    <row r="47" spans="1:3" customFormat="1">
      <c r="A47" s="1172"/>
      <c r="B47" s="1081"/>
      <c r="C47" s="1172"/>
    </row>
    <row r="48" spans="1:3" customFormat="1">
      <c r="A48" s="1172"/>
      <c r="B48" s="1081"/>
      <c r="C48" s="1172"/>
    </row>
    <row r="49" spans="1:3" customFormat="1">
      <c r="A49" s="1172"/>
      <c r="B49" s="1081"/>
      <c r="C49" s="1172"/>
    </row>
    <row r="50" spans="1:3" customFormat="1">
      <c r="A50" s="1172"/>
      <c r="B50" s="1081"/>
      <c r="C50" s="1172"/>
    </row>
    <row r="51" spans="1:3" customFormat="1">
      <c r="A51" s="1173"/>
      <c r="B51" s="1081"/>
      <c r="C51" s="1173"/>
    </row>
    <row r="53" spans="1:3">
      <c r="A53" s="1106" t="s">
        <v>265</v>
      </c>
    </row>
    <row r="54" spans="1:3">
      <c r="A54" s="1107" t="s">
        <v>266</v>
      </c>
    </row>
    <row r="55" spans="1:3">
      <c r="A55" s="1119" t="s">
        <v>444</v>
      </c>
    </row>
  </sheetData>
  <mergeCells count="1">
    <mergeCell ref="A3:C3"/>
  </mergeCells>
  <hyperlinks>
    <hyperlink ref="C2" location="Content!Print_Area" display="Content" xr:uid="{253C3D58-DEF6-4F82-BB23-C5C0F548E61B}"/>
  </hyperlinks>
  <pageMargins left="0.7" right="0.7" top="0.75" bottom="0.75" header="0.3" footer="0.3"/>
  <pageSetup paperSize="14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6C99-2084-4D68-906C-06F08625D6B8}">
  <sheetPr>
    <tabColor rgb="FFBA8CDC"/>
    <outlinePr summaryBelow="0"/>
    <pageSetUpPr fitToPage="1"/>
  </sheetPr>
  <dimension ref="A1:H129"/>
  <sheetViews>
    <sheetView zoomScale="90" zoomScaleNormal="90" zoomScaleSheetLayoutView="85" workbookViewId="0">
      <pane ySplit="6" topLeftCell="A51" activePane="bottomLeft" state="frozen"/>
      <selection pane="bottomLeft"/>
      <selection activeCell="B23" sqref="B23"/>
    </sheetView>
  </sheetViews>
  <sheetFormatPr defaultColWidth="0" defaultRowHeight="15.75" zeroHeight="1" outlineLevelRow="2"/>
  <cols>
    <col min="1" max="1" width="80.7109375" style="572" bestFit="1" customWidth="1"/>
    <col min="2" max="2" width="8.42578125" style="573" customWidth="1"/>
    <col min="3" max="4" width="22.140625" style="572" customWidth="1"/>
    <col min="5" max="5" width="3" style="572" customWidth="1"/>
    <col min="6" max="6" width="0.5703125" style="675" customWidth="1"/>
    <col min="7" max="8" width="0" style="572" hidden="1" customWidth="1"/>
    <col min="9" max="16384" width="10" style="572" hidden="1"/>
  </cols>
  <sheetData>
    <row r="1" spans="1:8">
      <c r="D1" s="234" t="s">
        <v>445</v>
      </c>
    </row>
    <row r="2" spans="1:8" s="201" customFormat="1">
      <c r="A2" s="205" t="s">
        <v>446</v>
      </c>
      <c r="B2" s="205"/>
      <c r="D2" s="1305" t="s">
        <v>271</v>
      </c>
      <c r="F2" s="580"/>
    </row>
    <row r="3" spans="1:8" s="201" customFormat="1">
      <c r="A3" s="205" t="str">
        <f>"COMPANY: "&amp;'Co. Profile'!B2</f>
        <v>COMPANY: [NAME OF HMO]</v>
      </c>
      <c r="B3" s="205"/>
      <c r="F3" s="580"/>
    </row>
    <row r="4" spans="1:8" s="201" customFormat="1">
      <c r="A4" s="210" t="str">
        <f>'Co. Profile'!B3</f>
        <v>FOR THE YEAR ENDED DECEMBER 31, 20XX</v>
      </c>
      <c r="B4" s="210"/>
      <c r="F4" s="580"/>
    </row>
    <row r="5" spans="1:8" s="201" customFormat="1" ht="16.5" thickBot="1">
      <c r="B5" s="205"/>
      <c r="F5" s="580"/>
    </row>
    <row r="6" spans="1:8" s="201" customFormat="1" ht="51.75" customHeight="1" thickBot="1">
      <c r="A6" s="929" t="s">
        <v>447</v>
      </c>
      <c r="B6" s="929" t="s">
        <v>448</v>
      </c>
      <c r="C6" s="930" t="s">
        <v>449</v>
      </c>
      <c r="D6" s="931" t="s">
        <v>450</v>
      </c>
      <c r="F6" s="932" t="s">
        <v>451</v>
      </c>
    </row>
    <row r="7" spans="1:8">
      <c r="A7" s="260" t="s">
        <v>452</v>
      </c>
      <c r="B7" s="213"/>
      <c r="C7" s="513"/>
      <c r="D7" s="513"/>
    </row>
    <row r="8" spans="1:8">
      <c r="A8" s="261" t="s">
        <v>47</v>
      </c>
      <c r="B8" s="257" t="s">
        <v>46</v>
      </c>
      <c r="C8" s="571">
        <f>+SUM(C9:C13)</f>
        <v>0</v>
      </c>
      <c r="D8" s="571">
        <f>+SUM(D9:D13)</f>
        <v>0</v>
      </c>
      <c r="F8" s="676"/>
    </row>
    <row r="9" spans="1:8" outlineLevel="1">
      <c r="A9" s="262" t="s">
        <v>453</v>
      </c>
      <c r="B9" s="211"/>
      <c r="C9" s="500"/>
      <c r="D9" s="500"/>
    </row>
    <row r="10" spans="1:8" outlineLevel="1">
      <c r="A10" s="262" t="s">
        <v>454</v>
      </c>
      <c r="B10" s="211"/>
      <c r="C10" s="500"/>
      <c r="D10" s="500"/>
    </row>
    <row r="11" spans="1:8" outlineLevel="1">
      <c r="A11" s="262" t="s">
        <v>455</v>
      </c>
      <c r="B11" s="211"/>
      <c r="C11" s="500"/>
      <c r="D11" s="500"/>
    </row>
    <row r="12" spans="1:8" outlineLevel="1">
      <c r="A12" s="262" t="s">
        <v>456</v>
      </c>
      <c r="B12" s="211"/>
      <c r="C12" s="500"/>
      <c r="D12" s="500"/>
      <c r="H12" s="575"/>
    </row>
    <row r="13" spans="1:8" outlineLevel="1">
      <c r="A13" s="262" t="s">
        <v>457</v>
      </c>
      <c r="B13" s="211"/>
      <c r="C13" s="500"/>
      <c r="D13" s="500"/>
    </row>
    <row r="14" spans="1:8">
      <c r="A14" s="261" t="s">
        <v>50</v>
      </c>
      <c r="B14" s="257" t="s">
        <v>49</v>
      </c>
      <c r="C14" s="571">
        <f>+SUM(C15:C17)</f>
        <v>0</v>
      </c>
      <c r="D14" s="571">
        <f>+SUM(D15:D17)</f>
        <v>0</v>
      </c>
      <c r="F14" s="676"/>
    </row>
    <row r="15" spans="1:8" outlineLevel="2">
      <c r="A15" s="262" t="s">
        <v>458</v>
      </c>
      <c r="B15" s="299"/>
      <c r="C15" s="500"/>
      <c r="D15" s="500"/>
    </row>
    <row r="16" spans="1:8" outlineLevel="2">
      <c r="A16" s="262" t="s">
        <v>459</v>
      </c>
      <c r="B16" s="211"/>
      <c r="C16" s="500"/>
      <c r="D16" s="500"/>
    </row>
    <row r="17" spans="1:6" outlineLevel="2">
      <c r="A17" s="262" t="s">
        <v>460</v>
      </c>
      <c r="B17" s="211"/>
      <c r="C17" s="500"/>
      <c r="D17" s="500"/>
    </row>
    <row r="18" spans="1:6">
      <c r="A18" s="261" t="s">
        <v>53</v>
      </c>
      <c r="B18" s="257" t="s">
        <v>52</v>
      </c>
      <c r="C18" s="500"/>
      <c r="D18" s="500"/>
    </row>
    <row r="19" spans="1:6">
      <c r="A19" s="261" t="s">
        <v>461</v>
      </c>
      <c r="B19" s="257" t="s">
        <v>55</v>
      </c>
      <c r="C19" s="513">
        <f>+SUM(C20:C21)</f>
        <v>0</v>
      </c>
      <c r="D19" s="513">
        <f>+SUM(D20:D21)</f>
        <v>0</v>
      </c>
    </row>
    <row r="20" spans="1:6" outlineLevel="2">
      <c r="A20" s="262" t="s">
        <v>462</v>
      </c>
      <c r="B20" s="211"/>
      <c r="C20" s="500"/>
      <c r="D20" s="500"/>
    </row>
    <row r="21" spans="1:6" outlineLevel="2">
      <c r="A21" s="262" t="s">
        <v>463</v>
      </c>
      <c r="B21" s="211"/>
      <c r="C21" s="500"/>
      <c r="D21" s="500"/>
    </row>
    <row r="22" spans="1:6">
      <c r="A22" s="261" t="s">
        <v>464</v>
      </c>
      <c r="B22" s="257" t="s">
        <v>58</v>
      </c>
      <c r="C22" s="513">
        <f>+SUM(C23:C24)</f>
        <v>0</v>
      </c>
      <c r="D22" s="513">
        <f>+SUM(D23:D24)</f>
        <v>0</v>
      </c>
    </row>
    <row r="23" spans="1:6" outlineLevel="2">
      <c r="A23" s="262" t="s">
        <v>59</v>
      </c>
      <c r="B23" s="213"/>
      <c r="C23" s="500"/>
      <c r="D23" s="500"/>
    </row>
    <row r="24" spans="1:6" outlineLevel="2">
      <c r="A24" s="262" t="s">
        <v>463</v>
      </c>
      <c r="B24" s="299"/>
      <c r="C24" s="500"/>
      <c r="D24" s="500"/>
    </row>
    <row r="25" spans="1:6">
      <c r="A25" s="261" t="s">
        <v>465</v>
      </c>
      <c r="B25" s="257" t="s">
        <v>61</v>
      </c>
      <c r="C25" s="513">
        <f>+SUM(C26:C27)</f>
        <v>0</v>
      </c>
      <c r="D25" s="513">
        <f>+SUM(D26:D27)</f>
        <v>0</v>
      </c>
    </row>
    <row r="26" spans="1:6" outlineLevel="2">
      <c r="A26" s="262" t="s">
        <v>466</v>
      </c>
      <c r="B26" s="211"/>
      <c r="C26" s="500"/>
      <c r="D26" s="500"/>
    </row>
    <row r="27" spans="1:6" outlineLevel="2">
      <c r="A27" s="262" t="s">
        <v>463</v>
      </c>
      <c r="B27" s="211"/>
      <c r="C27" s="500"/>
      <c r="D27" s="500"/>
    </row>
    <row r="28" spans="1:6">
      <c r="A28" s="261" t="s">
        <v>467</v>
      </c>
      <c r="B28" s="211"/>
      <c r="C28" s="513">
        <f>+SUM(C29,C44)</f>
        <v>0</v>
      </c>
      <c r="D28" s="513">
        <f>+SUM(D29,D44)</f>
        <v>0</v>
      </c>
    </row>
    <row r="29" spans="1:6" outlineLevel="1">
      <c r="A29" s="262" t="s">
        <v>468</v>
      </c>
      <c r="B29" s="257" t="s">
        <v>64</v>
      </c>
      <c r="C29" s="513">
        <f>SUM(C30:C43)</f>
        <v>0</v>
      </c>
      <c r="D29" s="513">
        <f>SUM(D30:D43)</f>
        <v>0</v>
      </c>
    </row>
    <row r="30" spans="1:6" outlineLevel="2">
      <c r="A30" s="263" t="s">
        <v>469</v>
      </c>
      <c r="B30" s="213"/>
      <c r="C30" s="514"/>
      <c r="D30" s="514"/>
    </row>
    <row r="31" spans="1:6" s="574" customFormat="1" outlineLevel="2">
      <c r="A31" s="264" t="s">
        <v>463</v>
      </c>
      <c r="B31" s="213"/>
      <c r="C31" s="515"/>
      <c r="D31" s="515"/>
      <c r="E31" s="572"/>
      <c r="F31" s="677"/>
    </row>
    <row r="32" spans="1:6" outlineLevel="2">
      <c r="A32" s="263" t="s">
        <v>470</v>
      </c>
      <c r="B32" s="213"/>
      <c r="C32" s="514"/>
      <c r="D32" s="514"/>
    </row>
    <row r="33" spans="1:6" s="574" customFormat="1" outlineLevel="2">
      <c r="A33" s="264" t="s">
        <v>463</v>
      </c>
      <c r="B33" s="213"/>
      <c r="C33" s="515"/>
      <c r="D33" s="515"/>
      <c r="E33" s="572"/>
      <c r="F33" s="677"/>
    </row>
    <row r="34" spans="1:6" outlineLevel="2">
      <c r="A34" s="263" t="s">
        <v>471</v>
      </c>
      <c r="B34" s="299"/>
      <c r="C34" s="514"/>
      <c r="D34" s="514"/>
    </row>
    <row r="35" spans="1:6" s="574" customFormat="1" outlineLevel="2">
      <c r="A35" s="264" t="s">
        <v>463</v>
      </c>
      <c r="B35" s="211"/>
      <c r="C35" s="515"/>
      <c r="D35" s="515"/>
      <c r="E35" s="572"/>
      <c r="F35" s="677"/>
    </row>
    <row r="36" spans="1:6" outlineLevel="2">
      <c r="A36" s="263" t="s">
        <v>472</v>
      </c>
      <c r="B36" s="211"/>
      <c r="C36" s="514"/>
      <c r="D36" s="514"/>
    </row>
    <row r="37" spans="1:6" s="574" customFormat="1" outlineLevel="2">
      <c r="A37" s="264" t="s">
        <v>463</v>
      </c>
      <c r="B37" s="299"/>
      <c r="C37" s="515"/>
      <c r="D37" s="515"/>
      <c r="E37" s="572"/>
      <c r="F37" s="677"/>
    </row>
    <row r="38" spans="1:6" outlineLevel="2">
      <c r="A38" s="263" t="s">
        <v>473</v>
      </c>
      <c r="B38" s="211"/>
      <c r="C38" s="514"/>
      <c r="D38" s="514"/>
    </row>
    <row r="39" spans="1:6" s="574" customFormat="1" outlineLevel="2">
      <c r="A39" s="264" t="s">
        <v>463</v>
      </c>
      <c r="B39" s="211"/>
      <c r="C39" s="515"/>
      <c r="D39" s="515"/>
      <c r="E39" s="572"/>
      <c r="F39" s="677"/>
    </row>
    <row r="40" spans="1:6" outlineLevel="2">
      <c r="A40" s="263" t="s">
        <v>474</v>
      </c>
      <c r="B40" s="211"/>
      <c r="C40" s="514"/>
      <c r="D40" s="514"/>
    </row>
    <row r="41" spans="1:6" s="574" customFormat="1" outlineLevel="2">
      <c r="A41" s="264" t="s">
        <v>463</v>
      </c>
      <c r="B41" s="211"/>
      <c r="C41" s="515"/>
      <c r="D41" s="515"/>
      <c r="E41" s="572"/>
      <c r="F41" s="677"/>
    </row>
    <row r="42" spans="1:6" outlineLevel="2">
      <c r="A42" s="263" t="s">
        <v>475</v>
      </c>
      <c r="B42" s="211"/>
      <c r="C42" s="514"/>
      <c r="D42" s="514"/>
    </row>
    <row r="43" spans="1:6" s="574" customFormat="1" outlineLevel="2">
      <c r="A43" s="264" t="s">
        <v>463</v>
      </c>
      <c r="B43" s="299"/>
      <c r="C43" s="515"/>
      <c r="D43" s="515"/>
      <c r="E43" s="572"/>
      <c r="F43" s="677"/>
    </row>
    <row r="44" spans="1:6" outlineLevel="1">
      <c r="A44" s="262" t="s">
        <v>476</v>
      </c>
      <c r="B44" s="257" t="s">
        <v>67</v>
      </c>
      <c r="C44" s="513">
        <f>+SUM(C45:C48)</f>
        <v>0</v>
      </c>
      <c r="D44" s="513">
        <f>+SUM(D45:D48)</f>
        <v>0</v>
      </c>
    </row>
    <row r="45" spans="1:6" outlineLevel="2">
      <c r="A45" s="263" t="s">
        <v>477</v>
      </c>
      <c r="B45" s="213"/>
      <c r="C45" s="514"/>
      <c r="D45" s="514"/>
    </row>
    <row r="46" spans="1:6" s="574" customFormat="1" outlineLevel="2">
      <c r="A46" s="264" t="s">
        <v>463</v>
      </c>
      <c r="B46" s="213"/>
      <c r="C46" s="515"/>
      <c r="D46" s="515"/>
      <c r="E46" s="572"/>
      <c r="F46" s="677"/>
    </row>
    <row r="47" spans="1:6" outlineLevel="2">
      <c r="A47" s="263" t="s">
        <v>478</v>
      </c>
      <c r="B47" s="213"/>
      <c r="C47" s="514"/>
      <c r="D47" s="514"/>
    </row>
    <row r="48" spans="1:6" s="574" customFormat="1" outlineLevel="2">
      <c r="A48" s="264" t="s">
        <v>463</v>
      </c>
      <c r="B48" s="299"/>
      <c r="C48" s="515"/>
      <c r="D48" s="515"/>
      <c r="E48" s="572"/>
      <c r="F48" s="677"/>
    </row>
    <row r="49" spans="1:4" ht="31.5">
      <c r="A49" s="261" t="s">
        <v>479</v>
      </c>
      <c r="B49" s="213"/>
      <c r="C49" s="513">
        <f>SUM(C50:C54)</f>
        <v>0</v>
      </c>
      <c r="D49" s="513">
        <f>SUM(D50:D54)</f>
        <v>0</v>
      </c>
    </row>
    <row r="50" spans="1:4" outlineLevel="1">
      <c r="A50" s="262" t="s">
        <v>480</v>
      </c>
      <c r="B50" s="257" t="s">
        <v>70</v>
      </c>
      <c r="C50" s="514"/>
      <c r="D50" s="514"/>
    </row>
    <row r="51" spans="1:4" outlineLevel="1">
      <c r="A51" s="263" t="s">
        <v>463</v>
      </c>
      <c r="B51" s="299"/>
      <c r="C51" s="514"/>
      <c r="D51" s="514"/>
    </row>
    <row r="52" spans="1:4" outlineLevel="1">
      <c r="A52" s="262" t="s">
        <v>481</v>
      </c>
      <c r="B52" s="257" t="s">
        <v>70</v>
      </c>
      <c r="C52" s="514"/>
      <c r="D52" s="514"/>
    </row>
    <row r="53" spans="1:4" outlineLevel="1">
      <c r="A53" s="263" t="s">
        <v>463</v>
      </c>
      <c r="B53" s="213"/>
      <c r="C53" s="514"/>
      <c r="D53" s="514"/>
    </row>
    <row r="54" spans="1:4" outlineLevel="1">
      <c r="A54" s="262" t="s">
        <v>482</v>
      </c>
      <c r="B54" s="257" t="s">
        <v>73</v>
      </c>
      <c r="C54" s="514"/>
      <c r="D54" s="514"/>
    </row>
    <row r="55" spans="1:4">
      <c r="A55" s="261" t="s">
        <v>483</v>
      </c>
      <c r="B55" s="299"/>
      <c r="C55" s="513">
        <f>+SUM(C56,C59,C62,C63,C64)</f>
        <v>0</v>
      </c>
      <c r="D55" s="513">
        <f>+SUM(D56,D59,D62,D63,D64)</f>
        <v>0</v>
      </c>
    </row>
    <row r="56" spans="1:4" outlineLevel="1">
      <c r="A56" s="262" t="s">
        <v>484</v>
      </c>
      <c r="B56" s="257" t="s">
        <v>76</v>
      </c>
      <c r="C56" s="513">
        <f>+SUM(C57:C58)</f>
        <v>0</v>
      </c>
      <c r="D56" s="513">
        <f>+SUM(D57:D58)</f>
        <v>0</v>
      </c>
    </row>
    <row r="57" spans="1:4" outlineLevel="2">
      <c r="A57" s="263" t="s">
        <v>485</v>
      </c>
      <c r="B57" s="213"/>
      <c r="C57" s="514"/>
      <c r="D57" s="514"/>
    </row>
    <row r="58" spans="1:4" outlineLevel="2">
      <c r="A58" s="263" t="s">
        <v>486</v>
      </c>
      <c r="B58" s="213"/>
      <c r="C58" s="514"/>
      <c r="D58" s="514"/>
    </row>
    <row r="59" spans="1:4" outlineLevel="1">
      <c r="A59" s="262" t="s">
        <v>487</v>
      </c>
      <c r="B59" s="257" t="s">
        <v>76</v>
      </c>
      <c r="C59" s="513">
        <f>+SUM(C60:C61)</f>
        <v>0</v>
      </c>
      <c r="D59" s="513">
        <f>+SUM(D60:D61)</f>
        <v>0</v>
      </c>
    </row>
    <row r="60" spans="1:4" outlineLevel="2">
      <c r="A60" s="263" t="s">
        <v>485</v>
      </c>
      <c r="B60" s="299"/>
      <c r="C60" s="514"/>
      <c r="D60" s="514"/>
    </row>
    <row r="61" spans="1:4" outlineLevel="2">
      <c r="A61" s="263" t="s">
        <v>486</v>
      </c>
      <c r="B61" s="213"/>
      <c r="C61" s="514"/>
      <c r="D61" s="514"/>
    </row>
    <row r="62" spans="1:4" outlineLevel="1">
      <c r="A62" s="262" t="s">
        <v>488</v>
      </c>
      <c r="B62" s="257" t="s">
        <v>79</v>
      </c>
      <c r="C62" s="514"/>
      <c r="D62" s="514"/>
    </row>
    <row r="63" spans="1:4" outlineLevel="1">
      <c r="A63" s="262" t="s">
        <v>489</v>
      </c>
      <c r="B63" s="257" t="s">
        <v>79</v>
      </c>
      <c r="C63" s="514"/>
      <c r="D63" s="514"/>
    </row>
    <row r="64" spans="1:4" outlineLevel="1">
      <c r="A64" s="262" t="s">
        <v>490</v>
      </c>
      <c r="B64" s="257" t="s">
        <v>82</v>
      </c>
      <c r="C64" s="513">
        <f>+SUM(C65:C67)</f>
        <v>0</v>
      </c>
      <c r="D64" s="513">
        <f>+SUM(D65:D67)</f>
        <v>0</v>
      </c>
    </row>
    <row r="65" spans="1:4" outlineLevel="2">
      <c r="A65" s="263" t="s">
        <v>491</v>
      </c>
      <c r="B65" s="213"/>
      <c r="C65" s="514"/>
      <c r="D65" s="514"/>
    </row>
    <row r="66" spans="1:4" outlineLevel="2">
      <c r="A66" s="263" t="s">
        <v>492</v>
      </c>
      <c r="B66" s="213"/>
      <c r="C66" s="514"/>
      <c r="D66" s="514"/>
    </row>
    <row r="67" spans="1:4" outlineLevel="2">
      <c r="A67" s="263" t="s">
        <v>493</v>
      </c>
      <c r="B67" s="213"/>
      <c r="C67" s="514"/>
      <c r="D67" s="514"/>
    </row>
    <row r="68" spans="1:4">
      <c r="A68" s="261" t="s">
        <v>86</v>
      </c>
      <c r="B68" s="257" t="s">
        <v>85</v>
      </c>
      <c r="C68" s="513">
        <f>SUM(C69:C71)</f>
        <v>0</v>
      </c>
      <c r="D68" s="513">
        <f>SUM(D69:D71)</f>
        <v>0</v>
      </c>
    </row>
    <row r="69" spans="1:4" outlineLevel="1">
      <c r="A69" s="262" t="s">
        <v>494</v>
      </c>
      <c r="B69" s="213"/>
      <c r="C69" s="514"/>
      <c r="D69" s="514"/>
    </row>
    <row r="70" spans="1:4" outlineLevel="1">
      <c r="A70" s="262" t="s">
        <v>495</v>
      </c>
      <c r="B70" s="213"/>
      <c r="C70" s="514"/>
      <c r="D70" s="514"/>
    </row>
    <row r="71" spans="1:4" outlineLevel="1">
      <c r="A71" s="262" t="s">
        <v>496</v>
      </c>
      <c r="B71" s="213"/>
      <c r="C71" s="514"/>
      <c r="D71" s="514"/>
    </row>
    <row r="72" spans="1:4">
      <c r="A72" s="261" t="s">
        <v>89</v>
      </c>
      <c r="B72" s="257" t="s">
        <v>88</v>
      </c>
      <c r="C72" s="513">
        <f>SUM(C73,C80)</f>
        <v>0</v>
      </c>
      <c r="D72" s="513">
        <f>SUM(D73,D80)</f>
        <v>0</v>
      </c>
    </row>
    <row r="73" spans="1:4" outlineLevel="1">
      <c r="A73" s="262" t="s">
        <v>497</v>
      </c>
      <c r="B73" s="213"/>
      <c r="C73" s="513">
        <f>+SUM(C74:C79)</f>
        <v>0</v>
      </c>
      <c r="D73" s="513">
        <f>+SUM(D74:D79)</f>
        <v>0</v>
      </c>
    </row>
    <row r="74" spans="1:4" outlineLevel="2">
      <c r="A74" s="263" t="s">
        <v>50</v>
      </c>
      <c r="B74" s="213"/>
      <c r="C74" s="514"/>
      <c r="D74" s="514"/>
    </row>
    <row r="75" spans="1:4" outlineLevel="2">
      <c r="A75" s="263" t="s">
        <v>53</v>
      </c>
      <c r="B75" s="213"/>
      <c r="C75" s="514"/>
      <c r="D75" s="514"/>
    </row>
    <row r="76" spans="1:4" outlineLevel="2">
      <c r="A76" s="263" t="s">
        <v>498</v>
      </c>
      <c r="B76" s="213"/>
      <c r="C76" s="514"/>
      <c r="D76" s="514"/>
    </row>
    <row r="77" spans="1:4" outlineLevel="2">
      <c r="A77" s="263" t="s">
        <v>499</v>
      </c>
      <c r="B77" s="213"/>
      <c r="C77" s="514"/>
      <c r="D77" s="514"/>
    </row>
    <row r="78" spans="1:4" outlineLevel="2">
      <c r="A78" s="263" t="s">
        <v>500</v>
      </c>
      <c r="B78" s="213"/>
      <c r="C78" s="514"/>
      <c r="D78" s="514"/>
    </row>
    <row r="79" spans="1:4" outlineLevel="2">
      <c r="A79" s="263" t="s">
        <v>501</v>
      </c>
      <c r="B79" s="213"/>
      <c r="C79" s="514"/>
      <c r="D79" s="514"/>
    </row>
    <row r="80" spans="1:4" outlineLevel="1">
      <c r="A80" s="262" t="s">
        <v>502</v>
      </c>
      <c r="B80" s="213"/>
      <c r="C80" s="513">
        <f>+SUM(C81:C82)</f>
        <v>0</v>
      </c>
      <c r="D80" s="513">
        <f>+SUM(D81:D82)</f>
        <v>0</v>
      </c>
    </row>
    <row r="81" spans="1:7" outlineLevel="2">
      <c r="A81" s="263" t="s">
        <v>499</v>
      </c>
      <c r="B81" s="213"/>
      <c r="C81" s="514"/>
      <c r="D81" s="514"/>
    </row>
    <row r="82" spans="1:7" outlineLevel="2">
      <c r="A82" s="263" t="s">
        <v>500</v>
      </c>
      <c r="B82" s="213"/>
      <c r="C82" s="514"/>
      <c r="D82" s="514"/>
    </row>
    <row r="83" spans="1:7">
      <c r="A83" s="261" t="s">
        <v>92</v>
      </c>
      <c r="B83" s="257" t="s">
        <v>91</v>
      </c>
      <c r="C83" s="571">
        <f>SUM(C84:C87)</f>
        <v>0</v>
      </c>
      <c r="D83" s="571">
        <f>SUM(D84:D87)</f>
        <v>0</v>
      </c>
    </row>
    <row r="84" spans="1:7" outlineLevel="1">
      <c r="A84" s="262" t="s">
        <v>503</v>
      </c>
      <c r="B84" s="213"/>
      <c r="C84" s="514">
        <f>S16_Prepayments!G13</f>
        <v>0</v>
      </c>
      <c r="D84" s="514">
        <f>S16_Prepayments!D13</f>
        <v>0</v>
      </c>
    </row>
    <row r="85" spans="1:7" outlineLevel="1">
      <c r="A85" s="262" t="s">
        <v>504</v>
      </c>
      <c r="B85" s="299"/>
      <c r="C85" s="514">
        <f>S16_Prepayments!G20</f>
        <v>0</v>
      </c>
      <c r="D85" s="514">
        <f>S16_Prepayments!D20</f>
        <v>0</v>
      </c>
    </row>
    <row r="86" spans="1:7" outlineLevel="1">
      <c r="A86" s="262" t="s">
        <v>505</v>
      </c>
      <c r="B86" s="213"/>
      <c r="C86" s="514">
        <f>S16_Prepayments!G27</f>
        <v>0</v>
      </c>
      <c r="D86" s="514">
        <f>S16_Prepayments!D27</f>
        <v>0</v>
      </c>
    </row>
    <row r="87" spans="1:7" outlineLevel="1">
      <c r="A87" s="262" t="s">
        <v>506</v>
      </c>
      <c r="B87" s="213"/>
      <c r="C87" s="514">
        <f>S16_Prepayments!G34</f>
        <v>0</v>
      </c>
      <c r="D87" s="514">
        <f>S16_Prepayments!D34</f>
        <v>0</v>
      </c>
    </row>
    <row r="88" spans="1:7">
      <c r="A88" s="261" t="s">
        <v>95</v>
      </c>
      <c r="B88" s="257" t="s">
        <v>94</v>
      </c>
      <c r="C88" s="571">
        <f>+SUM(C89:C91)</f>
        <v>0</v>
      </c>
      <c r="D88" s="571">
        <f>+SUM(D89:D91)</f>
        <v>0</v>
      </c>
    </row>
    <row r="89" spans="1:7" outlineLevel="1">
      <c r="A89" s="262" t="s">
        <v>507</v>
      </c>
      <c r="B89" s="211"/>
      <c r="C89" s="514">
        <f>'S17_Sub, Assoc and JV'!M17</f>
        <v>0</v>
      </c>
      <c r="D89" s="514"/>
    </row>
    <row r="90" spans="1:7" outlineLevel="1">
      <c r="A90" s="262" t="s">
        <v>508</v>
      </c>
      <c r="B90" s="299"/>
      <c r="C90" s="514">
        <f>'S17_Sub, Assoc and JV'!L23</f>
        <v>0</v>
      </c>
      <c r="D90" s="514"/>
    </row>
    <row r="91" spans="1:7" outlineLevel="1">
      <c r="A91" s="262" t="s">
        <v>509</v>
      </c>
      <c r="B91" s="299"/>
      <c r="C91" s="514">
        <f>'S17_Sub, Assoc and JV'!M29</f>
        <v>0</v>
      </c>
      <c r="D91" s="514"/>
    </row>
    <row r="92" spans="1:7">
      <c r="A92" s="261" t="s">
        <v>510</v>
      </c>
      <c r="B92" s="213"/>
      <c r="C92" s="571">
        <f>+SUM(C93:C110)</f>
        <v>0</v>
      </c>
      <c r="D92" s="571">
        <f>+SUM(D93:D110)</f>
        <v>0</v>
      </c>
    </row>
    <row r="93" spans="1:7" outlineLevel="1">
      <c r="A93" s="262" t="s">
        <v>511</v>
      </c>
      <c r="B93" s="257" t="s">
        <v>97</v>
      </c>
      <c r="C93" s="514">
        <f>S18_PPE!H15</f>
        <v>0</v>
      </c>
      <c r="D93" s="514"/>
      <c r="G93" s="213"/>
    </row>
    <row r="94" spans="1:7" outlineLevel="1">
      <c r="A94" s="262" t="s">
        <v>512</v>
      </c>
      <c r="B94" s="257" t="s">
        <v>97</v>
      </c>
      <c r="C94" s="514">
        <f>S18_PPE!H27</f>
        <v>0</v>
      </c>
      <c r="D94" s="514"/>
      <c r="G94" s="257"/>
    </row>
    <row r="95" spans="1:7" outlineLevel="1">
      <c r="A95" s="263" t="s">
        <v>513</v>
      </c>
      <c r="B95" s="299"/>
      <c r="C95" s="514">
        <f>S18_PPE!K27</f>
        <v>0</v>
      </c>
      <c r="D95" s="514"/>
      <c r="G95" s="213"/>
    </row>
    <row r="96" spans="1:7" outlineLevel="1">
      <c r="A96" s="262" t="s">
        <v>514</v>
      </c>
      <c r="B96" s="257" t="s">
        <v>97</v>
      </c>
      <c r="C96" s="514">
        <f>S18_PPE!H32</f>
        <v>0</v>
      </c>
      <c r="D96" s="514"/>
      <c r="G96" s="257"/>
    </row>
    <row r="97" spans="1:7" outlineLevel="1">
      <c r="A97" s="263" t="s">
        <v>515</v>
      </c>
      <c r="B97" s="299"/>
      <c r="C97" s="514">
        <f>S18_PPE!K32</f>
        <v>0</v>
      </c>
      <c r="D97" s="514"/>
      <c r="G97" s="213"/>
    </row>
    <row r="98" spans="1:7" outlineLevel="1">
      <c r="A98" s="262" t="s">
        <v>516</v>
      </c>
      <c r="B98" s="257" t="s">
        <v>100</v>
      </c>
      <c r="C98" s="514">
        <f>S19_PPE!F20</f>
        <v>0</v>
      </c>
      <c r="D98" s="514"/>
      <c r="G98" s="257"/>
    </row>
    <row r="99" spans="1:7" outlineLevel="1">
      <c r="A99" s="263" t="s">
        <v>517</v>
      </c>
      <c r="B99" s="299"/>
      <c r="C99" s="514">
        <f>S19_PPE!H20</f>
        <v>0</v>
      </c>
      <c r="D99" s="514"/>
      <c r="G99" s="213"/>
    </row>
    <row r="100" spans="1:7" outlineLevel="1">
      <c r="A100" s="262" t="s">
        <v>518</v>
      </c>
      <c r="B100" s="257" t="s">
        <v>100</v>
      </c>
      <c r="C100" s="514">
        <f>S19_PPE!F31</f>
        <v>0</v>
      </c>
      <c r="D100" s="514"/>
      <c r="G100" s="257"/>
    </row>
    <row r="101" spans="1:7" outlineLevel="1">
      <c r="A101" s="263" t="s">
        <v>519</v>
      </c>
      <c r="B101" s="299"/>
      <c r="C101" s="514">
        <f>S19_PPE!H31</f>
        <v>0</v>
      </c>
      <c r="D101" s="514"/>
      <c r="G101" s="213"/>
    </row>
    <row r="102" spans="1:7" outlineLevel="1">
      <c r="A102" s="262" t="s">
        <v>520</v>
      </c>
      <c r="B102" s="257" t="s">
        <v>100</v>
      </c>
      <c r="C102" s="514">
        <f>S19_PPE!F42</f>
        <v>0</v>
      </c>
      <c r="D102" s="514"/>
      <c r="G102" s="257"/>
    </row>
    <row r="103" spans="1:7" outlineLevel="1">
      <c r="A103" s="263" t="s">
        <v>521</v>
      </c>
      <c r="B103" s="299"/>
      <c r="C103" s="514">
        <f>S19_PPE!H42</f>
        <v>0</v>
      </c>
      <c r="D103" s="514"/>
      <c r="G103" s="213"/>
    </row>
    <row r="104" spans="1:7" outlineLevel="1">
      <c r="A104" s="262" t="s">
        <v>522</v>
      </c>
      <c r="B104" s="257" t="s">
        <v>100</v>
      </c>
      <c r="C104" s="514">
        <f>S19_PPE!F53</f>
        <v>0</v>
      </c>
      <c r="D104" s="514"/>
    </row>
    <row r="105" spans="1:7" outlineLevel="1">
      <c r="A105" s="263" t="s">
        <v>523</v>
      </c>
      <c r="B105" s="299"/>
      <c r="C105" s="514">
        <f>S19_PPE!H53</f>
        <v>0</v>
      </c>
      <c r="D105" s="514"/>
    </row>
    <row r="106" spans="1:7" outlineLevel="1">
      <c r="A106" s="262" t="s">
        <v>524</v>
      </c>
      <c r="B106" s="257" t="s">
        <v>103</v>
      </c>
      <c r="C106" s="514">
        <f>S20_ROU_LL!F43</f>
        <v>0</v>
      </c>
      <c r="D106" s="514"/>
    </row>
    <row r="107" spans="1:7" outlineLevel="1">
      <c r="A107" s="263" t="s">
        <v>525</v>
      </c>
      <c r="B107" s="213"/>
      <c r="C107" s="514">
        <f>S20_ROU_LL!G43</f>
        <v>0</v>
      </c>
      <c r="D107" s="514"/>
    </row>
    <row r="108" spans="1:7" outlineLevel="1">
      <c r="A108" s="262" t="s">
        <v>526</v>
      </c>
      <c r="B108" s="299"/>
      <c r="C108" s="514">
        <f>S18_PPE!Q33</f>
        <v>0</v>
      </c>
      <c r="D108" s="514"/>
    </row>
    <row r="109" spans="1:7" outlineLevel="1">
      <c r="A109" s="263" t="s">
        <v>527</v>
      </c>
      <c r="B109" s="299"/>
      <c r="C109" s="514">
        <f>S18_PPE!R33</f>
        <v>0</v>
      </c>
      <c r="D109" s="514"/>
    </row>
    <row r="110" spans="1:7" outlineLevel="1">
      <c r="A110" s="262" t="s">
        <v>528</v>
      </c>
      <c r="B110" s="473"/>
      <c r="C110" s="514">
        <f>S18_PPE!S33</f>
        <v>0</v>
      </c>
      <c r="D110" s="514"/>
    </row>
    <row r="111" spans="1:7">
      <c r="A111" s="261" t="s">
        <v>529</v>
      </c>
      <c r="B111" s="257" t="s">
        <v>106</v>
      </c>
      <c r="C111" s="571">
        <f>SUM(C112:C118)</f>
        <v>0</v>
      </c>
      <c r="D111" s="571">
        <f>SUM(D112:D118)</f>
        <v>0</v>
      </c>
    </row>
    <row r="112" spans="1:7" outlineLevel="1">
      <c r="A112" s="262" t="s">
        <v>511</v>
      </c>
      <c r="B112" s="300"/>
      <c r="C112" s="514">
        <f>'S21_Inv Prop'!H14</f>
        <v>0</v>
      </c>
      <c r="D112" s="514"/>
    </row>
    <row r="113" spans="1:4" outlineLevel="1">
      <c r="A113" s="262" t="s">
        <v>512</v>
      </c>
      <c r="B113" s="213"/>
      <c r="C113" s="514">
        <f>'S21_Inv Prop'!H26</f>
        <v>0</v>
      </c>
      <c r="D113" s="514"/>
    </row>
    <row r="114" spans="1:4" outlineLevel="1">
      <c r="A114" s="263" t="s">
        <v>513</v>
      </c>
      <c r="B114" s="213"/>
      <c r="C114" s="514">
        <f>'S21_Inv Prop'!J26</f>
        <v>0</v>
      </c>
      <c r="D114" s="514"/>
    </row>
    <row r="115" spans="1:4" outlineLevel="1">
      <c r="A115" s="262" t="s">
        <v>528</v>
      </c>
      <c r="B115" s="299"/>
      <c r="C115" s="514">
        <f>'S21_Inv Prop'!N26</f>
        <v>0</v>
      </c>
      <c r="D115" s="514"/>
    </row>
    <row r="116" spans="1:4" outlineLevel="1">
      <c r="A116" s="262" t="s">
        <v>530</v>
      </c>
      <c r="B116" s="299"/>
      <c r="C116" s="514">
        <f>'S21_Inv Prop'!M14</f>
        <v>0</v>
      </c>
      <c r="D116" s="514"/>
    </row>
    <row r="117" spans="1:4" outlineLevel="1">
      <c r="A117" s="262" t="s">
        <v>531</v>
      </c>
      <c r="B117" s="300"/>
      <c r="C117" s="514">
        <f>'S21_Inv Prop'!M25</f>
        <v>0</v>
      </c>
      <c r="D117" s="514"/>
    </row>
    <row r="118" spans="1:4" outlineLevel="1">
      <c r="A118" s="262" t="s">
        <v>532</v>
      </c>
      <c r="B118" s="300"/>
      <c r="C118" s="514">
        <f>'S21_Inv Prop'!K31</f>
        <v>0</v>
      </c>
      <c r="D118" s="514"/>
    </row>
    <row r="119" spans="1:4">
      <c r="A119" s="261" t="s">
        <v>533</v>
      </c>
      <c r="B119" s="257" t="s">
        <v>109</v>
      </c>
      <c r="C119" s="727">
        <f>S22_NCAHS!I24</f>
        <v>0</v>
      </c>
      <c r="D119" s="727">
        <f>S22_NCAHS!J24</f>
        <v>0</v>
      </c>
    </row>
    <row r="120" spans="1:4">
      <c r="A120" s="261" t="s">
        <v>534</v>
      </c>
      <c r="B120" s="1653" t="s">
        <v>112</v>
      </c>
      <c r="C120" s="727">
        <f>S23_Pension!D14</f>
        <v>0</v>
      </c>
      <c r="D120" s="727"/>
    </row>
    <row r="121" spans="1:4">
      <c r="A121" s="261" t="s">
        <v>535</v>
      </c>
      <c r="B121" s="1653" t="s">
        <v>115</v>
      </c>
      <c r="C121" s="571">
        <f>+SUM(C122:C123)</f>
        <v>0</v>
      </c>
      <c r="D121" s="571">
        <f>+SUM(D122:D123)</f>
        <v>0</v>
      </c>
    </row>
    <row r="122" spans="1:4" outlineLevel="2">
      <c r="A122" s="262" t="s">
        <v>116</v>
      </c>
      <c r="B122" s="300"/>
      <c r="C122" s="500">
        <f>S24_Intangible!G17</f>
        <v>0</v>
      </c>
      <c r="D122" s="500"/>
    </row>
    <row r="123" spans="1:4" outlineLevel="2">
      <c r="A123" s="262" t="s">
        <v>536</v>
      </c>
      <c r="B123" s="300"/>
      <c r="C123" s="500">
        <f>S24_Intangible!H17</f>
        <v>0</v>
      </c>
      <c r="D123" s="500"/>
    </row>
    <row r="124" spans="1:4">
      <c r="A124" s="261" t="s">
        <v>537</v>
      </c>
      <c r="B124" s="1653" t="s">
        <v>118</v>
      </c>
      <c r="C124" s="727">
        <f>S25_DTA!E17</f>
        <v>0</v>
      </c>
      <c r="D124" s="727">
        <f>S25_DTA!D17</f>
        <v>0</v>
      </c>
    </row>
    <row r="125" spans="1:4" ht="16.5" thickBot="1">
      <c r="A125" s="261" t="s">
        <v>122</v>
      </c>
      <c r="B125" s="257" t="s">
        <v>121</v>
      </c>
      <c r="C125" s="727">
        <f>S26_OA!G17</f>
        <v>0</v>
      </c>
      <c r="D125" s="727">
        <f>S26_OA!D17</f>
        <v>0</v>
      </c>
    </row>
    <row r="126" spans="1:4" ht="16.5" thickBot="1">
      <c r="A126" s="266" t="s">
        <v>538</v>
      </c>
      <c r="B126" s="266"/>
      <c r="C126" s="516">
        <f>SUM(C8,C14,C18,C19,C22,C25,C28,C49,C55,C68,C72,C83,C88,C92,C111,C119,C120,C121,C124,C125)</f>
        <v>0</v>
      </c>
      <c r="D126" s="516">
        <f>SUM(D8,D14,D18,D19,D22,D25,D28,D49,D55,D68,D72,D83,D88,D92,D111,D119,D120,D121,D124,D125)</f>
        <v>0</v>
      </c>
    </row>
    <row r="127" spans="1:4" ht="16.5" thickTop="1"/>
    <row r="128" spans="1:4"/>
    <row r="129" spans="2:2" s="675" customFormat="1" ht="3" customHeight="1">
      <c r="B129" s="678"/>
    </row>
  </sheetData>
  <hyperlinks>
    <hyperlink ref="B8" location="S1_CoH!A1" display="S1" xr:uid="{DB9DB99A-DC57-481B-A5B0-B5D988E0C59A}"/>
    <hyperlink ref="B93" location="S18_PPE!A1" display="S18" xr:uid="{BAB808AF-A42E-41B6-B499-C0CD0FA4E8D8}"/>
    <hyperlink ref="B18" location="S3_CE!A1" display="S3" xr:uid="{DA466C73-E0F7-4E31-9941-B9691F2E0A95}"/>
    <hyperlink ref="B19" location="S4_MFR!A1" display="S4" xr:uid="{9797332A-7E01-42E4-AD4D-5358B22BF80D}"/>
    <hyperlink ref="B25" location="'S6_Due fr ASO'!A1" display="S6" xr:uid="{9E90180A-7F65-443E-8494-AC08DD78C750}"/>
    <hyperlink ref="B29" location="'S7_Other Rec'!A1" display="S7" xr:uid="{3EBB5A99-E052-433B-84F9-99171DA36CA7}"/>
    <hyperlink ref="B56" location="'S11_FAFV PL Debt Sec'!A1" display="S11" xr:uid="{A3EBE02E-5DE5-4529-85AD-0983C4AC8B5E}"/>
    <hyperlink ref="B50" location="'S9_FAFV OCI Debt Sec'!A1" display="S9" xr:uid="{CC7E2F39-80B7-49B9-90F9-6EAD55ED203D}"/>
    <hyperlink ref="B54" location="'S10_FAFV OCI Equity Sec'!A1" display="S10" xr:uid="{53ED74E8-808A-4D59-806F-AC10D0C118C5}"/>
    <hyperlink ref="B72" location="'S15_Acc Income'!A1" display="S15" xr:uid="{FA0BD98F-FDFC-47FB-8EB6-775138C6AA0C}"/>
    <hyperlink ref="B88" location="'S17_Sub, Assoc and JV'!A1" display="S17" xr:uid="{4A0CB70B-234A-47E2-8DB6-4C2541F4BB46}"/>
    <hyperlink ref="B111" location="'S21_Inv Prop'!A1" display="S21" xr:uid="{984A5492-B711-4B90-A866-324BA07F9BE6}"/>
    <hyperlink ref="B125" location="S26_OA!A1" display="S26" xr:uid="{FE4DBB21-EBF8-4D4E-BFD3-E31A098550F9}"/>
    <hyperlink ref="B22" location="'S5_Dep to HCP'!A1" display="S5" xr:uid="{BED060DD-F7D2-4903-9EDF-79CE73B3DE0B}"/>
    <hyperlink ref="B44" location="'S8_Debt Sec_Amor Cost'!A1" display="S8" xr:uid="{91A84F6F-66D3-4C3E-A655-45BA50885CAA}"/>
    <hyperlink ref="B62" location="'S12_FAFV PL Equity Sec'!A1" display="S12" xr:uid="{0E780A6E-258A-4B0C-BF2E-DC8E59C520FD}"/>
    <hyperlink ref="B64" location="'S13_FAFV PL Deriv Asset'!A1" display="S13" xr:uid="{11A5E1D8-A23C-4F8F-A70D-AB2D254B70CB}"/>
    <hyperlink ref="B68" location="'S14_Deriv Asset and Liab'!A1" display="S14" xr:uid="{C4B51F0F-76A9-4638-9C17-716A2CAF5737}"/>
    <hyperlink ref="B83" location="S16_Prepayments!A1" display="S16" xr:uid="{5178C237-B369-484B-9DF1-E8112B1799A8}"/>
    <hyperlink ref="B98" location="S19_PPE!A1" display="S19" xr:uid="{D7276B63-103D-4C63-B97F-DEE918491EAE}"/>
    <hyperlink ref="B106" location="S20_ROU_LL!A1" display="S20" xr:uid="{689B57B8-BBDF-4984-928E-D11441932A7A}"/>
    <hyperlink ref="B119" location="S22_NCAHS!A1" display="S22" xr:uid="{51F77B38-7D82-46D2-96BE-DC5AB89D5B8F}"/>
    <hyperlink ref="B59" location="'S11_FAFV PL Debt Sec'!A1" display="S11" xr:uid="{320F62CE-09CC-412D-B830-D2AC0FDBE88D}"/>
    <hyperlink ref="B63" location="'S12_FAFV PL Equity Sec'!A1" display="S12" xr:uid="{F75024C8-0F46-413E-BC66-BD518D293D47}"/>
    <hyperlink ref="B94" location="S18_PPE!A1" display="S18" xr:uid="{B627FE09-D067-4AE2-87B9-C76E1BBB12BC}"/>
    <hyperlink ref="B96" location="S18_PPE!A1" display="S18" xr:uid="{F76BBC51-A90C-47EC-8917-A9C620BDA10D}"/>
    <hyperlink ref="B100" location="S19_PPE!A1" display="S19" xr:uid="{437A66A0-C319-4A11-862F-852D6658CC67}"/>
    <hyperlink ref="B102" location="S19_PPE!A1" display="S19" xr:uid="{6921686E-8CAB-4C11-8899-5CD07ACD19D0}"/>
    <hyperlink ref="B104" location="S19_PPE!A1" display="S19" xr:uid="{E042BE1C-DF6C-4AA9-A3A4-BC060BC35699}"/>
    <hyperlink ref="B120" location="S23_Pension!A1" display="S23" xr:uid="{9EF852AF-B1F4-4AAF-BF30-89620CCB309E}"/>
    <hyperlink ref="B121" location="S24_Intangible!A1" display="S24" xr:uid="{93902595-318C-4488-B455-7531A86E0B08}"/>
    <hyperlink ref="B124" location="S25_DTA!A1" display="S25" xr:uid="{6DC3743C-0E9D-471B-8991-530CB1F70DB1}"/>
    <hyperlink ref="D2" location="Content!Print_Area" display="Content" xr:uid="{557618FA-7137-4B26-B9AE-3F04A023F0A5}"/>
    <hyperlink ref="B14" location="S2_CiB!A1" display="S2" xr:uid="{25A00C27-7B27-4F67-AB37-C02A13F476F0}"/>
    <hyperlink ref="B52" location="'S9_FAFV OCI Debt Sec'!A1" display="S9" xr:uid="{8461193F-DB17-45AB-A48D-DD6FA1BCCDA7}"/>
  </hyperlinks>
  <pageMargins left="0.25" right="0.25" top="0.75" bottom="0.75" header="0.3" footer="0.3"/>
  <pageSetup paperSize="14" scale="74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9C0B-C9C5-4473-B4F0-425AF0BAB7B9}">
  <sheetPr>
    <tabColor rgb="FFBA8CDC"/>
    <outlinePr summaryBelow="0"/>
    <pageSetUpPr fitToPage="1"/>
  </sheetPr>
  <dimension ref="A1:I96"/>
  <sheetViews>
    <sheetView view="pageBreakPreview" zoomScale="85" zoomScaleNormal="85" zoomScaleSheetLayoutView="85" workbookViewId="0">
      <pane ySplit="6" topLeftCell="A69" activePane="bottomLeft" state="frozen"/>
      <selection pane="bottomLeft"/>
      <selection activeCell="B23" sqref="B23"/>
    </sheetView>
  </sheetViews>
  <sheetFormatPr defaultColWidth="0" defaultRowHeight="15" zeroHeight="1" outlineLevelRow="2"/>
  <cols>
    <col min="1" max="1" width="80.7109375" style="259" customWidth="1"/>
    <col min="2" max="2" width="8.42578125" style="259" customWidth="1"/>
    <col min="3" max="4" width="25.28515625" style="139" customWidth="1"/>
    <col min="5" max="5" width="3" style="139" customWidth="1"/>
    <col min="6" max="6" width="10" style="139" customWidth="1"/>
    <col min="7" max="7" width="10" style="139" hidden="1" customWidth="1"/>
    <col min="8" max="8" width="0.5703125" style="663" hidden="1" customWidth="1"/>
    <col min="9" max="9" width="0" style="139" hidden="1" customWidth="1"/>
    <col min="10" max="16384" width="10" style="139" hidden="1"/>
  </cols>
  <sheetData>
    <row r="1" spans="1:9" customFormat="1" ht="15.75">
      <c r="A1" s="98" t="s">
        <v>539</v>
      </c>
      <c r="B1" s="1"/>
      <c r="C1" s="98"/>
      <c r="D1" s="234" t="s">
        <v>540</v>
      </c>
      <c r="E1" s="212"/>
      <c r="F1" s="138"/>
      <c r="G1" s="99"/>
      <c r="H1" s="663"/>
      <c r="I1" s="99"/>
    </row>
    <row r="2" spans="1:9" customFormat="1" ht="15.75">
      <c r="A2" s="73" t="s">
        <v>541</v>
      </c>
      <c r="B2" s="1"/>
      <c r="C2" s="98"/>
      <c r="D2" s="1305" t="s">
        <v>271</v>
      </c>
      <c r="E2" s="213"/>
      <c r="F2" s="99"/>
      <c r="G2" s="99"/>
      <c r="H2" s="596"/>
      <c r="I2" s="99"/>
    </row>
    <row r="3" spans="1:9" customFormat="1" ht="15.75">
      <c r="A3" s="205" t="str">
        <f>"COMPANY: "&amp;'Co. Profile'!B2</f>
        <v>COMPANY: [NAME OF HMO]</v>
      </c>
      <c r="B3" s="1"/>
      <c r="C3" s="98"/>
      <c r="D3" s="201"/>
      <c r="E3" s="213"/>
      <c r="F3" s="99"/>
      <c r="G3" s="99"/>
      <c r="H3" s="596"/>
      <c r="I3" s="99"/>
    </row>
    <row r="4" spans="1:9" customFormat="1" ht="15.75">
      <c r="A4" s="210" t="str">
        <f>'Co. Profile'!B3</f>
        <v>FOR THE YEAR ENDED DECEMBER 31, 20XX</v>
      </c>
      <c r="B4" s="134"/>
      <c r="D4" s="201"/>
      <c r="E4" s="213"/>
      <c r="F4" s="99"/>
      <c r="G4" s="99"/>
      <c r="H4" s="596"/>
      <c r="I4" s="99"/>
    </row>
    <row r="5" spans="1:9" s="273" customFormat="1" ht="15.75" thickBot="1">
      <c r="A5" s="274"/>
      <c r="B5" s="274"/>
      <c r="H5" s="681"/>
    </row>
    <row r="6" spans="1:9" s="273" customFormat="1" ht="32.25" thickBot="1">
      <c r="A6" s="929" t="s">
        <v>447</v>
      </c>
      <c r="B6" s="929" t="s">
        <v>448</v>
      </c>
      <c r="C6" s="930" t="s">
        <v>449</v>
      </c>
      <c r="D6" s="931" t="s">
        <v>450</v>
      </c>
      <c r="H6" s="681"/>
    </row>
    <row r="7" spans="1:9" ht="15.75">
      <c r="A7" s="260" t="s">
        <v>542</v>
      </c>
      <c r="B7" s="260"/>
      <c r="C7" s="513"/>
      <c r="D7" s="513"/>
    </row>
    <row r="8" spans="1:9" ht="15.75">
      <c r="A8" s="261" t="s">
        <v>543</v>
      </c>
      <c r="B8" s="1651" t="s">
        <v>127</v>
      </c>
      <c r="C8" s="513">
        <f>SUM(C9:C13)</f>
        <v>0</v>
      </c>
      <c r="D8" s="513">
        <f>SUM(D9:D13)</f>
        <v>0</v>
      </c>
    </row>
    <row r="9" spans="1:9" ht="15.75" outlineLevel="1">
      <c r="A9" s="262" t="s">
        <v>544</v>
      </c>
      <c r="B9" s="1651" t="s">
        <v>127</v>
      </c>
      <c r="C9" s="514"/>
      <c r="D9" s="514"/>
    </row>
    <row r="10" spans="1:9" ht="15.75" outlineLevel="1">
      <c r="A10" s="262" t="s">
        <v>545</v>
      </c>
      <c r="B10" s="1651" t="s">
        <v>127</v>
      </c>
      <c r="C10" s="514"/>
      <c r="D10" s="514"/>
    </row>
    <row r="11" spans="1:9" ht="15.75" outlineLevel="1">
      <c r="A11" s="262" t="s">
        <v>546</v>
      </c>
      <c r="B11" s="1651" t="s">
        <v>127</v>
      </c>
      <c r="C11" s="514"/>
      <c r="D11" s="514"/>
      <c r="G11" s="211"/>
    </row>
    <row r="12" spans="1:9" ht="15.75" outlineLevel="1">
      <c r="A12" s="262" t="s">
        <v>547</v>
      </c>
      <c r="B12" s="299"/>
      <c r="C12" s="514"/>
      <c r="D12" s="514"/>
      <c r="G12" s="257"/>
    </row>
    <row r="13" spans="1:9" ht="15.75" outlineLevel="1">
      <c r="A13" s="262" t="s">
        <v>548</v>
      </c>
      <c r="B13" s="299"/>
      <c r="C13" s="514"/>
      <c r="D13" s="514"/>
      <c r="G13" s="257"/>
    </row>
    <row r="14" spans="1:9" ht="15.75">
      <c r="A14" s="261" t="s">
        <v>549</v>
      </c>
      <c r="B14" s="1651" t="s">
        <v>127</v>
      </c>
      <c r="C14" s="514"/>
      <c r="D14" s="514"/>
      <c r="G14" s="257"/>
    </row>
    <row r="15" spans="1:9" ht="15.75">
      <c r="A15" s="261" t="s">
        <v>550</v>
      </c>
      <c r="B15" s="1651" t="s">
        <v>127</v>
      </c>
      <c r="C15" s="514"/>
      <c r="D15" s="514"/>
      <c r="G15" s="257"/>
    </row>
    <row r="16" spans="1:9" ht="15.75">
      <c r="A16" s="261" t="s">
        <v>551</v>
      </c>
      <c r="B16" s="1651" t="s">
        <v>127</v>
      </c>
      <c r="C16" s="513">
        <f>SUM(C17:C18)</f>
        <v>0</v>
      </c>
      <c r="D16" s="513">
        <f>SUM(D17:D18)</f>
        <v>0</v>
      </c>
    </row>
    <row r="17" spans="1:7" ht="15.75" outlineLevel="1">
      <c r="A17" s="262" t="s">
        <v>552</v>
      </c>
      <c r="B17" s="299"/>
      <c r="C17" s="514"/>
      <c r="D17" s="514"/>
    </row>
    <row r="18" spans="1:7" ht="15.75" outlineLevel="1">
      <c r="A18" s="262" t="s">
        <v>553</v>
      </c>
      <c r="B18" s="299"/>
      <c r="C18" s="514"/>
      <c r="D18" s="514"/>
    </row>
    <row r="19" spans="1:7" ht="15.75">
      <c r="A19" s="261" t="s">
        <v>554</v>
      </c>
      <c r="B19" s="1652" t="s">
        <v>133</v>
      </c>
      <c r="C19" s="515"/>
      <c r="D19" s="515"/>
    </row>
    <row r="20" spans="1:7" ht="15.75">
      <c r="A20" s="261" t="s">
        <v>555</v>
      </c>
      <c r="B20" s="1652" t="s">
        <v>133</v>
      </c>
      <c r="C20" s="515"/>
      <c r="D20" s="515"/>
    </row>
    <row r="21" spans="1:7" ht="15.75">
      <c r="A21" s="261" t="s">
        <v>556</v>
      </c>
      <c r="B21" s="299"/>
      <c r="C21" s="515"/>
      <c r="D21" s="515"/>
    </row>
    <row r="22" spans="1:7" ht="15.75">
      <c r="A22" s="261" t="s">
        <v>557</v>
      </c>
      <c r="B22" s="299"/>
      <c r="C22" s="515"/>
      <c r="D22" s="515"/>
    </row>
    <row r="23" spans="1:7" ht="15.75">
      <c r="A23" s="261" t="s">
        <v>558</v>
      </c>
      <c r="B23" s="299"/>
      <c r="C23" s="515"/>
      <c r="D23" s="515"/>
    </row>
    <row r="24" spans="1:7" ht="15.75">
      <c r="A24" s="261" t="s">
        <v>559</v>
      </c>
      <c r="B24" s="299"/>
      <c r="C24" s="515"/>
      <c r="D24" s="515"/>
    </row>
    <row r="25" spans="1:7" ht="15.75">
      <c r="A25" s="261" t="s">
        <v>560</v>
      </c>
      <c r="B25" s="299"/>
      <c r="C25" s="515"/>
      <c r="D25" s="515"/>
      <c r="G25" s="257"/>
    </row>
    <row r="26" spans="1:7" ht="15.75">
      <c r="A26" s="261" t="s">
        <v>561</v>
      </c>
      <c r="B26" s="1652" t="s">
        <v>136</v>
      </c>
      <c r="C26" s="515"/>
      <c r="D26" s="515"/>
    </row>
    <row r="27" spans="1:7" ht="15.75">
      <c r="A27" s="261" t="s">
        <v>140</v>
      </c>
      <c r="B27" s="1651" t="s">
        <v>139</v>
      </c>
      <c r="C27" s="513">
        <f>+SUM(C28:C33)</f>
        <v>0</v>
      </c>
      <c r="D27" s="513">
        <f>+SUM(D28:D33)</f>
        <v>0</v>
      </c>
    </row>
    <row r="28" spans="1:7" ht="15.75" outlineLevel="1">
      <c r="A28" s="262" t="s">
        <v>562</v>
      </c>
      <c r="B28" s="299"/>
      <c r="C28" s="514"/>
      <c r="D28" s="514"/>
    </row>
    <row r="29" spans="1:7" ht="15.75" outlineLevel="1">
      <c r="A29" s="262" t="s">
        <v>563</v>
      </c>
      <c r="B29" s="299"/>
      <c r="C29" s="514"/>
      <c r="D29" s="514"/>
    </row>
    <row r="30" spans="1:7" ht="15.75" outlineLevel="1">
      <c r="A30" s="262" t="s">
        <v>564</v>
      </c>
      <c r="B30" s="299"/>
      <c r="C30" s="514"/>
      <c r="D30" s="514"/>
    </row>
    <row r="31" spans="1:7" ht="15.75" outlineLevel="1">
      <c r="A31" s="262" t="s">
        <v>565</v>
      </c>
      <c r="B31" s="299"/>
      <c r="C31" s="514"/>
      <c r="D31" s="514"/>
      <c r="G31" s="257"/>
    </row>
    <row r="32" spans="1:7" ht="15.75" outlineLevel="1">
      <c r="A32" s="262" t="s">
        <v>566</v>
      </c>
      <c r="B32" s="299"/>
      <c r="C32" s="514"/>
      <c r="D32" s="514"/>
      <c r="G32" s="257"/>
    </row>
    <row r="33" spans="1:7" ht="15.75" outlineLevel="1">
      <c r="A33" s="262" t="s">
        <v>567</v>
      </c>
      <c r="B33" s="299"/>
      <c r="C33" s="514"/>
      <c r="D33" s="514"/>
      <c r="G33" s="257"/>
    </row>
    <row r="34" spans="1:7" ht="15.75">
      <c r="A34" s="261" t="s">
        <v>143</v>
      </c>
      <c r="B34" s="1651" t="s">
        <v>142</v>
      </c>
      <c r="C34" s="514"/>
      <c r="D34" s="514"/>
    </row>
    <row r="35" spans="1:7" ht="15.75">
      <c r="A35" s="261" t="s">
        <v>146</v>
      </c>
      <c r="B35" s="1651" t="s">
        <v>145</v>
      </c>
      <c r="C35" s="513">
        <f>SUM(C36:C38)</f>
        <v>0</v>
      </c>
      <c r="D35" s="513">
        <f>SUM(D36:D38)</f>
        <v>0</v>
      </c>
    </row>
    <row r="36" spans="1:7" ht="15.75" outlineLevel="1">
      <c r="A36" s="262" t="s">
        <v>568</v>
      </c>
      <c r="B36" s="299"/>
      <c r="C36" s="514"/>
      <c r="D36" s="514"/>
    </row>
    <row r="37" spans="1:7" ht="15.75" outlineLevel="1">
      <c r="A37" s="262" t="s">
        <v>569</v>
      </c>
      <c r="B37" s="299"/>
      <c r="C37" s="514"/>
      <c r="D37" s="514"/>
    </row>
    <row r="38" spans="1:7" ht="15.75" outlineLevel="1">
      <c r="A38" s="262" t="s">
        <v>570</v>
      </c>
      <c r="B38" s="299"/>
      <c r="C38" s="514"/>
      <c r="D38" s="514"/>
    </row>
    <row r="39" spans="1:7" ht="15.75">
      <c r="A39" s="261" t="s">
        <v>571</v>
      </c>
      <c r="B39" s="473"/>
      <c r="C39" s="513">
        <f>SUM(C40:C43)</f>
        <v>0</v>
      </c>
      <c r="D39" s="513">
        <f>SUM(D40:D43)</f>
        <v>0</v>
      </c>
    </row>
    <row r="40" spans="1:7" ht="15.75" outlineLevel="1">
      <c r="A40" s="262" t="s">
        <v>572</v>
      </c>
      <c r="B40" s="1651" t="s">
        <v>148</v>
      </c>
      <c r="C40" s="514"/>
      <c r="D40" s="514"/>
    </row>
    <row r="41" spans="1:7" ht="15.75" outlineLevel="1">
      <c r="A41" s="262" t="s">
        <v>152</v>
      </c>
      <c r="B41" s="1651" t="s">
        <v>151</v>
      </c>
      <c r="C41" s="514"/>
      <c r="D41" s="514"/>
    </row>
    <row r="42" spans="1:7" ht="15.75" outlineLevel="1">
      <c r="A42" s="262" t="s">
        <v>573</v>
      </c>
      <c r="B42" s="299"/>
      <c r="C42" s="514"/>
      <c r="D42" s="514"/>
    </row>
    <row r="43" spans="1:7" ht="15.75" outlineLevel="1">
      <c r="A43" s="262" t="s">
        <v>574</v>
      </c>
      <c r="B43" s="1651" t="s">
        <v>154</v>
      </c>
      <c r="C43" s="514"/>
      <c r="D43" s="514"/>
    </row>
    <row r="44" spans="1:7" ht="15.75">
      <c r="A44" s="261" t="s">
        <v>158</v>
      </c>
      <c r="B44" s="1652" t="s">
        <v>157</v>
      </c>
      <c r="C44" s="514"/>
      <c r="D44" s="514"/>
    </row>
    <row r="45" spans="1:7" ht="15.75">
      <c r="A45" s="261" t="s">
        <v>575</v>
      </c>
      <c r="C45" s="513">
        <f>SUM(C46:C48)</f>
        <v>0</v>
      </c>
      <c r="D45" s="513">
        <f>SUM(D46:D48)</f>
        <v>0</v>
      </c>
    </row>
    <row r="46" spans="1:7" ht="15.75" outlineLevel="1">
      <c r="A46" s="262" t="s">
        <v>576</v>
      </c>
      <c r="B46" s="299"/>
      <c r="C46" s="514"/>
      <c r="D46" s="514"/>
    </row>
    <row r="47" spans="1:7" ht="15.75" outlineLevel="1">
      <c r="A47" s="262" t="s">
        <v>577</v>
      </c>
      <c r="B47" s="299"/>
      <c r="C47" s="514"/>
      <c r="D47" s="514"/>
    </row>
    <row r="48" spans="1:7" ht="15.75" outlineLevel="1">
      <c r="A48" s="262" t="s">
        <v>578</v>
      </c>
      <c r="B48" s="299"/>
      <c r="C48" s="513">
        <f>SUM(C49:C51)</f>
        <v>0</v>
      </c>
      <c r="D48" s="513">
        <f>SUM(D49:D51)</f>
        <v>0</v>
      </c>
    </row>
    <row r="49" spans="1:4" ht="15.75" outlineLevel="2">
      <c r="A49" s="263" t="s">
        <v>491</v>
      </c>
      <c r="B49" s="299"/>
      <c r="C49" s="514"/>
      <c r="D49" s="514"/>
    </row>
    <row r="50" spans="1:4" ht="15.75" outlineLevel="2">
      <c r="A50" s="263" t="s">
        <v>492</v>
      </c>
      <c r="B50" s="299"/>
      <c r="C50" s="514"/>
      <c r="D50" s="514"/>
    </row>
    <row r="51" spans="1:4" ht="15.75" outlineLevel="2">
      <c r="A51" s="263" t="s">
        <v>493</v>
      </c>
      <c r="B51" s="299"/>
      <c r="C51" s="514"/>
      <c r="D51" s="514"/>
    </row>
    <row r="52" spans="1:4" ht="15.75">
      <c r="A52" s="261" t="s">
        <v>579</v>
      </c>
      <c r="B52" s="1651" t="s">
        <v>85</v>
      </c>
      <c r="C52" s="513">
        <f>SUM(C53:C55)</f>
        <v>0</v>
      </c>
      <c r="D52" s="513">
        <f>SUM(D53:D55)</f>
        <v>0</v>
      </c>
    </row>
    <row r="53" spans="1:4" ht="15.75" outlineLevel="1">
      <c r="A53" s="262" t="s">
        <v>494</v>
      </c>
      <c r="B53" s="299"/>
      <c r="C53" s="514"/>
      <c r="D53" s="514"/>
    </row>
    <row r="54" spans="1:4" ht="15.75" outlineLevel="1">
      <c r="A54" s="262" t="s">
        <v>495</v>
      </c>
      <c r="B54" s="299"/>
      <c r="C54" s="514"/>
      <c r="D54" s="514"/>
    </row>
    <row r="55" spans="1:4" ht="15.75" outlineLevel="1">
      <c r="A55" s="262" t="s">
        <v>496</v>
      </c>
      <c r="B55" s="299"/>
      <c r="C55" s="514"/>
      <c r="D55" s="514"/>
    </row>
    <row r="56" spans="1:4" ht="15.75">
      <c r="A56" s="261" t="s">
        <v>161</v>
      </c>
      <c r="B56" s="1651" t="s">
        <v>160</v>
      </c>
      <c r="C56" s="514"/>
      <c r="D56" s="514"/>
    </row>
    <row r="57" spans="1:4" ht="15.75">
      <c r="A57" s="261" t="s">
        <v>580</v>
      </c>
      <c r="B57" s="1651" t="s">
        <v>103</v>
      </c>
      <c r="C57" s="514">
        <f>S20_ROU_LL!K43</f>
        <v>0</v>
      </c>
      <c r="D57" s="514"/>
    </row>
    <row r="58" spans="1:4" ht="15.75">
      <c r="A58" s="261" t="s">
        <v>581</v>
      </c>
      <c r="B58" s="1652" t="s">
        <v>112</v>
      </c>
      <c r="C58" s="514">
        <f>S23_Pension!D15</f>
        <v>0</v>
      </c>
      <c r="D58" s="514"/>
    </row>
    <row r="59" spans="1:4" ht="15.75">
      <c r="A59" s="261" t="s">
        <v>582</v>
      </c>
      <c r="B59" s="1651" t="s">
        <v>163</v>
      </c>
      <c r="C59" s="514"/>
      <c r="D59" s="514"/>
    </row>
    <row r="60" spans="1:4" ht="15.75">
      <c r="A60" s="261" t="s">
        <v>167</v>
      </c>
      <c r="B60" s="1651" t="s">
        <v>166</v>
      </c>
      <c r="C60" s="514"/>
      <c r="D60" s="514"/>
    </row>
    <row r="61" spans="1:4" ht="15.75">
      <c r="A61" s="261" t="s">
        <v>583</v>
      </c>
      <c r="B61" s="261"/>
      <c r="C61" s="514"/>
      <c r="D61" s="514"/>
    </row>
    <row r="62" spans="1:4" ht="16.5" thickBot="1">
      <c r="A62" s="261" t="s">
        <v>170</v>
      </c>
      <c r="B62" s="1651" t="s">
        <v>169</v>
      </c>
      <c r="C62" s="514"/>
      <c r="D62" s="514"/>
    </row>
    <row r="63" spans="1:4" ht="16.5" thickBot="1">
      <c r="A63" s="933" t="s">
        <v>584</v>
      </c>
      <c r="B63" s="933"/>
      <c r="C63" s="934">
        <f>SUM(C8,C14,C15,C16,C19,C20,C21,C22,C23,C24,C25,C26,C27,C34,C35,C39,C44,C45,C52,C56,C57,C58,C59,C60,C61,C62)</f>
        <v>0</v>
      </c>
      <c r="D63" s="934">
        <f>SUM(D8,D14,D15,D16,D19,D20,D21,D22,D23,D24,D25,D26,D27,D34,D35,D39,D44,D45,D52,D56,D57,D58,D59,D60,D61,D62)</f>
        <v>0</v>
      </c>
    </row>
    <row r="64" spans="1:4" ht="15.75">
      <c r="A64" s="935" t="s">
        <v>585</v>
      </c>
      <c r="B64" s="1654" t="s">
        <v>172</v>
      </c>
      <c r="C64" s="936"/>
      <c r="D64" s="937"/>
    </row>
    <row r="65" spans="1:4" ht="15.75">
      <c r="A65" s="267" t="s">
        <v>586</v>
      </c>
      <c r="B65" s="261"/>
      <c r="C65" s="517">
        <f>C66+C67</f>
        <v>0</v>
      </c>
      <c r="D65" s="513">
        <f>D66+D67</f>
        <v>0</v>
      </c>
    </row>
    <row r="66" spans="1:4" ht="15.75" outlineLevel="1">
      <c r="A66" s="268" t="s">
        <v>587</v>
      </c>
      <c r="B66" s="262"/>
      <c r="C66" s="517"/>
      <c r="D66" s="513"/>
    </row>
    <row r="67" spans="1:4" ht="15.75" outlineLevel="1">
      <c r="A67" s="268" t="s">
        <v>588</v>
      </c>
      <c r="B67" s="262"/>
      <c r="C67" s="517"/>
      <c r="D67" s="513"/>
    </row>
    <row r="68" spans="1:4" ht="15.75">
      <c r="A68" s="267" t="s">
        <v>589</v>
      </c>
      <c r="B68" s="261"/>
      <c r="C68" s="517">
        <f>SUM(C69:C72)</f>
        <v>0</v>
      </c>
      <c r="D68" s="513">
        <f>SUM(D69:D72)</f>
        <v>0</v>
      </c>
    </row>
    <row r="69" spans="1:4" ht="15.75" outlineLevel="1">
      <c r="A69" s="268" t="s">
        <v>590</v>
      </c>
      <c r="B69" s="262"/>
      <c r="C69" s="517"/>
      <c r="D69" s="513"/>
    </row>
    <row r="70" spans="1:4" ht="15.75" outlineLevel="1">
      <c r="A70" s="268" t="s">
        <v>591</v>
      </c>
      <c r="B70" s="262"/>
      <c r="C70" s="517"/>
      <c r="D70" s="513"/>
    </row>
    <row r="71" spans="1:4" ht="15.75" outlineLevel="1">
      <c r="A71" s="268" t="s">
        <v>592</v>
      </c>
      <c r="B71" s="262"/>
      <c r="C71" s="517"/>
      <c r="D71" s="513"/>
    </row>
    <row r="72" spans="1:4" ht="15.75" outlineLevel="1">
      <c r="A72" s="268" t="s">
        <v>593</v>
      </c>
      <c r="B72" s="262"/>
      <c r="C72" s="517"/>
      <c r="D72" s="513"/>
    </row>
    <row r="73" spans="1:4" ht="15.75">
      <c r="A73" s="267" t="s">
        <v>594</v>
      </c>
      <c r="B73" s="261"/>
      <c r="C73" s="517"/>
      <c r="D73" s="513"/>
    </row>
    <row r="74" spans="1:4" ht="15.75">
      <c r="A74" s="267" t="s">
        <v>595</v>
      </c>
      <c r="B74" s="261"/>
      <c r="C74" s="517"/>
      <c r="D74" s="513"/>
    </row>
    <row r="75" spans="1:4" ht="15.75">
      <c r="A75" s="267" t="s">
        <v>596</v>
      </c>
      <c r="B75" s="261"/>
      <c r="C75" s="517">
        <f>SUM(C76:C77)</f>
        <v>0</v>
      </c>
      <c r="D75" s="513">
        <f>SUM(D76:D77)</f>
        <v>0</v>
      </c>
    </row>
    <row r="76" spans="1:4" ht="15.75" outlineLevel="1">
      <c r="A76" s="268" t="s">
        <v>597</v>
      </c>
      <c r="B76" s="262"/>
      <c r="C76" s="517"/>
      <c r="D76" s="513"/>
    </row>
    <row r="77" spans="1:4" ht="15.75" outlineLevel="1">
      <c r="A77" s="268" t="s">
        <v>598</v>
      </c>
      <c r="B77" s="262"/>
      <c r="C77" s="517"/>
      <c r="D77" s="513"/>
    </row>
    <row r="78" spans="1:4" ht="15.75">
      <c r="A78" s="267" t="s">
        <v>599</v>
      </c>
      <c r="B78" s="261"/>
      <c r="C78" s="517"/>
      <c r="D78" s="513"/>
    </row>
    <row r="79" spans="1:4" ht="15.75">
      <c r="A79" s="267" t="s">
        <v>600</v>
      </c>
      <c r="B79" s="261"/>
      <c r="C79" s="517"/>
      <c r="D79" s="513"/>
    </row>
    <row r="80" spans="1:4" ht="15.75">
      <c r="A80" s="267" t="s">
        <v>601</v>
      </c>
      <c r="B80" s="261"/>
      <c r="C80" s="517">
        <f>+SUM(C81:C86)</f>
        <v>0</v>
      </c>
      <c r="D80" s="513">
        <f>+SUM(D81:D86)</f>
        <v>0</v>
      </c>
    </row>
    <row r="81" spans="1:4" ht="15.75" outlineLevel="1">
      <c r="A81" s="268" t="s">
        <v>602</v>
      </c>
      <c r="B81" s="262"/>
      <c r="C81" s="517"/>
      <c r="D81" s="513"/>
    </row>
    <row r="82" spans="1:4" ht="15.75" outlineLevel="1">
      <c r="A82" s="268" t="s">
        <v>603</v>
      </c>
      <c r="B82" s="262"/>
      <c r="C82" s="517"/>
      <c r="D82" s="513"/>
    </row>
    <row r="83" spans="1:4" ht="15.75" outlineLevel="1">
      <c r="A83" s="268" t="s">
        <v>604</v>
      </c>
      <c r="B83" s="262"/>
      <c r="C83" s="517"/>
      <c r="D83" s="513"/>
    </row>
    <row r="84" spans="1:4" ht="15.75" outlineLevel="1">
      <c r="A84" s="268" t="s">
        <v>605</v>
      </c>
      <c r="B84" s="262"/>
      <c r="C84" s="517"/>
      <c r="D84" s="513"/>
    </row>
    <row r="85" spans="1:4" ht="15.75" outlineLevel="1">
      <c r="A85" s="268" t="s">
        <v>606</v>
      </c>
      <c r="B85" s="262"/>
      <c r="C85" s="517"/>
      <c r="D85" s="513"/>
    </row>
    <row r="86" spans="1:4" ht="15.75" outlineLevel="1">
      <c r="A86" s="268" t="s">
        <v>607</v>
      </c>
      <c r="B86" s="262"/>
      <c r="C86" s="517"/>
      <c r="D86" s="513"/>
    </row>
    <row r="87" spans="1:4" ht="15.75">
      <c r="A87" s="267" t="s">
        <v>608</v>
      </c>
      <c r="B87" s="261"/>
      <c r="C87" s="517"/>
      <c r="D87" s="513"/>
    </row>
    <row r="88" spans="1:4" ht="15.75">
      <c r="A88" s="267" t="s">
        <v>609</v>
      </c>
      <c r="B88" s="261"/>
      <c r="C88" s="517"/>
      <c r="D88" s="513"/>
    </row>
    <row r="89" spans="1:4" ht="16.5" thickBot="1">
      <c r="A89" s="269" t="s">
        <v>610</v>
      </c>
      <c r="B89" s="275"/>
      <c r="C89" s="517"/>
      <c r="D89" s="513"/>
    </row>
    <row r="90" spans="1:4" ht="16.5" thickBot="1">
      <c r="A90" s="269" t="s">
        <v>611</v>
      </c>
      <c r="B90" s="269"/>
      <c r="C90" s="934">
        <f>SUM(C65,C68,C73,C74,C75,C78,C79,C80,C87,C88,C89)</f>
        <v>0</v>
      </c>
      <c r="D90" s="934">
        <f>SUM(D65,D68,D73,D74,D75,D78,D79,D80,D87,D88,D89)</f>
        <v>0</v>
      </c>
    </row>
    <row r="91" spans="1:4" ht="16.5" thickBot="1">
      <c r="A91" s="270" t="s">
        <v>612</v>
      </c>
      <c r="B91" s="270"/>
      <c r="C91" s="518">
        <f>+C63+C90</f>
        <v>0</v>
      </c>
      <c r="D91" s="518">
        <f>+D63+D90</f>
        <v>0</v>
      </c>
    </row>
    <row r="92" spans="1:4" ht="16.5" thickTop="1">
      <c r="A92" s="301" t="s">
        <v>613</v>
      </c>
      <c r="B92" s="271"/>
      <c r="C92" s="302">
        <f>'X1 - Assets'!C126-C91</f>
        <v>0</v>
      </c>
      <c r="D92" s="302">
        <f>'X1 - Assets'!D126-D91</f>
        <v>0</v>
      </c>
    </row>
    <row r="93" spans="1:4">
      <c r="A93" s="139"/>
      <c r="B93" s="139"/>
    </row>
    <row r="94" spans="1:4" hidden="1">
      <c r="A94" s="139"/>
      <c r="B94" s="139"/>
    </row>
    <row r="95" spans="1:4" ht="15" hidden="1" customHeight="1">
      <c r="A95" s="139"/>
      <c r="B95" s="139"/>
    </row>
    <row r="96" spans="1:4" s="663" customFormat="1" ht="3" hidden="1" customHeight="1"/>
  </sheetData>
  <conditionalFormatting sqref="C92">
    <cfRule type="expression" dxfId="2" priority="2">
      <formula>"&lt;0"</formula>
    </cfRule>
    <cfRule type="expression" dxfId="1" priority="3">
      <formula>"&gt;0"</formula>
    </cfRule>
  </conditionalFormatting>
  <conditionalFormatting sqref="C92:D92">
    <cfRule type="cellIs" dxfId="0" priority="1" operator="notEqual">
      <formula>0</formula>
    </cfRule>
  </conditionalFormatting>
  <hyperlinks>
    <hyperlink ref="B8" location="S28_Claims!A1" display="S19" xr:uid="{55799CF0-7F3E-4E8C-BA8F-8F4024D533D5}"/>
    <hyperlink ref="B19" location="'S30_ASO Fund'!A1" display="S30" xr:uid="{B42B9E34-23A0-46B5-BA86-ED1642041743}"/>
    <hyperlink ref="B34" location="'S33_Due from RP'!A1" display="S33" xr:uid="{F71A34E7-C990-4FD6-A6A9-824580C340E8}"/>
    <hyperlink ref="B27" location="'S32_Acct Pay'!A1" display="S32" xr:uid="{483E24D3-3F0E-4838-AFD9-580FE62EC659}"/>
    <hyperlink ref="B56" location="'S39_Notes Pay'!A1" display="S39" xr:uid="{BF2ED163-5761-455E-B38A-B1EDB68D5A68}"/>
    <hyperlink ref="B62" location="'S42_Other Liab'!A1" display="S42" xr:uid="{2BF36879-2136-4BE1-8DF9-2D18D9C28960}"/>
    <hyperlink ref="B64" location="S43_Stockholders!A1" display="S43" xr:uid="{6C125E4D-FA0E-4A8B-A0A9-A15EAE42FF88}"/>
    <hyperlink ref="B35" location="'S34_Accr Exp'!A1" display="S34" xr:uid="{FF0E4930-442E-4150-976E-6BA57E85A449}"/>
    <hyperlink ref="B44" location="'S38_Div Pay'!A1" display="S38" xr:uid="{FCC32250-BD54-4C94-8F16-5CF65B11ED1B}"/>
    <hyperlink ref="B26" location="S31_Commissions!A1" display="S31" xr:uid="{9191C9C2-6231-4949-A48A-C011D97E4699}"/>
    <hyperlink ref="B52" location="'S14_Deriv Asset and Liab'!A1" display="S14" xr:uid="{E3AFB92E-44DC-44D8-AF17-C0703E5FAF5A}"/>
    <hyperlink ref="B57" location="S20_ROU_LL!A1" display="S20" xr:uid="{5E8AD117-1D99-4ED4-A2B6-8DB27FCA2E40}"/>
    <hyperlink ref="D2" location="Content!Print_Area" display="Content" xr:uid="{4B76AD04-DD89-4F8C-B948-E0A0FCC0C966}"/>
    <hyperlink ref="B9:B11" location="S28_Claims!A1" display="S19" xr:uid="{73BD0F92-A34B-4910-B3AB-AABA31B382B1}"/>
    <hyperlink ref="B14:B16" location="S28_Claims!A1" display="S19" xr:uid="{0763F7EA-427C-4F5D-A67F-C3422EC4E76F}"/>
    <hyperlink ref="B20" location="'S30_ASO Fund'!A1" display="S30" xr:uid="{5CCD68EB-C505-41E9-8DBF-A0D9BAE9396B}"/>
    <hyperlink ref="B59" location="S40_DTL!A1" display="S40" xr:uid="{57E88516-6B82-40BD-9E99-CEC2AC079738}"/>
    <hyperlink ref="B60" location="S41_Provisions!A1" display="S41" xr:uid="{6195A0A2-DB62-4582-8458-84707D9E4D22}"/>
    <hyperlink ref="B40" location="S35_VAT!A1" display="S35" xr:uid="{4E0B921C-225E-4B11-AA95-C0A9099997FA}"/>
    <hyperlink ref="B41" location="'S36_Income Tax'!A1" display="S36" xr:uid="{A7B64183-6A03-403A-B28D-3BA23C4ACDBD}"/>
    <hyperlink ref="B43" location="'S37_Other Tax'!A1" display="S37" xr:uid="{B563B968-314E-4E66-A75F-D0C2DB459AF3}"/>
    <hyperlink ref="B58" location="S23_Pension!A1" display="S23" xr:uid="{4666CD7D-6C0E-4F2A-B088-6957B448E374}"/>
  </hyperlinks>
  <pageMargins left="0.25" right="0.25" top="0.75" bottom="0.75" header="0.3" footer="0.3"/>
  <pageSetup paperSize="14" scale="71" fitToHeight="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819C-770B-4559-B70D-571768046F57}">
  <sheetPr>
    <tabColor rgb="FFBA8CDC"/>
    <outlinePr summaryBelow="0"/>
    <pageSetUpPr fitToPage="1"/>
  </sheetPr>
  <dimension ref="A1:L62"/>
  <sheetViews>
    <sheetView view="pageBreakPreview" topLeftCell="A10" zoomScale="85" zoomScaleNormal="70" zoomScaleSheetLayoutView="85" workbookViewId="0">
      <selection activeCell="L35" sqref="L35"/>
    </sheetView>
  </sheetViews>
  <sheetFormatPr defaultColWidth="0" defaultRowHeight="15" customHeight="1" zeroHeight="1" outlineLevelCol="1"/>
  <cols>
    <col min="1" max="1" width="83.7109375" style="259" customWidth="1"/>
    <col min="2" max="3" width="20.7109375" style="139" customWidth="1" outlineLevel="1"/>
    <col min="4" max="4" width="23.28515625" style="139" bestFit="1" customWidth="1"/>
    <col min="5" max="5" width="3" style="139" customWidth="1"/>
    <col min="6" max="7" width="20.7109375" style="139" customWidth="1" outlineLevel="1"/>
    <col min="8" max="8" width="23.28515625" style="139" bestFit="1" customWidth="1"/>
    <col min="9" max="9" width="3" style="139" customWidth="1"/>
    <col min="10" max="10" width="18.5703125" style="139" customWidth="1"/>
    <col min="11" max="12" width="10" style="139" customWidth="1"/>
    <col min="13" max="16384" width="10" style="139" hidden="1"/>
  </cols>
  <sheetData>
    <row r="1" spans="1:10" ht="15.75">
      <c r="H1" s="234" t="s">
        <v>614</v>
      </c>
    </row>
    <row r="2" spans="1:10" s="134" customFormat="1" ht="15.75">
      <c r="A2" s="73" t="s">
        <v>615</v>
      </c>
      <c r="B2" s="1"/>
      <c r="C2" s="1"/>
      <c r="D2" s="33"/>
      <c r="E2" s="33"/>
      <c r="F2" s="33"/>
      <c r="G2" s="1"/>
      <c r="H2" s="1305" t="s">
        <v>271</v>
      </c>
      <c r="I2" s="33"/>
      <c r="J2" s="33"/>
    </row>
    <row r="3" spans="1:10" s="134" customFormat="1" ht="15.75">
      <c r="A3" s="205" t="str">
        <f>"COMPANY: "&amp;'Co. Profile'!B2</f>
        <v>COMPANY: [NAME OF HMO]</v>
      </c>
      <c r="B3" s="1"/>
      <c r="C3" s="1"/>
      <c r="D3" s="33"/>
      <c r="E3" s="33"/>
      <c r="F3" s="33"/>
      <c r="G3" s="1"/>
      <c r="H3" s="33"/>
      <c r="I3" s="33"/>
      <c r="J3" s="33"/>
    </row>
    <row r="4" spans="1:10" s="134" customFormat="1" ht="15.75">
      <c r="A4" s="210" t="str">
        <f>'Co. Profile'!B3</f>
        <v>FOR THE YEAR ENDED DECEMBER 31, 20XX</v>
      </c>
      <c r="D4" s="33"/>
      <c r="E4" s="33"/>
      <c r="F4" s="33"/>
      <c r="H4" s="33"/>
      <c r="I4" s="33"/>
      <c r="J4" s="33"/>
    </row>
    <row r="5" spans="1:10" ht="16.149999999999999" customHeight="1" thickBot="1"/>
    <row r="6" spans="1:10" ht="15.4" customHeight="1">
      <c r="A6" s="1674" t="s">
        <v>447</v>
      </c>
      <c r="B6" s="1676" t="s">
        <v>616</v>
      </c>
      <c r="C6" s="1677"/>
      <c r="D6" s="1678"/>
      <c r="F6" s="1676" t="s">
        <v>617</v>
      </c>
      <c r="G6" s="1677"/>
      <c r="H6" s="1678"/>
    </row>
    <row r="7" spans="1:10" ht="16.5" customHeight="1">
      <c r="A7" s="1675"/>
      <c r="B7" s="1657" t="s">
        <v>618</v>
      </c>
      <c r="C7" s="1373" t="s">
        <v>619</v>
      </c>
      <c r="D7" s="1374" t="s">
        <v>620</v>
      </c>
      <c r="F7" s="1374" t="s">
        <v>618</v>
      </c>
      <c r="G7" s="2012" t="s">
        <v>619</v>
      </c>
      <c r="H7" s="1374" t="s">
        <v>620</v>
      </c>
      <c r="J7" s="1375" t="s">
        <v>451</v>
      </c>
    </row>
    <row r="8" spans="1:10" ht="15.75">
      <c r="A8" s="260" t="s">
        <v>452</v>
      </c>
      <c r="B8" s="517"/>
      <c r="C8" s="1376"/>
      <c r="D8" s="513"/>
      <c r="F8" s="1162"/>
      <c r="G8" s="1158"/>
      <c r="H8" s="517"/>
    </row>
    <row r="9" spans="1:10" ht="15.75">
      <c r="A9" s="261" t="s">
        <v>47</v>
      </c>
      <c r="B9" s="519">
        <f>S1_CoH!J49</f>
        <v>0</v>
      </c>
      <c r="C9" s="1377">
        <f>S1_CoH!J50</f>
        <v>0</v>
      </c>
      <c r="D9" s="520">
        <f t="shared" ref="D9:D28" si="0">B9+C9</f>
        <v>0</v>
      </c>
      <c r="F9" s="1163"/>
      <c r="G9" s="1159"/>
      <c r="H9" s="1166">
        <f>F9+G9</f>
        <v>0</v>
      </c>
      <c r="J9" s="578">
        <f>D9-'X1 - Assets'!C8</f>
        <v>0</v>
      </c>
    </row>
    <row r="10" spans="1:10" ht="15.75">
      <c r="A10" s="261" t="s">
        <v>50</v>
      </c>
      <c r="B10" s="519">
        <f>S2_CiB!N49</f>
        <v>0</v>
      </c>
      <c r="C10" s="1377">
        <f>S2_CiB!N50</f>
        <v>0</v>
      </c>
      <c r="D10" s="520">
        <f t="shared" si="0"/>
        <v>0</v>
      </c>
      <c r="F10" s="1164"/>
      <c r="G10" s="1160"/>
      <c r="H10" s="1166">
        <f t="shared" ref="H10:H27" si="1">F10+G10</f>
        <v>0</v>
      </c>
      <c r="J10" s="578">
        <f>'X1 - Assets'!C14-'X3_Current &amp; NC Asset and Liab'!D10</f>
        <v>0</v>
      </c>
    </row>
    <row r="11" spans="1:10" ht="15.75">
      <c r="A11" s="261" t="s">
        <v>53</v>
      </c>
      <c r="B11" s="519">
        <f>S3_CE!O45</f>
        <v>0</v>
      </c>
      <c r="C11" s="1377">
        <f>S3_CE!O46</f>
        <v>0</v>
      </c>
      <c r="D11" s="520">
        <f t="shared" si="0"/>
        <v>0</v>
      </c>
      <c r="F11" s="1164"/>
      <c r="G11" s="1160"/>
      <c r="H11" s="1166">
        <f t="shared" si="1"/>
        <v>0</v>
      </c>
      <c r="J11" s="578"/>
    </row>
    <row r="12" spans="1:10" ht="15.75">
      <c r="A12" s="261" t="s">
        <v>461</v>
      </c>
      <c r="B12" s="519">
        <f>S4_MFR!N59</f>
        <v>0</v>
      </c>
      <c r="C12" s="1377">
        <f>S4_MFR!N60</f>
        <v>0</v>
      </c>
      <c r="D12" s="520">
        <f t="shared" si="0"/>
        <v>0</v>
      </c>
      <c r="F12" s="1164"/>
      <c r="G12" s="1160"/>
      <c r="H12" s="1166">
        <f t="shared" si="1"/>
        <v>0</v>
      </c>
      <c r="J12" s="578"/>
    </row>
    <row r="13" spans="1:10" ht="15.75">
      <c r="A13" s="261" t="s">
        <v>464</v>
      </c>
      <c r="B13" s="519">
        <f>'S5_Dep to HCP'!H33</f>
        <v>0</v>
      </c>
      <c r="C13" s="1377">
        <f>'S5_Dep to HCP'!H34</f>
        <v>0</v>
      </c>
      <c r="D13" s="520">
        <f t="shared" si="0"/>
        <v>0</v>
      </c>
      <c r="F13" s="1164"/>
      <c r="G13" s="1160"/>
      <c r="H13" s="1166">
        <f t="shared" si="1"/>
        <v>0</v>
      </c>
      <c r="J13" s="578"/>
    </row>
    <row r="14" spans="1:10" ht="15.75">
      <c r="A14" s="261" t="s">
        <v>465</v>
      </c>
      <c r="B14" s="519">
        <f>'S6_Due fr ASO'!N37</f>
        <v>0</v>
      </c>
      <c r="C14" s="1377">
        <f>'S6_Due fr ASO'!N38</f>
        <v>0</v>
      </c>
      <c r="D14" s="520">
        <f t="shared" si="0"/>
        <v>0</v>
      </c>
      <c r="F14" s="1164"/>
      <c r="G14" s="1160"/>
      <c r="H14" s="1166">
        <f t="shared" si="1"/>
        <v>0</v>
      </c>
      <c r="J14" s="578"/>
    </row>
    <row r="15" spans="1:10" ht="15.75">
      <c r="A15" s="261" t="s">
        <v>467</v>
      </c>
      <c r="B15" s="519">
        <f>'S7_Other Rec'!H55+'S8_Debt Sec_Amor Cost'!P29</f>
        <v>0</v>
      </c>
      <c r="C15" s="1377">
        <f>'S7_Other Rec'!H56+'S8_Debt Sec_Amor Cost'!P30</f>
        <v>0</v>
      </c>
      <c r="D15" s="520">
        <f t="shared" si="0"/>
        <v>0</v>
      </c>
      <c r="F15" s="1164"/>
      <c r="G15" s="1160"/>
      <c r="H15" s="1166">
        <f t="shared" si="1"/>
        <v>0</v>
      </c>
      <c r="J15" s="578"/>
    </row>
    <row r="16" spans="1:10" ht="15.75">
      <c r="A16" s="261" t="s">
        <v>479</v>
      </c>
      <c r="B16" s="519">
        <f>'S9_FAFV OCI Debt Sec'!S29+'S10_FAFV OCI Equity Sec'!L31</f>
        <v>0</v>
      </c>
      <c r="C16" s="1377">
        <f>'S9_FAFV OCI Debt Sec'!S30+'S10_FAFV OCI Equity Sec'!L32</f>
        <v>0</v>
      </c>
      <c r="D16" s="520">
        <f t="shared" si="0"/>
        <v>0</v>
      </c>
      <c r="F16" s="1164"/>
      <c r="G16" s="1160"/>
      <c r="H16" s="1166">
        <f t="shared" si="1"/>
        <v>0</v>
      </c>
      <c r="J16" s="578"/>
    </row>
    <row r="17" spans="1:12" ht="15.75">
      <c r="A17" s="261" t="s">
        <v>483</v>
      </c>
      <c r="B17" s="519">
        <f>'S11_FAFV PL Debt Sec'!Q41+'S12_FAFV PL Equity Sec'!K26+'S13_FAFV PL Deriv Asset'!H28</f>
        <v>0</v>
      </c>
      <c r="C17" s="1377">
        <f>'S11_FAFV PL Debt Sec'!Q42+'S12_FAFV PL Equity Sec'!K27+'S13_FAFV PL Deriv Asset'!H29</f>
        <v>0</v>
      </c>
      <c r="D17" s="520">
        <f t="shared" si="0"/>
        <v>0</v>
      </c>
      <c r="F17" s="1164"/>
      <c r="G17" s="1160"/>
      <c r="H17" s="1166">
        <f t="shared" si="1"/>
        <v>0</v>
      </c>
      <c r="J17" s="578"/>
    </row>
    <row r="18" spans="1:12" ht="15.75">
      <c r="A18" s="261" t="s">
        <v>86</v>
      </c>
      <c r="B18" s="519">
        <f>'S14_Deriv Asset and Liab'!E29</f>
        <v>0</v>
      </c>
      <c r="C18" s="1377">
        <f>'S14_Deriv Asset and Liab'!E30</f>
        <v>0</v>
      </c>
      <c r="D18" s="520">
        <f t="shared" si="0"/>
        <v>0</v>
      </c>
      <c r="F18" s="1164"/>
      <c r="G18" s="1160"/>
      <c r="H18" s="1166">
        <f t="shared" si="1"/>
        <v>0</v>
      </c>
      <c r="J18" s="578"/>
    </row>
    <row r="19" spans="1:12" ht="15.75">
      <c r="A19" s="261" t="s">
        <v>89</v>
      </c>
      <c r="B19" s="519">
        <f>'S15_Acc Income'!K28</f>
        <v>0</v>
      </c>
      <c r="C19" s="1377">
        <f>'S15_Acc Income'!K29</f>
        <v>0</v>
      </c>
      <c r="D19" s="520">
        <f t="shared" si="0"/>
        <v>0</v>
      </c>
      <c r="F19" s="1164"/>
      <c r="G19" s="1160"/>
      <c r="H19" s="1166">
        <f t="shared" si="1"/>
        <v>0</v>
      </c>
      <c r="J19" s="578"/>
    </row>
    <row r="20" spans="1:12" ht="15.75">
      <c r="A20" s="261" t="s">
        <v>92</v>
      </c>
      <c r="B20" s="519">
        <f>S16_Prepayments!G40</f>
        <v>0</v>
      </c>
      <c r="C20" s="1377">
        <f>S16_Prepayments!G41</f>
        <v>0</v>
      </c>
      <c r="D20" s="576">
        <f t="shared" si="0"/>
        <v>0</v>
      </c>
      <c r="F20" s="1164"/>
      <c r="G20" s="1160"/>
      <c r="H20" s="1166">
        <f t="shared" si="1"/>
        <v>0</v>
      </c>
      <c r="J20" s="578"/>
    </row>
    <row r="21" spans="1:12" ht="15.75">
      <c r="A21" s="261" t="s">
        <v>95</v>
      </c>
      <c r="B21" s="519">
        <f>'S17_Sub, Assoc and JV'!M34</f>
        <v>0</v>
      </c>
      <c r="C21" s="1377">
        <f>'S17_Sub, Assoc and JV'!M35</f>
        <v>0</v>
      </c>
      <c r="D21" s="576">
        <f t="shared" si="0"/>
        <v>0</v>
      </c>
      <c r="F21" s="1164"/>
      <c r="G21" s="1160"/>
      <c r="H21" s="1166">
        <f t="shared" si="1"/>
        <v>0</v>
      </c>
    </row>
    <row r="22" spans="1:12" ht="15.75">
      <c r="A22" s="261" t="s">
        <v>510</v>
      </c>
      <c r="B22" s="519">
        <f>S18_PPE!T38+S19_PPE!I58+S20_ROU_LL!H53</f>
        <v>0</v>
      </c>
      <c r="C22" s="1377">
        <f>S18_PPE!T39+S19_PPE!I59+S20_ROU_LL!H54</f>
        <v>0</v>
      </c>
      <c r="D22" s="576">
        <f t="shared" si="0"/>
        <v>0</v>
      </c>
      <c r="F22" s="1164"/>
      <c r="G22" s="1160"/>
      <c r="H22" s="1166">
        <f t="shared" si="1"/>
        <v>0</v>
      </c>
    </row>
    <row r="23" spans="1:12" ht="15.75">
      <c r="A23" s="261" t="s">
        <v>529</v>
      </c>
      <c r="B23" s="519">
        <f>'S21_Inv Prop'!K38</f>
        <v>0</v>
      </c>
      <c r="C23" s="1377">
        <f>'S21_Inv Prop'!K39</f>
        <v>0</v>
      </c>
      <c r="D23" s="576">
        <f t="shared" si="0"/>
        <v>0</v>
      </c>
      <c r="F23" s="1164"/>
      <c r="G23" s="1160"/>
      <c r="H23" s="1166">
        <f t="shared" si="1"/>
        <v>0</v>
      </c>
    </row>
    <row r="24" spans="1:12" ht="15.75">
      <c r="A24" s="261" t="s">
        <v>533</v>
      </c>
      <c r="B24" s="519">
        <f>S22_NCAHS!I28</f>
        <v>0</v>
      </c>
      <c r="C24" s="1377">
        <f>S22_NCAHS!I29</f>
        <v>0</v>
      </c>
      <c r="D24" s="576">
        <f t="shared" si="0"/>
        <v>0</v>
      </c>
      <c r="F24" s="1164"/>
      <c r="G24" s="1160"/>
      <c r="H24" s="1166">
        <f t="shared" si="1"/>
        <v>0</v>
      </c>
    </row>
    <row r="25" spans="1:12" ht="15.75">
      <c r="A25" s="261" t="s">
        <v>534</v>
      </c>
      <c r="B25" s="519">
        <f>S23_Pension!D48</f>
        <v>0</v>
      </c>
      <c r="C25" s="1377">
        <f>S23_Pension!D49</f>
        <v>0</v>
      </c>
      <c r="D25" s="576">
        <f t="shared" si="0"/>
        <v>0</v>
      </c>
      <c r="F25" s="1164"/>
      <c r="G25" s="1160"/>
      <c r="H25" s="1166">
        <f t="shared" si="1"/>
        <v>0</v>
      </c>
    </row>
    <row r="26" spans="1:12" ht="15.75">
      <c r="A26" s="261" t="s">
        <v>535</v>
      </c>
      <c r="B26" s="519">
        <f>S24_Intangible!G22</f>
        <v>0</v>
      </c>
      <c r="C26" s="1377">
        <f>S24_Intangible!G23</f>
        <v>0</v>
      </c>
      <c r="D26" s="576">
        <f t="shared" si="0"/>
        <v>0</v>
      </c>
      <c r="F26" s="1164"/>
      <c r="G26" s="1160"/>
      <c r="H26" s="1166">
        <f t="shared" si="1"/>
        <v>0</v>
      </c>
    </row>
    <row r="27" spans="1:12" ht="15.75">
      <c r="A27" s="261" t="s">
        <v>537</v>
      </c>
      <c r="B27" s="519">
        <f>S25_DTA!E21</f>
        <v>0</v>
      </c>
      <c r="C27" s="1377">
        <f>S25_DTA!E22</f>
        <v>0</v>
      </c>
      <c r="D27" s="576">
        <f t="shared" si="0"/>
        <v>0</v>
      </c>
      <c r="F27" s="1164"/>
      <c r="G27" s="1160"/>
      <c r="H27" s="1166">
        <f t="shared" si="1"/>
        <v>0</v>
      </c>
    </row>
    <row r="28" spans="1:12" ht="15.75">
      <c r="A28" s="261" t="s">
        <v>122</v>
      </c>
      <c r="B28" s="519">
        <f>S26_OA!G21</f>
        <v>0</v>
      </c>
      <c r="C28" s="1377">
        <f>S26_OA!G22</f>
        <v>0</v>
      </c>
      <c r="D28" s="576">
        <f t="shared" si="0"/>
        <v>0</v>
      </c>
      <c r="F28" s="1165"/>
      <c r="G28" s="1161"/>
      <c r="H28" s="1166">
        <f>F28+G28</f>
        <v>0</v>
      </c>
      <c r="L28" s="139" t="s">
        <v>621</v>
      </c>
    </row>
    <row r="29" spans="1:12" ht="15.75">
      <c r="A29" s="266" t="s">
        <v>538</v>
      </c>
      <c r="B29" s="521">
        <f>SUM(B9,B10,B11,B12,B13,B14,B15,B16,B17,B18,B19,B20,B21,B22,B23,B24,B25,B26,B27,B28)</f>
        <v>0</v>
      </c>
      <c r="C29" s="521">
        <f>SUM(C9,C10,C11,C12,C13,C14,C15,C16,C17,C18,C19,C20,C21,C22,C23,C24,C25,C26,C27,C28)</f>
        <v>0</v>
      </c>
      <c r="D29" s="521">
        <f>SUM(D9,D10,D11,D12,D13,D14,D15,D16,D17,D18,D19,D20,D21,D22,D23,D24,D25,D26,D27,D28)</f>
        <v>0</v>
      </c>
      <c r="F29" s="516">
        <f>SUM(F9,F10,F11,F12,F13,F14,F15,F16,F17,F18,F19,F20,F21,F22,F23,F24,F25,F26,F27,F28)</f>
        <v>0</v>
      </c>
      <c r="G29" s="1168">
        <f>SUM(G9,G10,G11,G12,G13,G14,G15,G16,G17,G18,G19,G20,G21,G22,G23,G24,G25,G26,G27,G28)</f>
        <v>0</v>
      </c>
      <c r="H29" s="521">
        <f>SUM(H9,H10,H11,H12,H13,H14,H15,H16,H17,H18,H19,H20,H21,H22,H23,H24,H25,H26,H27,H28)</f>
        <v>0</v>
      </c>
    </row>
    <row r="30" spans="1:12" ht="15.75">
      <c r="A30" s="260" t="s">
        <v>542</v>
      </c>
      <c r="B30" s="517"/>
      <c r="C30" s="1376"/>
      <c r="D30" s="577"/>
      <c r="F30" s="1162"/>
      <c r="G30" s="1158"/>
      <c r="H30" s="517"/>
    </row>
    <row r="31" spans="1:12" ht="15.75">
      <c r="A31" s="261" t="s">
        <v>543</v>
      </c>
      <c r="B31" s="519">
        <f>S28_Claims!G71</f>
        <v>0</v>
      </c>
      <c r="C31" s="1377">
        <f>S28_Claims!G72</f>
        <v>0</v>
      </c>
      <c r="D31" s="576">
        <f t="shared" ref="D31:D56" si="2">B31+C31</f>
        <v>0</v>
      </c>
      <c r="F31" s="1164"/>
      <c r="G31" s="1160"/>
      <c r="H31" s="1166">
        <f t="shared" ref="H31:H56" si="3">F31+G31</f>
        <v>0</v>
      </c>
    </row>
    <row r="32" spans="1:12" ht="15.75">
      <c r="A32" s="261" t="s">
        <v>549</v>
      </c>
      <c r="B32" s="1156"/>
      <c r="C32" s="1157"/>
      <c r="D32" s="576">
        <f t="shared" si="2"/>
        <v>0</v>
      </c>
      <c r="F32" s="1164"/>
      <c r="G32" s="1160"/>
      <c r="H32" s="1166">
        <f t="shared" si="3"/>
        <v>0</v>
      </c>
    </row>
    <row r="33" spans="1:11" ht="15.75">
      <c r="A33" s="261" t="s">
        <v>550</v>
      </c>
      <c r="B33" s="1156"/>
      <c r="C33" s="1157"/>
      <c r="D33" s="576">
        <f t="shared" si="2"/>
        <v>0</v>
      </c>
      <c r="F33" s="1164"/>
      <c r="G33" s="1160"/>
      <c r="H33" s="1166">
        <f t="shared" si="3"/>
        <v>0</v>
      </c>
    </row>
    <row r="34" spans="1:11" ht="15.75">
      <c r="A34" s="261" t="s">
        <v>551</v>
      </c>
      <c r="B34" s="1156"/>
      <c r="C34" s="1157"/>
      <c r="D34" s="576">
        <f t="shared" si="2"/>
        <v>0</v>
      </c>
      <c r="F34" s="1164"/>
      <c r="G34" s="1160"/>
      <c r="H34" s="1166">
        <f t="shared" si="3"/>
        <v>0</v>
      </c>
      <c r="K34" s="139" t="s">
        <v>621</v>
      </c>
    </row>
    <row r="35" spans="1:11" ht="15.75">
      <c r="A35" s="261" t="s">
        <v>554</v>
      </c>
      <c r="B35" s="519">
        <f>'S30_ASO Fund'!M20</f>
        <v>0</v>
      </c>
      <c r="C35" s="1377">
        <f>'S30_ASO Fund'!M21</f>
        <v>0</v>
      </c>
      <c r="D35" s="576">
        <f t="shared" si="2"/>
        <v>0</v>
      </c>
      <c r="F35" s="1164"/>
      <c r="G35" s="1160"/>
      <c r="H35" s="1166">
        <f t="shared" si="3"/>
        <v>0</v>
      </c>
    </row>
    <row r="36" spans="1:11" ht="15.75">
      <c r="A36" s="261" t="s">
        <v>555</v>
      </c>
      <c r="B36" s="1156"/>
      <c r="C36" s="1157"/>
      <c r="D36" s="576">
        <f t="shared" si="2"/>
        <v>0</v>
      </c>
      <c r="F36" s="1164"/>
      <c r="G36" s="1160"/>
      <c r="H36" s="1166">
        <f t="shared" si="3"/>
        <v>0</v>
      </c>
    </row>
    <row r="37" spans="1:11" ht="15.75">
      <c r="A37" s="261" t="s">
        <v>556</v>
      </c>
      <c r="B37" s="1156"/>
      <c r="C37" s="1157"/>
      <c r="D37" s="520">
        <f t="shared" si="2"/>
        <v>0</v>
      </c>
      <c r="F37" s="1164"/>
      <c r="G37" s="1160"/>
      <c r="H37" s="1166">
        <f t="shared" si="3"/>
        <v>0</v>
      </c>
    </row>
    <row r="38" spans="1:11" ht="15.75">
      <c r="A38" s="261" t="s">
        <v>557</v>
      </c>
      <c r="B38" s="1156"/>
      <c r="C38" s="1157"/>
      <c r="D38" s="520">
        <f t="shared" si="2"/>
        <v>0</v>
      </c>
      <c r="F38" s="1164"/>
      <c r="G38" s="1160"/>
      <c r="H38" s="1166">
        <f t="shared" si="3"/>
        <v>0</v>
      </c>
    </row>
    <row r="39" spans="1:11" ht="15.75">
      <c r="A39" s="261" t="s">
        <v>558</v>
      </c>
      <c r="B39" s="1156"/>
      <c r="C39" s="1378"/>
      <c r="D39" s="520">
        <f t="shared" si="2"/>
        <v>0</v>
      </c>
      <c r="F39" s="1164"/>
      <c r="G39" s="1160"/>
      <c r="H39" s="1166">
        <f t="shared" si="3"/>
        <v>0</v>
      </c>
    </row>
    <row r="40" spans="1:11" ht="15.75">
      <c r="A40" s="261" t="s">
        <v>559</v>
      </c>
      <c r="B40" s="1156"/>
      <c r="C40" s="1157"/>
      <c r="D40" s="520">
        <f t="shared" si="2"/>
        <v>0</v>
      </c>
      <c r="F40" s="1164"/>
      <c r="G40" s="1160"/>
      <c r="H40" s="1166">
        <f t="shared" si="3"/>
        <v>0</v>
      </c>
    </row>
    <row r="41" spans="1:11" ht="15.75">
      <c r="A41" s="261" t="s">
        <v>560</v>
      </c>
      <c r="B41" s="1155"/>
      <c r="C41" s="1157"/>
      <c r="D41" s="520">
        <f t="shared" si="2"/>
        <v>0</v>
      </c>
      <c r="F41" s="1164"/>
      <c r="G41" s="1160"/>
      <c r="H41" s="1166">
        <f t="shared" si="3"/>
        <v>0</v>
      </c>
    </row>
    <row r="42" spans="1:11" ht="15.75">
      <c r="A42" s="261" t="s">
        <v>561</v>
      </c>
      <c r="B42" s="519">
        <f>S31_Commissions!G30</f>
        <v>0</v>
      </c>
      <c r="C42" s="1377">
        <f>S31_Commissions!G31</f>
        <v>0</v>
      </c>
      <c r="D42" s="520">
        <f t="shared" si="2"/>
        <v>0</v>
      </c>
      <c r="F42" s="1164"/>
      <c r="G42" s="1160"/>
      <c r="H42" s="1166">
        <f t="shared" si="3"/>
        <v>0</v>
      </c>
    </row>
    <row r="43" spans="1:11" ht="15.75">
      <c r="A43" s="261" t="s">
        <v>140</v>
      </c>
      <c r="B43" s="519">
        <f>'S32_Acct Pay'!G23</f>
        <v>0</v>
      </c>
      <c r="C43" s="519">
        <f>'S32_Acct Pay'!G24</f>
        <v>0</v>
      </c>
      <c r="D43" s="520">
        <f t="shared" si="2"/>
        <v>0</v>
      </c>
      <c r="F43" s="1164"/>
      <c r="G43" s="1160"/>
      <c r="H43" s="1166">
        <f t="shared" si="3"/>
        <v>0</v>
      </c>
    </row>
    <row r="44" spans="1:11" ht="15.75">
      <c r="A44" s="261" t="s">
        <v>143</v>
      </c>
      <c r="B44" s="519">
        <f>'S33_Due from RP'!F19</f>
        <v>0</v>
      </c>
      <c r="C44" s="1377">
        <f>'S33_Due from RP'!F20</f>
        <v>0</v>
      </c>
      <c r="D44" s="520">
        <f t="shared" si="2"/>
        <v>0</v>
      </c>
      <c r="F44" s="1164"/>
      <c r="G44" s="1160"/>
      <c r="H44" s="1166">
        <f t="shared" si="3"/>
        <v>0</v>
      </c>
    </row>
    <row r="45" spans="1:11" ht="15.75">
      <c r="A45" s="261" t="s">
        <v>146</v>
      </c>
      <c r="B45" s="519">
        <f>'S34_Accr Exp'!G33</f>
        <v>0</v>
      </c>
      <c r="C45" s="1377">
        <f>'S34_Accr Exp'!G34</f>
        <v>0</v>
      </c>
      <c r="D45" s="520">
        <f t="shared" si="2"/>
        <v>0</v>
      </c>
      <c r="F45" s="1164"/>
      <c r="G45" s="1160"/>
      <c r="H45" s="1166">
        <f t="shared" si="3"/>
        <v>0</v>
      </c>
    </row>
    <row r="46" spans="1:11" ht="15.75">
      <c r="A46" s="261" t="s">
        <v>571</v>
      </c>
      <c r="B46" s="519">
        <f>S35_VAT!G24+'S36_Income Tax'!E27+'S37_Other Tax'!E19</f>
        <v>0</v>
      </c>
      <c r="C46" s="1377">
        <f>S35_VAT!G25+'S36_Income Tax'!E28+'S37_Other Tax'!E20</f>
        <v>0</v>
      </c>
      <c r="D46" s="520">
        <f t="shared" si="2"/>
        <v>0</v>
      </c>
      <c r="F46" s="1164"/>
      <c r="G46" s="1160"/>
      <c r="H46" s="1166">
        <f t="shared" si="3"/>
        <v>0</v>
      </c>
    </row>
    <row r="47" spans="1:11" ht="15.75">
      <c r="A47" s="261" t="s">
        <v>158</v>
      </c>
      <c r="B47" s="519">
        <f>'S38_Div Pay'!H19</f>
        <v>0</v>
      </c>
      <c r="C47" s="1377">
        <f>'S38_Div Pay'!H20</f>
        <v>0</v>
      </c>
      <c r="D47" s="520">
        <f t="shared" si="2"/>
        <v>0</v>
      </c>
      <c r="F47" s="1164"/>
      <c r="G47" s="1160"/>
      <c r="H47" s="1166">
        <f t="shared" si="3"/>
        <v>0</v>
      </c>
    </row>
    <row r="48" spans="1:11" ht="15.75">
      <c r="A48" s="261" t="s">
        <v>575</v>
      </c>
      <c r="B48" s="519"/>
      <c r="C48" s="1377"/>
      <c r="D48" s="520">
        <f t="shared" si="2"/>
        <v>0</v>
      </c>
      <c r="F48" s="1164"/>
      <c r="G48" s="1160"/>
      <c r="H48" s="1166">
        <f t="shared" si="3"/>
        <v>0</v>
      </c>
    </row>
    <row r="49" spans="1:8" ht="15.75">
      <c r="A49" s="261" t="s">
        <v>579</v>
      </c>
      <c r="B49" s="519">
        <f>'S14_Deriv Asset and Liab'!G29</f>
        <v>0</v>
      </c>
      <c r="C49" s="1377">
        <f>'S14_Deriv Asset and Liab'!G30</f>
        <v>0</v>
      </c>
      <c r="D49" s="520">
        <f t="shared" si="2"/>
        <v>0</v>
      </c>
      <c r="F49" s="1164"/>
      <c r="G49" s="1160"/>
      <c r="H49" s="1166">
        <f t="shared" si="3"/>
        <v>0</v>
      </c>
    </row>
    <row r="50" spans="1:8" ht="15.75">
      <c r="A50" s="261" t="s">
        <v>161</v>
      </c>
      <c r="B50" s="519">
        <f>'S39_Notes Pay'!D23</f>
        <v>0</v>
      </c>
      <c r="C50" s="1377">
        <f>'S39_Notes Pay'!D24</f>
        <v>0</v>
      </c>
      <c r="D50" s="520">
        <f t="shared" si="2"/>
        <v>0</v>
      </c>
      <c r="F50" s="1164"/>
      <c r="G50" s="1160"/>
      <c r="H50" s="1166">
        <f t="shared" si="3"/>
        <v>0</v>
      </c>
    </row>
    <row r="51" spans="1:8" ht="15.75">
      <c r="A51" s="261" t="s">
        <v>580</v>
      </c>
      <c r="B51" s="519">
        <f>S20_ROU_LL!K53</f>
        <v>0</v>
      </c>
      <c r="C51" s="1377">
        <f>S20_ROU_LL!K54</f>
        <v>0</v>
      </c>
      <c r="D51" s="520">
        <f t="shared" si="2"/>
        <v>0</v>
      </c>
      <c r="F51" s="1164"/>
      <c r="G51" s="1160"/>
      <c r="H51" s="1166">
        <f t="shared" si="3"/>
        <v>0</v>
      </c>
    </row>
    <row r="52" spans="1:8" ht="15.75">
      <c r="A52" s="261" t="s">
        <v>581</v>
      </c>
      <c r="B52" s="519">
        <f>S23_Pension!D54</f>
        <v>0</v>
      </c>
      <c r="C52" s="1377">
        <f>S23_Pension!D55</f>
        <v>0</v>
      </c>
      <c r="D52" s="520">
        <f t="shared" si="2"/>
        <v>0</v>
      </c>
      <c r="F52" s="1164"/>
      <c r="G52" s="1160"/>
      <c r="H52" s="1166">
        <f t="shared" si="3"/>
        <v>0</v>
      </c>
    </row>
    <row r="53" spans="1:8" ht="15.75">
      <c r="A53" s="261" t="s">
        <v>582</v>
      </c>
      <c r="B53" s="519">
        <f>S40_DTL!E21</f>
        <v>0</v>
      </c>
      <c r="C53" s="1377">
        <f>S40_DTL!E22</f>
        <v>0</v>
      </c>
      <c r="D53" s="520">
        <f t="shared" si="2"/>
        <v>0</v>
      </c>
      <c r="F53" s="1164"/>
      <c r="G53" s="1160"/>
      <c r="H53" s="1166">
        <f t="shared" si="3"/>
        <v>0</v>
      </c>
    </row>
    <row r="54" spans="1:8" ht="15.75">
      <c r="A54" s="261" t="s">
        <v>167</v>
      </c>
      <c r="B54" s="519">
        <f>S41_Provisions!E21</f>
        <v>0</v>
      </c>
      <c r="C54" s="1377">
        <f>S41_Provisions!E22</f>
        <v>0</v>
      </c>
      <c r="D54" s="520">
        <f t="shared" si="2"/>
        <v>0</v>
      </c>
      <c r="F54" s="1164"/>
      <c r="G54" s="1160"/>
      <c r="H54" s="1166">
        <f t="shared" si="3"/>
        <v>0</v>
      </c>
    </row>
    <row r="55" spans="1:8" ht="15.75">
      <c r="A55" s="261" t="s">
        <v>583</v>
      </c>
      <c r="B55" s="1156"/>
      <c r="C55" s="1157"/>
      <c r="D55" s="520">
        <f t="shared" si="2"/>
        <v>0</v>
      </c>
      <c r="F55" s="1164"/>
      <c r="G55" s="1160"/>
      <c r="H55" s="1166">
        <f t="shared" si="3"/>
        <v>0</v>
      </c>
    </row>
    <row r="56" spans="1:8" ht="15.75">
      <c r="A56" s="261" t="s">
        <v>170</v>
      </c>
      <c r="B56" s="519">
        <f>'S42_Other Liab'!E27</f>
        <v>0</v>
      </c>
      <c r="C56" s="1377">
        <f>'S42_Other Liab'!E28</f>
        <v>0</v>
      </c>
      <c r="D56" s="520">
        <f t="shared" si="2"/>
        <v>0</v>
      </c>
      <c r="F56" s="1167"/>
      <c r="G56" s="1161"/>
      <c r="H56" s="1379">
        <f t="shared" si="3"/>
        <v>0</v>
      </c>
    </row>
    <row r="57" spans="1:8" ht="15.75">
      <c r="A57" s="276" t="s">
        <v>584</v>
      </c>
      <c r="B57" s="522">
        <f>SUM(B31,B32,B33,B34,B35,B36,B37,B38,B39,B40,B41,B42,B43,B44,B45,B46,B47,B48,B49,B50,B51,B52,B53,B54,B55,B56)</f>
        <v>0</v>
      </c>
      <c r="C57" s="518">
        <f>SUM(C31,C32,C33,C34,C35,C36,C37,C38,C39,C40,C41,C42,C43,C44,C45,C46,C47,C48,C49,C50,C51,C52,C53,C54,C55,C56)</f>
        <v>0</v>
      </c>
      <c r="D57" s="518">
        <f>SUM(D31,D32,D33,D34,D35,D36,D37,D38,D39,D40,D41,D42,D43,D44,D45,D46,D47,D48,D49,D50,D51,D52,D53,D54,D55,D56)</f>
        <v>0</v>
      </c>
      <c r="F57" s="518">
        <f>SUM(F31,F32,F33,F34,F35,F36,F37,F38,F39,F40,F41,F42,F43,F44,F45,F46,F47,F48,F49,F50,F51,F52,F53,F54,F55,F56)</f>
        <v>0</v>
      </c>
      <c r="G57" s="1169">
        <f>SUM(G31,G32,G33,G34,G35,G36,G37,G38,G39,G40,G41,G42,G43,G44,G45,G46,G47,G48,G49,G50,G51,G52,G53,G54,G55,G56)</f>
        <v>0</v>
      </c>
      <c r="H57" s="518">
        <f>SUM(H31,H32,H33,H34,H35,H36,H37,H38,H39,H40,H41,H42,H43,H44,H45,H46,H47,H48,H49,H50,H51,H52,H53,H54,H55,H56)</f>
        <v>0</v>
      </c>
    </row>
    <row r="58" spans="1:8" ht="15.75">
      <c r="A58" s="1119" t="s">
        <v>434</v>
      </c>
      <c r="B58" s="272"/>
      <c r="C58" s="272"/>
      <c r="D58" s="272"/>
      <c r="F58" s="272"/>
      <c r="G58" s="272"/>
      <c r="H58" s="272"/>
    </row>
    <row r="59" spans="1:8">
      <c r="A59" s="139"/>
    </row>
    <row r="60" spans="1:8">
      <c r="A60" s="139"/>
    </row>
    <row r="61" spans="1:8" ht="15" customHeight="1">
      <c r="A61" s="139"/>
    </row>
    <row r="62" spans="1:8" ht="15" hidden="1" customHeight="1">
      <c r="A62" s="139"/>
    </row>
  </sheetData>
  <mergeCells count="3">
    <mergeCell ref="A6:A7"/>
    <mergeCell ref="B6:D6"/>
    <mergeCell ref="F6:H6"/>
  </mergeCells>
  <hyperlinks>
    <hyperlink ref="H2" location="Content!Print_Area" display="Content" xr:uid="{6F83711B-E54C-4BE7-8518-1C7EB74108C9}"/>
  </hyperlinks>
  <pageMargins left="0.25" right="0.25" top="0.75" bottom="0.75" header="0.3" footer="0.3"/>
  <pageSetup paperSize="14" scale="57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B0B7-6964-4D37-88FE-2A5A2C577B0B}">
  <sheetPr>
    <tabColor rgb="FFBA8CDC"/>
    <outlinePr summaryBelow="0"/>
    <pageSetUpPr fitToPage="1"/>
  </sheetPr>
  <dimension ref="A1:F215"/>
  <sheetViews>
    <sheetView view="pageBreakPreview" topLeftCell="A65" zoomScaleNormal="115" zoomScaleSheetLayoutView="100" workbookViewId="0"/>
  </sheetViews>
  <sheetFormatPr defaultColWidth="0" defaultRowHeight="15" zeroHeight="1" outlineLevelRow="2"/>
  <cols>
    <col min="1" max="1" width="79.42578125" style="259" customWidth="1"/>
    <col min="2" max="2" width="6.140625" style="259" customWidth="1"/>
    <col min="3" max="4" width="23" style="139" customWidth="1"/>
    <col min="5" max="6" width="10" style="139" customWidth="1"/>
    <col min="7" max="16384" width="10" style="139" hidden="1"/>
  </cols>
  <sheetData>
    <row r="1" spans="1:4" s="33" customFormat="1" ht="15.75">
      <c r="A1" s="1"/>
      <c r="B1" s="1"/>
      <c r="C1" s="138"/>
      <c r="D1" s="234" t="s">
        <v>622</v>
      </c>
    </row>
    <row r="2" spans="1:4" s="33" customFormat="1" ht="15.75">
      <c r="A2" s="73" t="s">
        <v>623</v>
      </c>
      <c r="B2" s="73"/>
      <c r="D2" s="1305" t="s">
        <v>271</v>
      </c>
    </row>
    <row r="3" spans="1:4" s="33" customFormat="1" ht="15.75">
      <c r="A3" s="205" t="str">
        <f>"COMPANY: "&amp;'Co. Profile'!B2</f>
        <v>COMPANY: [NAME OF HMO]</v>
      </c>
      <c r="B3" s="58"/>
    </row>
    <row r="4" spans="1:4" s="33" customFormat="1" ht="15.75">
      <c r="A4" s="210" t="str">
        <f>'Co. Profile'!B3</f>
        <v>FOR THE YEAR ENDED DECEMBER 31, 20XX</v>
      </c>
      <c r="B4" s="58"/>
    </row>
    <row r="5" spans="1:4" ht="15" customHeight="1" thickBot="1"/>
    <row r="6" spans="1:4" ht="31.5">
      <c r="A6" s="1069" t="s">
        <v>447</v>
      </c>
      <c r="B6" s="929" t="s">
        <v>448</v>
      </c>
      <c r="C6" s="931" t="s">
        <v>449</v>
      </c>
      <c r="D6" s="931" t="s">
        <v>450</v>
      </c>
    </row>
    <row r="7" spans="1:4" ht="15.75">
      <c r="A7" s="277" t="s">
        <v>624</v>
      </c>
      <c r="B7" s="277"/>
      <c r="C7" s="501"/>
      <c r="D7" s="501"/>
    </row>
    <row r="8" spans="1:4" ht="15.75" outlineLevel="1">
      <c r="A8" s="279" t="s">
        <v>176</v>
      </c>
      <c r="B8" s="512"/>
      <c r="C8" s="500"/>
      <c r="D8" s="500"/>
    </row>
    <row r="9" spans="1:4" ht="15.75" outlineLevel="1">
      <c r="A9" s="279" t="s">
        <v>625</v>
      </c>
      <c r="B9" s="279"/>
      <c r="C9" s="500"/>
      <c r="D9" s="500"/>
    </row>
    <row r="10" spans="1:4" ht="15.75" outlineLevel="1">
      <c r="A10" s="279" t="s">
        <v>626</v>
      </c>
      <c r="B10" s="279"/>
      <c r="C10" s="500"/>
      <c r="D10" s="500"/>
    </row>
    <row r="11" spans="1:4" ht="15.75" outlineLevel="1">
      <c r="A11" s="279" t="s">
        <v>627</v>
      </c>
      <c r="B11" s="279"/>
      <c r="C11" s="500"/>
      <c r="D11" s="500"/>
    </row>
    <row r="12" spans="1:4" ht="15.75" outlineLevel="1">
      <c r="A12" s="279" t="s">
        <v>628</v>
      </c>
      <c r="B12" s="279"/>
      <c r="C12" s="500"/>
      <c r="D12" s="500"/>
    </row>
    <row r="13" spans="1:4" ht="15.75" outlineLevel="1">
      <c r="A13" s="279" t="s">
        <v>629</v>
      </c>
      <c r="B13" s="279"/>
      <c r="C13" s="502"/>
      <c r="D13" s="502"/>
    </row>
    <row r="14" spans="1:4" ht="15.75">
      <c r="A14" s="1641" t="s">
        <v>620</v>
      </c>
      <c r="B14" s="1641"/>
      <c r="C14" s="1642">
        <f>SUM(C8:C13)</f>
        <v>0</v>
      </c>
      <c r="D14" s="1642">
        <f>SUM(D8:D13)</f>
        <v>0</v>
      </c>
    </row>
    <row r="15" spans="1:4" ht="15.75">
      <c r="A15" s="277" t="s">
        <v>630</v>
      </c>
      <c r="B15" s="277"/>
      <c r="C15" s="501"/>
      <c r="D15" s="501"/>
    </row>
    <row r="16" spans="1:4" ht="15.75" outlineLevel="1">
      <c r="A16" s="279" t="s">
        <v>631</v>
      </c>
      <c r="B16" s="279"/>
      <c r="C16" s="500"/>
      <c r="D16" s="500"/>
    </row>
    <row r="17" spans="1:4" ht="15.75" outlineLevel="1">
      <c r="A17" s="279" t="s">
        <v>632</v>
      </c>
      <c r="B17" s="279"/>
      <c r="C17" s="500"/>
      <c r="D17" s="500"/>
    </row>
    <row r="18" spans="1:4" ht="15.75" outlineLevel="1">
      <c r="A18" s="279" t="s">
        <v>633</v>
      </c>
      <c r="B18" s="279"/>
      <c r="C18" s="500"/>
      <c r="D18" s="500"/>
    </row>
    <row r="19" spans="1:4" ht="15.75" outlineLevel="1">
      <c r="A19" s="279" t="s">
        <v>634</v>
      </c>
      <c r="B19" s="279"/>
      <c r="C19" s="500"/>
      <c r="D19" s="500"/>
    </row>
    <row r="20" spans="1:4" ht="15.75" outlineLevel="1">
      <c r="A20" s="279" t="s">
        <v>635</v>
      </c>
      <c r="B20" s="279"/>
      <c r="C20" s="500"/>
      <c r="D20" s="500"/>
    </row>
    <row r="21" spans="1:4" ht="15.75" outlineLevel="1">
      <c r="A21" s="279" t="s">
        <v>636</v>
      </c>
      <c r="B21" s="279"/>
      <c r="C21" s="500"/>
      <c r="D21" s="500"/>
    </row>
    <row r="22" spans="1:4" ht="15.75" outlineLevel="1">
      <c r="A22" s="279" t="s">
        <v>637</v>
      </c>
      <c r="B22" s="279"/>
      <c r="C22" s="500"/>
      <c r="D22" s="500"/>
    </row>
    <row r="23" spans="1:4" ht="15.75" outlineLevel="1">
      <c r="A23" s="279" t="s">
        <v>638</v>
      </c>
      <c r="B23" s="279"/>
      <c r="C23" s="500"/>
      <c r="D23" s="500"/>
    </row>
    <row r="24" spans="1:4" ht="16.5" thickBot="1">
      <c r="A24" s="1380" t="s">
        <v>620</v>
      </c>
      <c r="B24" s="1380"/>
      <c r="C24" s="1381">
        <f>SUM(C16:C23)</f>
        <v>0</v>
      </c>
      <c r="D24" s="1381">
        <f>SUM(D16:D23)</f>
        <v>0</v>
      </c>
    </row>
    <row r="25" spans="1:4" ht="16.5" thickBot="1">
      <c r="A25" s="938" t="s">
        <v>639</v>
      </c>
      <c r="B25" s="938"/>
      <c r="C25" s="939">
        <f>SUM(C14,C24)</f>
        <v>0</v>
      </c>
      <c r="D25" s="939">
        <f>SUM(D14,D24)</f>
        <v>0</v>
      </c>
    </row>
    <row r="26" spans="1:4" ht="15.75">
      <c r="A26" s="277" t="s">
        <v>640</v>
      </c>
      <c r="B26" s="277"/>
      <c r="C26" s="501"/>
      <c r="D26" s="501"/>
    </row>
    <row r="27" spans="1:4" ht="15.75" outlineLevel="1">
      <c r="A27" s="279" t="s">
        <v>641</v>
      </c>
      <c r="B27" s="279"/>
      <c r="C27" s="501">
        <f>SUM(C28:C34)</f>
        <v>0</v>
      </c>
      <c r="D27" s="501">
        <f>SUM(D28:D34)</f>
        <v>0</v>
      </c>
    </row>
    <row r="28" spans="1:4" ht="15.75" outlineLevel="2">
      <c r="A28" s="280" t="s">
        <v>642</v>
      </c>
      <c r="B28" s="280"/>
      <c r="C28" s="500"/>
      <c r="D28" s="500"/>
    </row>
    <row r="29" spans="1:4" ht="15.75" outlineLevel="2">
      <c r="A29" s="280" t="s">
        <v>643</v>
      </c>
      <c r="B29" s="280"/>
      <c r="C29" s="500"/>
      <c r="D29" s="500"/>
    </row>
    <row r="30" spans="1:4" ht="15.75" outlineLevel="2">
      <c r="A30" s="280" t="s">
        <v>644</v>
      </c>
      <c r="B30" s="280"/>
      <c r="C30" s="500"/>
      <c r="D30" s="500"/>
    </row>
    <row r="31" spans="1:4" ht="15.75" outlineLevel="2">
      <c r="A31" s="280" t="s">
        <v>645</v>
      </c>
      <c r="B31" s="280"/>
      <c r="C31" s="500"/>
      <c r="D31" s="500"/>
    </row>
    <row r="32" spans="1:4" ht="15.75" outlineLevel="2">
      <c r="A32" s="280" t="s">
        <v>646</v>
      </c>
      <c r="B32" s="280"/>
      <c r="C32" s="500"/>
      <c r="D32" s="500"/>
    </row>
    <row r="33" spans="1:4" ht="15.75" outlineLevel="2">
      <c r="A33" s="280" t="s">
        <v>647</v>
      </c>
      <c r="B33" s="280"/>
      <c r="C33" s="500"/>
      <c r="D33" s="500"/>
    </row>
    <row r="34" spans="1:4" ht="15.75" outlineLevel="2">
      <c r="A34" s="280" t="s">
        <v>648</v>
      </c>
      <c r="B34" s="280"/>
      <c r="C34" s="500"/>
      <c r="D34" s="500"/>
    </row>
    <row r="35" spans="1:4" ht="15.75" outlineLevel="1">
      <c r="A35" s="279" t="s">
        <v>649</v>
      </c>
      <c r="B35" s="279"/>
      <c r="C35" s="500"/>
      <c r="D35" s="500"/>
    </row>
    <row r="36" spans="1:4" ht="15.75" outlineLevel="1">
      <c r="A36" s="279" t="s">
        <v>650</v>
      </c>
      <c r="B36" s="279"/>
      <c r="C36" s="500"/>
      <c r="D36" s="500"/>
    </row>
    <row r="37" spans="1:4" ht="15.75" outlineLevel="1">
      <c r="A37" s="279" t="s">
        <v>651</v>
      </c>
      <c r="B37" s="279"/>
      <c r="C37" s="500"/>
      <c r="D37" s="500"/>
    </row>
    <row r="38" spans="1:4" ht="15.75" outlineLevel="1">
      <c r="A38" s="279" t="s">
        <v>652</v>
      </c>
      <c r="B38" s="279"/>
      <c r="C38" s="500"/>
      <c r="D38" s="500"/>
    </row>
    <row r="39" spans="1:4" ht="15.75" outlineLevel="1">
      <c r="A39" s="279" t="s">
        <v>653</v>
      </c>
      <c r="B39" s="279"/>
      <c r="C39" s="500"/>
      <c r="D39" s="500"/>
    </row>
    <row r="40" spans="1:4" ht="15.75">
      <c r="A40" s="1641" t="s">
        <v>620</v>
      </c>
      <c r="B40" s="1641"/>
      <c r="C40" s="1642">
        <f>SUM(C27,C35:C39)</f>
        <v>0</v>
      </c>
      <c r="D40" s="1642">
        <f>SUM(D27,D35:D39)</f>
        <v>0</v>
      </c>
    </row>
    <row r="41" spans="1:4" ht="15.75">
      <c r="A41" s="277" t="s">
        <v>654</v>
      </c>
      <c r="B41" s="277"/>
      <c r="C41" s="501"/>
      <c r="D41" s="501"/>
    </row>
    <row r="42" spans="1:4" ht="15.75" outlineLevel="1">
      <c r="A42" s="279" t="s">
        <v>655</v>
      </c>
      <c r="B42" s="279"/>
      <c r="C42" s="500"/>
      <c r="D42" s="500"/>
    </row>
    <row r="43" spans="1:4" ht="15.75" outlineLevel="1">
      <c r="A43" s="279" t="s">
        <v>656</v>
      </c>
      <c r="B43" s="279"/>
      <c r="C43" s="500"/>
      <c r="D43" s="500"/>
    </row>
    <row r="44" spans="1:4" ht="15.75" outlineLevel="1">
      <c r="A44" s="279" t="s">
        <v>657</v>
      </c>
      <c r="B44" s="279"/>
      <c r="C44" s="500"/>
      <c r="D44" s="500"/>
    </row>
    <row r="45" spans="1:4" ht="15.75" outlineLevel="1">
      <c r="A45" s="279" t="s">
        <v>658</v>
      </c>
      <c r="B45" s="279"/>
      <c r="C45" s="500"/>
      <c r="D45" s="500"/>
    </row>
    <row r="46" spans="1:4" ht="15.75" outlineLevel="1">
      <c r="A46" s="279" t="s">
        <v>659</v>
      </c>
      <c r="B46" s="279"/>
      <c r="C46" s="500"/>
      <c r="D46" s="500"/>
    </row>
    <row r="47" spans="1:4" ht="15.75" outlineLevel="1">
      <c r="A47" s="279" t="s">
        <v>660</v>
      </c>
      <c r="B47" s="279"/>
      <c r="C47" s="500"/>
      <c r="D47" s="500"/>
    </row>
    <row r="48" spans="1:4" ht="15.75" outlineLevel="1">
      <c r="A48" s="279" t="s">
        <v>661</v>
      </c>
      <c r="B48" s="279"/>
      <c r="C48" s="500"/>
      <c r="D48" s="500"/>
    </row>
    <row r="49" spans="1:4" ht="15.75" outlineLevel="1">
      <c r="A49" s="279" t="s">
        <v>662</v>
      </c>
      <c r="B49" s="279"/>
      <c r="C49" s="500"/>
      <c r="D49" s="500"/>
    </row>
    <row r="50" spans="1:4" ht="15.75" outlineLevel="1">
      <c r="A50" s="279" t="s">
        <v>663</v>
      </c>
      <c r="B50" s="279"/>
      <c r="C50" s="500"/>
      <c r="D50" s="500"/>
    </row>
    <row r="51" spans="1:4" ht="15.75" outlineLevel="1">
      <c r="A51" s="279" t="s">
        <v>664</v>
      </c>
      <c r="B51" s="279"/>
      <c r="C51" s="500"/>
      <c r="D51" s="500"/>
    </row>
    <row r="52" spans="1:4" ht="15.75" outlineLevel="1">
      <c r="A52" s="279" t="s">
        <v>665</v>
      </c>
      <c r="B52" s="279"/>
      <c r="C52" s="500"/>
      <c r="D52" s="500"/>
    </row>
    <row r="53" spans="1:4" ht="15.75" outlineLevel="1">
      <c r="A53" s="279" t="s">
        <v>666</v>
      </c>
      <c r="B53" s="279"/>
      <c r="C53" s="500"/>
      <c r="D53" s="500"/>
    </row>
    <row r="54" spans="1:4" ht="15.75" outlineLevel="1">
      <c r="A54" s="279" t="s">
        <v>667</v>
      </c>
      <c r="B54" s="279"/>
      <c r="C54" s="500"/>
      <c r="D54" s="500"/>
    </row>
    <row r="55" spans="1:4" ht="15.75" outlineLevel="1">
      <c r="A55" s="279" t="s">
        <v>668</v>
      </c>
      <c r="B55" s="279"/>
      <c r="C55" s="500"/>
      <c r="D55" s="500"/>
    </row>
    <row r="56" spans="1:4" ht="15.75" outlineLevel="1">
      <c r="A56" s="279" t="s">
        <v>669</v>
      </c>
      <c r="B56" s="279"/>
      <c r="C56" s="500"/>
      <c r="D56" s="500"/>
    </row>
    <row r="57" spans="1:4" ht="15.75" outlineLevel="1">
      <c r="A57" s="279" t="s">
        <v>670</v>
      </c>
      <c r="B57" s="279"/>
      <c r="C57" s="500"/>
      <c r="D57" s="500"/>
    </row>
    <row r="58" spans="1:4" ht="15.75" outlineLevel="1">
      <c r="A58" s="279" t="s">
        <v>671</v>
      </c>
      <c r="B58" s="279"/>
      <c r="C58" s="500"/>
      <c r="D58" s="500"/>
    </row>
    <row r="59" spans="1:4" ht="15.75" outlineLevel="1">
      <c r="A59" s="279" t="s">
        <v>672</v>
      </c>
      <c r="B59" s="279"/>
      <c r="C59" s="500"/>
      <c r="D59" s="500"/>
    </row>
    <row r="60" spans="1:4" ht="15.75" outlineLevel="1">
      <c r="A60" s="279" t="s">
        <v>673</v>
      </c>
      <c r="B60" s="279"/>
      <c r="C60" s="500"/>
      <c r="D60" s="500"/>
    </row>
    <row r="61" spans="1:4" ht="15.75" outlineLevel="1">
      <c r="A61" s="279" t="s">
        <v>674</v>
      </c>
      <c r="B61" s="279"/>
      <c r="C61" s="500"/>
      <c r="D61" s="500"/>
    </row>
    <row r="62" spans="1:4" ht="15.75" outlineLevel="1">
      <c r="A62" s="279" t="s">
        <v>675</v>
      </c>
      <c r="B62" s="279"/>
      <c r="C62" s="500"/>
      <c r="D62" s="500"/>
    </row>
    <row r="63" spans="1:4" ht="15.75" outlineLevel="1">
      <c r="A63" s="279" t="s">
        <v>676</v>
      </c>
      <c r="B63" s="279"/>
      <c r="C63" s="500"/>
      <c r="D63" s="500"/>
    </row>
    <row r="64" spans="1:4" ht="15.75" outlineLevel="1">
      <c r="A64" s="279" t="s">
        <v>677</v>
      </c>
      <c r="B64" s="279"/>
      <c r="C64" s="500"/>
      <c r="D64" s="500"/>
    </row>
    <row r="65" spans="1:4" ht="15.75" outlineLevel="1">
      <c r="A65" s="279" t="s">
        <v>678</v>
      </c>
      <c r="B65" s="279"/>
      <c r="C65" s="500"/>
      <c r="D65" s="500"/>
    </row>
    <row r="66" spans="1:4" ht="15.75" outlineLevel="1">
      <c r="A66" s="279" t="s">
        <v>679</v>
      </c>
      <c r="B66" s="279"/>
      <c r="C66" s="500"/>
      <c r="D66" s="500"/>
    </row>
    <row r="67" spans="1:4" ht="15.75" outlineLevel="1">
      <c r="A67" s="279" t="s">
        <v>680</v>
      </c>
      <c r="B67" s="279"/>
      <c r="C67" s="500"/>
      <c r="D67" s="500"/>
    </row>
    <row r="68" spans="1:4" ht="15.75" outlineLevel="1">
      <c r="A68" s="279" t="s">
        <v>681</v>
      </c>
      <c r="B68" s="279"/>
      <c r="C68" s="500"/>
      <c r="D68" s="500"/>
    </row>
    <row r="69" spans="1:4" ht="15.75" outlineLevel="1">
      <c r="A69" s="279" t="s">
        <v>682</v>
      </c>
      <c r="B69" s="279"/>
      <c r="C69" s="500"/>
      <c r="D69" s="500"/>
    </row>
    <row r="70" spans="1:4" ht="15.75" outlineLevel="1">
      <c r="A70" s="279" t="s">
        <v>683</v>
      </c>
      <c r="B70" s="279"/>
      <c r="C70" s="500"/>
      <c r="D70" s="500"/>
    </row>
    <row r="71" spans="1:4" ht="15.75" outlineLevel="1">
      <c r="A71" s="279" t="s">
        <v>684</v>
      </c>
      <c r="B71" s="279"/>
      <c r="C71" s="500"/>
      <c r="D71" s="500"/>
    </row>
    <row r="72" spans="1:4" ht="15.75" outlineLevel="1">
      <c r="A72" s="279" t="s">
        <v>685</v>
      </c>
      <c r="B72" s="279"/>
      <c r="C72" s="500"/>
      <c r="D72" s="500"/>
    </row>
    <row r="73" spans="1:4" ht="15.75" outlineLevel="1">
      <c r="A73" s="279" t="s">
        <v>686</v>
      </c>
      <c r="B73" s="279"/>
      <c r="C73" s="500"/>
      <c r="D73" s="500"/>
    </row>
    <row r="74" spans="1:4" ht="15.75" outlineLevel="1">
      <c r="A74" s="279" t="s">
        <v>687</v>
      </c>
      <c r="B74" s="279"/>
      <c r="C74" s="500"/>
      <c r="D74" s="500"/>
    </row>
    <row r="75" spans="1:4" ht="15.75" outlineLevel="1">
      <c r="A75" s="279" t="s">
        <v>688</v>
      </c>
      <c r="B75" s="279"/>
      <c r="C75" s="500"/>
      <c r="D75" s="500"/>
    </row>
    <row r="76" spans="1:4" ht="15.75" outlineLevel="1">
      <c r="A76" s="279" t="s">
        <v>689</v>
      </c>
      <c r="B76" s="279"/>
      <c r="C76" s="500"/>
      <c r="D76" s="500"/>
    </row>
    <row r="77" spans="1:4" ht="15.75" outlineLevel="1">
      <c r="A77" s="279" t="s">
        <v>690</v>
      </c>
      <c r="B77" s="279"/>
      <c r="C77" s="500"/>
      <c r="D77" s="500"/>
    </row>
    <row r="78" spans="1:4" ht="15.75" outlineLevel="1">
      <c r="A78" s="279" t="s">
        <v>691</v>
      </c>
      <c r="B78" s="279"/>
      <c r="C78" s="500"/>
      <c r="D78" s="500"/>
    </row>
    <row r="79" spans="1:4" ht="16.5" thickBot="1">
      <c r="A79" s="1380" t="s">
        <v>620</v>
      </c>
      <c r="B79" s="1380"/>
      <c r="C79" s="1381">
        <f>SUM(C42:C78)</f>
        <v>0</v>
      </c>
      <c r="D79" s="1381">
        <f>SUM(D42:D78)</f>
        <v>0</v>
      </c>
    </row>
    <row r="80" spans="1:4" ht="16.5" thickBot="1">
      <c r="A80" s="938" t="s">
        <v>692</v>
      </c>
      <c r="B80" s="938"/>
      <c r="C80" s="939">
        <f>C40+C79</f>
        <v>0</v>
      </c>
      <c r="D80" s="939">
        <f>D40+D79</f>
        <v>0</v>
      </c>
    </row>
    <row r="81" spans="1:4" ht="16.5" thickBot="1">
      <c r="A81" s="938" t="s">
        <v>693</v>
      </c>
      <c r="B81" s="940"/>
      <c r="C81" s="939">
        <f>C25-C80</f>
        <v>0</v>
      </c>
      <c r="D81" s="939">
        <f>D25-D80</f>
        <v>0</v>
      </c>
    </row>
    <row r="82" spans="1:4" ht="16.5" thickBot="1">
      <c r="A82" s="938" t="s">
        <v>182</v>
      </c>
      <c r="B82" s="941" t="s">
        <v>145</v>
      </c>
      <c r="C82" s="939">
        <f>'S46_PL Clinic'!B36</f>
        <v>0</v>
      </c>
      <c r="D82" s="939">
        <f>'S46_PL Clinic'!C36</f>
        <v>0</v>
      </c>
    </row>
    <row r="83" spans="1:4" ht="16.5" thickBot="1">
      <c r="A83" s="938" t="s">
        <v>694</v>
      </c>
      <c r="B83" s="942"/>
      <c r="C83" s="939">
        <f>C81+C82</f>
        <v>0</v>
      </c>
      <c r="D83" s="939">
        <f>D81+D82</f>
        <v>0</v>
      </c>
    </row>
    <row r="84" spans="1:4" ht="16.5" thickBot="1">
      <c r="A84" s="938" t="s">
        <v>695</v>
      </c>
      <c r="B84" s="942"/>
      <c r="C84" s="943"/>
      <c r="D84" s="943"/>
    </row>
    <row r="85" spans="1:4" ht="16.5" thickBot="1">
      <c r="A85" s="938" t="s">
        <v>696</v>
      </c>
      <c r="B85" s="942"/>
      <c r="C85" s="939">
        <f>C83-C84</f>
        <v>0</v>
      </c>
      <c r="D85" s="939">
        <f>D83-D84</f>
        <v>0</v>
      </c>
    </row>
    <row r="86" spans="1:4" ht="16.5" thickBot="1">
      <c r="A86" s="938" t="s">
        <v>697</v>
      </c>
      <c r="B86" s="941" t="s">
        <v>148</v>
      </c>
      <c r="C86" s="939">
        <f>S47_OCI!B17</f>
        <v>0</v>
      </c>
      <c r="D86" s="939">
        <f>S47_OCI!C17</f>
        <v>0</v>
      </c>
    </row>
    <row r="87" spans="1:4" ht="16.5" thickBot="1">
      <c r="A87" s="270" t="s">
        <v>698</v>
      </c>
      <c r="B87" s="270"/>
      <c r="C87" s="508">
        <f>C85+C86</f>
        <v>0</v>
      </c>
      <c r="D87" s="508">
        <f>D85+D86</f>
        <v>0</v>
      </c>
    </row>
    <row r="88" spans="1:4" ht="15.75" thickTop="1">
      <c r="A88" s="139"/>
      <c r="B88" s="139"/>
    </row>
    <row r="89" spans="1:4">
      <c r="A89" s="139"/>
      <c r="B89" s="139"/>
    </row>
    <row r="90" spans="1:4">
      <c r="A90" s="139"/>
      <c r="B90" s="139"/>
    </row>
    <row r="91" spans="1:4" hidden="1">
      <c r="A91" s="139"/>
      <c r="B91" s="139"/>
    </row>
    <row r="92" spans="1:4" hidden="1">
      <c r="A92" s="139"/>
      <c r="B92" s="139"/>
    </row>
    <row r="93" spans="1:4" ht="15.75" hidden="1">
      <c r="A93" s="281"/>
      <c r="B93" s="281"/>
    </row>
    <row r="94" spans="1:4" hidden="1">
      <c r="A94" s="139"/>
      <c r="B94" s="139"/>
    </row>
    <row r="95" spans="1:4" hidden="1">
      <c r="A95" s="139"/>
      <c r="B95" s="139"/>
    </row>
    <row r="96" spans="1:4" hidden="1">
      <c r="A96" s="139"/>
      <c r="B96" s="139"/>
    </row>
    <row r="97" s="139" customFormat="1" hidden="1"/>
    <row r="98" s="139" customFormat="1" hidden="1"/>
    <row r="99" s="139" customFormat="1" hidden="1"/>
    <row r="100" s="139" customFormat="1" hidden="1"/>
    <row r="101" s="139" customFormat="1" hidden="1"/>
    <row r="102" s="139" customFormat="1" hidden="1"/>
    <row r="103" s="139" customFormat="1" hidden="1"/>
    <row r="104" s="139" customFormat="1" hidden="1"/>
    <row r="105" s="139" customFormat="1" hidden="1"/>
    <row r="106" s="139" customFormat="1" hidden="1"/>
    <row r="107" s="139" customFormat="1" hidden="1"/>
    <row r="108" s="139" customFormat="1" hidden="1"/>
    <row r="109" s="139" customFormat="1" hidden="1"/>
    <row r="110" s="139" customFormat="1" hidden="1"/>
    <row r="111" s="139" customFormat="1" hidden="1"/>
    <row r="112" s="139" customFormat="1" hidden="1"/>
    <row r="113" s="139" customFormat="1" hidden="1"/>
    <row r="114" s="139" customFormat="1" hidden="1"/>
    <row r="115" s="139" customFormat="1" hidden="1"/>
    <row r="116" s="139" customFormat="1" hidden="1"/>
    <row r="117" s="139" customFormat="1" hidden="1"/>
    <row r="118" s="139" customFormat="1" hidden="1"/>
    <row r="119" s="139" customFormat="1" hidden="1"/>
    <row r="120" s="139" customFormat="1" hidden="1"/>
    <row r="121" s="139" customFormat="1" hidden="1"/>
    <row r="122" s="139" customFormat="1" hidden="1"/>
    <row r="123" s="139" customFormat="1" hidden="1"/>
    <row r="124" s="139" customFormat="1" hidden="1"/>
    <row r="125" s="139" customFormat="1" hidden="1"/>
    <row r="126" s="139" customFormat="1" hidden="1"/>
    <row r="127" s="139" customFormat="1" hidden="1"/>
    <row r="128" s="139" customFormat="1" hidden="1"/>
    <row r="129" spans="1:4" hidden="1">
      <c r="A129" s="139"/>
      <c r="B129" s="139"/>
    </row>
    <row r="130" spans="1:4" hidden="1">
      <c r="A130" s="139"/>
      <c r="B130" s="139"/>
    </row>
    <row r="131" spans="1:4" hidden="1">
      <c r="A131" s="139"/>
      <c r="B131" s="139"/>
    </row>
    <row r="132" spans="1:4" hidden="1">
      <c r="A132" s="139"/>
      <c r="B132" s="139"/>
    </row>
    <row r="133" spans="1:4" hidden="1">
      <c r="A133" s="139"/>
      <c r="B133" s="139"/>
    </row>
    <row r="134" spans="1:4" hidden="1">
      <c r="A134" s="265"/>
      <c r="B134" s="265"/>
      <c r="C134" s="265"/>
      <c r="D134" s="265"/>
    </row>
    <row r="135" spans="1:4" hidden="1">
      <c r="A135" s="265"/>
      <c r="B135" s="265"/>
      <c r="C135" s="265"/>
      <c r="D135" s="265"/>
    </row>
    <row r="136" spans="1:4" hidden="1">
      <c r="A136" s="265"/>
      <c r="B136" s="265"/>
      <c r="C136" s="265"/>
      <c r="D136" s="265"/>
    </row>
    <row r="137" spans="1:4" hidden="1">
      <c r="A137" s="139"/>
      <c r="B137" s="139"/>
    </row>
    <row r="138" spans="1:4" hidden="1">
      <c r="A138" s="139"/>
      <c r="B138" s="139"/>
    </row>
    <row r="139" spans="1:4" hidden="1">
      <c r="A139" s="139"/>
      <c r="B139" s="139"/>
    </row>
    <row r="140" spans="1:4" hidden="1">
      <c r="A140" s="139"/>
      <c r="B140" s="139"/>
    </row>
    <row r="141" spans="1:4" hidden="1">
      <c r="A141" s="139"/>
      <c r="B141" s="139"/>
    </row>
    <row r="142" spans="1:4" hidden="1">
      <c r="A142" s="139"/>
      <c r="B142" s="139"/>
    </row>
    <row r="143" spans="1:4" hidden="1">
      <c r="A143" s="139"/>
      <c r="B143" s="139"/>
    </row>
    <row r="144" spans="1:4" hidden="1">
      <c r="A144" s="139"/>
      <c r="B144" s="139"/>
    </row>
    <row r="145" s="139" customFormat="1" hidden="1"/>
    <row r="146" s="139" customFormat="1" hidden="1"/>
    <row r="147" s="139" customFormat="1" hidden="1"/>
    <row r="148" s="139" customFormat="1" hidden="1"/>
    <row r="149" s="139" customFormat="1" hidden="1"/>
    <row r="150" s="139" customFormat="1" hidden="1"/>
    <row r="151" s="139" customFormat="1" hidden="1"/>
    <row r="152" s="139" customFormat="1" hidden="1"/>
    <row r="153" s="139" customFormat="1" hidden="1"/>
    <row r="154" s="139" customFormat="1" hidden="1"/>
    <row r="155" s="139" customFormat="1" hidden="1"/>
    <row r="156" s="139" customFormat="1" hidden="1"/>
    <row r="157" s="139" customFormat="1" hidden="1"/>
    <row r="158" s="139" customFormat="1" hidden="1"/>
    <row r="159" s="139" customFormat="1" hidden="1"/>
    <row r="160" s="139" customFormat="1" hidden="1"/>
    <row r="161" s="139" customFormat="1" hidden="1"/>
    <row r="162" s="139" customFormat="1" hidden="1"/>
    <row r="163" s="139" customFormat="1" hidden="1"/>
    <row r="164" s="139" customFormat="1" hidden="1"/>
    <row r="165" s="139" customFormat="1" hidden="1"/>
    <row r="166" s="139" customFormat="1" hidden="1"/>
    <row r="167" s="139" customFormat="1" hidden="1"/>
    <row r="168" s="139" customFormat="1" hidden="1"/>
    <row r="169" s="139" customFormat="1" hidden="1"/>
    <row r="170" s="139" customFormat="1" hidden="1"/>
    <row r="171" s="139" customFormat="1" hidden="1"/>
    <row r="172" s="139" customFormat="1" hidden="1"/>
    <row r="173" s="139" customFormat="1" hidden="1"/>
    <row r="174" s="139" customFormat="1" hidden="1"/>
    <row r="175" s="139" customFormat="1" hidden="1"/>
    <row r="176" s="139" customFormat="1" hidden="1"/>
    <row r="177" s="139" customFormat="1" hidden="1"/>
    <row r="178" s="139" customFormat="1" hidden="1"/>
    <row r="179" s="139" customFormat="1" hidden="1"/>
    <row r="180" s="139" customFormat="1" hidden="1"/>
    <row r="181" s="139" customFormat="1" hidden="1"/>
    <row r="182" s="139" customFormat="1" hidden="1"/>
    <row r="183" s="139" customFormat="1" hidden="1"/>
    <row r="184" s="139" customFormat="1" hidden="1"/>
    <row r="185" s="139" customFormat="1" hidden="1"/>
    <row r="186" s="139" customFormat="1" hidden="1"/>
    <row r="187" s="139" customFormat="1" hidden="1"/>
    <row r="188" s="139" customFormat="1" hidden="1"/>
    <row r="189" s="139" customFormat="1" hidden="1"/>
    <row r="190" s="139" customFormat="1" hidden="1"/>
    <row r="191" s="139" customFormat="1" hidden="1"/>
    <row r="192" s="139" customFormat="1" hidden="1"/>
    <row r="193" s="139" customFormat="1" hidden="1"/>
    <row r="194" s="139" customFormat="1" hidden="1"/>
    <row r="195" s="139" customFormat="1" hidden="1"/>
    <row r="196" s="139" customFormat="1" hidden="1"/>
    <row r="197" s="139" customFormat="1" hidden="1"/>
    <row r="198" s="139" customFormat="1" hidden="1"/>
    <row r="199" s="139" customFormat="1" hidden="1"/>
    <row r="200" s="139" customFormat="1" hidden="1"/>
    <row r="201" s="139" customFormat="1" hidden="1"/>
    <row r="202" s="139" customFormat="1" hidden="1"/>
    <row r="203" s="139" customFormat="1" hidden="1"/>
    <row r="204" s="139" customFormat="1" hidden="1"/>
    <row r="205" s="139" customFormat="1" hidden="1"/>
    <row r="206" s="139" customFormat="1" hidden="1"/>
    <row r="207" s="139" customFormat="1" hidden="1"/>
    <row r="208" s="139" customFormat="1" hidden="1"/>
    <row r="209" s="139" customFormat="1" hidden="1"/>
    <row r="210" s="139" customFormat="1" hidden="1"/>
    <row r="211" s="139" customFormat="1" hidden="1"/>
    <row r="212" s="139" customFormat="1" hidden="1"/>
    <row r="213" s="139" customFormat="1" hidden="1"/>
    <row r="214" s="139" customFormat="1" hidden="1"/>
    <row r="215" s="139" customFormat="1" hidden="1"/>
  </sheetData>
  <hyperlinks>
    <hyperlink ref="B82" location="'S34'!A1" display="S34" xr:uid="{63CB1AC2-55E2-4D8B-A876-607997681EC9}"/>
    <hyperlink ref="B86" location="'S35'!A1" display="S35" xr:uid="{41D252CC-7842-48BC-8428-3CC8E8E4CD32}"/>
    <hyperlink ref="D2" location="Content!Print_Area" display="Content" xr:uid="{A7F5FFB1-DE2F-464E-BBDC-FE62AE9C7A14}"/>
  </hyperlinks>
  <pageMargins left="0.25" right="0.25" top="0.75" bottom="0.75" header="0.3" footer="0.3"/>
  <pageSetup paperSize="14" scale="61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F307-7B6D-43C1-B8A3-1421C881C3A2}">
  <sheetPr>
    <tabColor rgb="FFBA8CDC"/>
    <pageSetUpPr fitToPage="1"/>
  </sheetPr>
  <dimension ref="A1:P50"/>
  <sheetViews>
    <sheetView topLeftCell="A7" zoomScale="85" zoomScaleNormal="85" zoomScaleSheetLayoutView="115" zoomScalePageLayoutView="70" workbookViewId="0">
      <selection activeCell="L2" sqref="L2"/>
    </sheetView>
  </sheetViews>
  <sheetFormatPr defaultColWidth="0" defaultRowHeight="15.75" zeroHeight="1"/>
  <cols>
    <col min="1" max="1" width="41.42578125" style="201" customWidth="1"/>
    <col min="2" max="2" width="12.7109375" style="201" customWidth="1"/>
    <col min="3" max="3" width="1.140625" style="201" customWidth="1"/>
    <col min="4" max="4" width="12.7109375" style="201" customWidth="1"/>
    <col min="5" max="5" width="1.140625" style="201" customWidth="1"/>
    <col min="6" max="6" width="12.7109375" style="446" customWidth="1"/>
    <col min="7" max="7" width="1.140625" style="201" customWidth="1"/>
    <col min="8" max="8" width="12.7109375" style="201" customWidth="1"/>
    <col min="9" max="9" width="1.140625" style="201" customWidth="1"/>
    <col min="10" max="10" width="12.7109375" style="201" customWidth="1"/>
    <col min="11" max="11" width="1.140625" style="201" customWidth="1"/>
    <col min="12" max="12" width="13.7109375" style="446" customWidth="1"/>
    <col min="13" max="13" width="13.5703125" style="446" customWidth="1"/>
    <col min="14" max="15" width="9.140625" style="201" customWidth="1"/>
    <col min="16" max="16" width="0.5703125" style="580" customWidth="1"/>
    <col min="17" max="16384" width="9.140625" style="201" hidden="1"/>
  </cols>
  <sheetData>
    <row r="1" spans="1:16" s="1" customFormat="1">
      <c r="L1" s="234" t="s">
        <v>699</v>
      </c>
      <c r="M1" s="234"/>
      <c r="P1" s="579"/>
    </row>
    <row r="2" spans="1:16" s="1" customFormat="1">
      <c r="A2" s="73" t="s">
        <v>700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1305" t="s">
        <v>271</v>
      </c>
      <c r="M2" s="73"/>
      <c r="P2" s="579"/>
    </row>
    <row r="3" spans="1:16" s="1" customFormat="1">
      <c r="A3" s="58" t="str">
        <f>'X1 - Assets'!A3</f>
        <v>COMPANY: [NAME OF HMO]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P3" s="579"/>
    </row>
    <row r="4" spans="1:16" s="1" customFormat="1">
      <c r="A4" s="58" t="str">
        <f>'X1 - Assets'!A4</f>
        <v>FOR THE YEAR ENDED DECEMBER 31, 20XX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P4" s="579"/>
    </row>
    <row r="5" spans="1:16" ht="16.5" thickBot="1"/>
    <row r="6" spans="1:16" ht="15.4" customHeight="1">
      <c r="A6" s="1682"/>
      <c r="B6" s="2013" t="s">
        <v>701</v>
      </c>
      <c r="C6" s="1679"/>
      <c r="D6" s="1679"/>
      <c r="E6" s="1679"/>
      <c r="F6" s="1679"/>
      <c r="G6" s="1680"/>
      <c r="H6" s="2013" t="s">
        <v>702</v>
      </c>
      <c r="I6" s="1679"/>
      <c r="J6" s="1679"/>
      <c r="K6" s="1679"/>
      <c r="L6" s="1679"/>
      <c r="M6" s="2014" t="s">
        <v>703</v>
      </c>
      <c r="N6" s="586"/>
    </row>
    <row r="7" spans="1:16" ht="15.75" customHeight="1" thickBot="1">
      <c r="A7" s="1683"/>
      <c r="B7" s="2015" t="s">
        <v>704</v>
      </c>
      <c r="C7" s="2016"/>
      <c r="D7" s="2015" t="s">
        <v>705</v>
      </c>
      <c r="E7" s="2016"/>
      <c r="F7" s="2017" t="s">
        <v>620</v>
      </c>
      <c r="G7" s="2018"/>
      <c r="H7" s="2015" t="s">
        <v>704</v>
      </c>
      <c r="I7" s="2016"/>
      <c r="J7" s="2015" t="s">
        <v>705</v>
      </c>
      <c r="K7" s="2016"/>
      <c r="L7" s="2019" t="s">
        <v>620</v>
      </c>
      <c r="M7" s="2020"/>
    </row>
    <row r="8" spans="1:16">
      <c r="A8" s="595" t="s">
        <v>706</v>
      </c>
      <c r="B8" s="2021" t="s">
        <v>707</v>
      </c>
      <c r="C8" s="1684"/>
      <c r="D8" s="2021" t="s">
        <v>708</v>
      </c>
      <c r="E8" s="1684"/>
      <c r="F8" s="2022" t="s">
        <v>709</v>
      </c>
      <c r="G8" s="1681"/>
      <c r="H8" s="2022" t="s">
        <v>710</v>
      </c>
      <c r="I8" s="1681"/>
      <c r="J8" s="2022" t="s">
        <v>711</v>
      </c>
      <c r="K8" s="1681"/>
      <c r="L8" s="2023" t="s">
        <v>712</v>
      </c>
      <c r="M8" s="2020"/>
    </row>
    <row r="9" spans="1:16">
      <c r="A9" s="216"/>
      <c r="B9" s="584"/>
      <c r="C9" s="584"/>
      <c r="D9" s="584"/>
      <c r="E9" s="584"/>
      <c r="F9" s="447"/>
      <c r="G9" s="584"/>
      <c r="H9" s="584"/>
      <c r="I9" s="584"/>
      <c r="J9" s="584"/>
      <c r="K9" s="584"/>
      <c r="L9" s="447"/>
      <c r="M9" s="448"/>
    </row>
    <row r="10" spans="1:16">
      <c r="A10" s="217" t="s">
        <v>713</v>
      </c>
      <c r="B10" s="585"/>
      <c r="C10" s="585"/>
      <c r="D10" s="585"/>
      <c r="E10" s="585"/>
      <c r="F10" s="248"/>
      <c r="G10" s="585"/>
      <c r="H10" s="585"/>
      <c r="I10" s="585"/>
      <c r="J10" s="585"/>
      <c r="K10" s="585"/>
      <c r="L10" s="248"/>
      <c r="M10" s="449"/>
    </row>
    <row r="11" spans="1:16" s="205" customFormat="1">
      <c r="A11" s="218" t="s">
        <v>714</v>
      </c>
      <c r="B11" s="204"/>
      <c r="C11" s="204"/>
      <c r="D11" s="204"/>
      <c r="E11" s="204"/>
      <c r="F11" s="450"/>
      <c r="G11" s="204"/>
      <c r="H11" s="204"/>
      <c r="I11" s="204"/>
      <c r="J11" s="204"/>
      <c r="K11" s="204"/>
      <c r="L11" s="450"/>
      <c r="M11" s="451"/>
      <c r="P11" s="581"/>
    </row>
    <row r="12" spans="1:16">
      <c r="A12" s="219" t="s">
        <v>715</v>
      </c>
      <c r="B12" s="1218"/>
      <c r="C12" s="587"/>
      <c r="D12" s="1218"/>
      <c r="E12" s="587"/>
      <c r="F12" s="1219">
        <f>SUM(B12,D12)</f>
        <v>0</v>
      </c>
      <c r="G12" s="587"/>
      <c r="H12" s="1218"/>
      <c r="I12" s="587"/>
      <c r="J12" s="1218"/>
      <c r="K12" s="587"/>
      <c r="L12" s="1219">
        <f>SUM(H12+J12)</f>
        <v>0</v>
      </c>
      <c r="M12" s="592">
        <f>IFERROR((F12-L12)/L12,0)</f>
        <v>0</v>
      </c>
    </row>
    <row r="13" spans="1:16">
      <c r="A13" s="219" t="s">
        <v>716</v>
      </c>
      <c r="B13" s="1218"/>
      <c r="C13" s="587"/>
      <c r="D13" s="1218"/>
      <c r="E13" s="587"/>
      <c r="F13" s="1219">
        <f>SUM(B13+D13)</f>
        <v>0</v>
      </c>
      <c r="G13" s="587"/>
      <c r="H13" s="1218"/>
      <c r="I13" s="587"/>
      <c r="J13" s="1218"/>
      <c r="K13" s="587"/>
      <c r="L13" s="1219">
        <f>SUM(H13+J13)</f>
        <v>0</v>
      </c>
      <c r="M13" s="592">
        <f>IFERROR((F13-L13)/L13,0)</f>
        <v>0</v>
      </c>
    </row>
    <row r="14" spans="1:16">
      <c r="A14" s="219" t="s">
        <v>717</v>
      </c>
      <c r="B14" s="1219">
        <f>B15+B16</f>
        <v>0</v>
      </c>
      <c r="C14" s="588"/>
      <c r="D14" s="1219">
        <f>D15+D16</f>
        <v>0</v>
      </c>
      <c r="E14" s="588"/>
      <c r="F14" s="1219">
        <f>F15+F16</f>
        <v>0</v>
      </c>
      <c r="G14" s="588"/>
      <c r="H14" s="1219">
        <f>H15+H16</f>
        <v>0</v>
      </c>
      <c r="I14" s="588"/>
      <c r="J14" s="1219">
        <f>J15+J16</f>
        <v>0</v>
      </c>
      <c r="K14" s="588"/>
      <c r="L14" s="1219">
        <f>L15+L16</f>
        <v>0</v>
      </c>
      <c r="M14" s="592">
        <f>IFERROR((F14-L14)/L14,0)</f>
        <v>0</v>
      </c>
    </row>
    <row r="15" spans="1:16">
      <c r="A15" s="454" t="s">
        <v>718</v>
      </c>
      <c r="B15" s="1220"/>
      <c r="C15" s="588"/>
      <c r="D15" s="1220"/>
      <c r="E15" s="588"/>
      <c r="F15" s="1219">
        <f>SUM(B15:D15)</f>
        <v>0</v>
      </c>
      <c r="G15" s="588"/>
      <c r="H15" s="1220"/>
      <c r="I15" s="588"/>
      <c r="J15" s="1220"/>
      <c r="K15" s="588"/>
      <c r="L15" s="1219">
        <f>SUM(H15:J15)</f>
        <v>0</v>
      </c>
      <c r="M15" s="453"/>
    </row>
    <row r="16" spans="1:16">
      <c r="A16" s="454" t="s">
        <v>719</v>
      </c>
      <c r="B16" s="1220"/>
      <c r="C16" s="588"/>
      <c r="D16" s="1220"/>
      <c r="E16" s="588"/>
      <c r="F16" s="1219">
        <f>SUM(B16:D16)</f>
        <v>0</v>
      </c>
      <c r="G16" s="588"/>
      <c r="H16" s="1220"/>
      <c r="I16" s="588"/>
      <c r="J16" s="1220"/>
      <c r="K16" s="588"/>
      <c r="L16" s="1219">
        <f>SUM(H16:J16)</f>
        <v>0</v>
      </c>
      <c r="M16" s="453"/>
    </row>
    <row r="17" spans="1:16" s="205" customFormat="1">
      <c r="A17" s="218" t="s">
        <v>720</v>
      </c>
      <c r="B17" s="589"/>
      <c r="C17" s="589"/>
      <c r="D17" s="589"/>
      <c r="E17" s="589"/>
      <c r="F17" s="590"/>
      <c r="G17" s="589"/>
      <c r="H17" s="589"/>
      <c r="I17" s="589"/>
      <c r="J17" s="589"/>
      <c r="K17" s="589"/>
      <c r="L17" s="590"/>
      <c r="M17" s="451"/>
      <c r="P17" s="581"/>
    </row>
    <row r="18" spans="1:16">
      <c r="A18" s="219" t="s">
        <v>716</v>
      </c>
      <c r="B18" s="1218"/>
      <c r="C18" s="587"/>
      <c r="D18" s="1218"/>
      <c r="E18" s="587"/>
      <c r="F18" s="1219">
        <f>SUM(B18,D18)</f>
        <v>0</v>
      </c>
      <c r="G18" s="587"/>
      <c r="H18" s="1218"/>
      <c r="I18" s="587"/>
      <c r="J18" s="1218"/>
      <c r="K18" s="587"/>
      <c r="L18" s="1219"/>
      <c r="M18" s="592">
        <f>IFERROR((F18-L18)/L18,0)</f>
        <v>0</v>
      </c>
    </row>
    <row r="19" spans="1:16">
      <c r="A19" s="219" t="s">
        <v>717</v>
      </c>
      <c r="B19" s="1219">
        <f>B20+B21</f>
        <v>0</v>
      </c>
      <c r="C19" s="588"/>
      <c r="D19" s="1219">
        <f>D20+D21</f>
        <v>0</v>
      </c>
      <c r="E19" s="588"/>
      <c r="F19" s="1219">
        <f>F20+F21</f>
        <v>0</v>
      </c>
      <c r="G19" s="588"/>
      <c r="H19" s="1219">
        <f>H20+H21</f>
        <v>0</v>
      </c>
      <c r="I19" s="588"/>
      <c r="J19" s="1219">
        <f>J20+J21</f>
        <v>0</v>
      </c>
      <c r="K19" s="588"/>
      <c r="L19" s="1219">
        <f>L20+L21</f>
        <v>0</v>
      </c>
      <c r="M19" s="592">
        <f>IFERROR((F19-L19)/L19,0)</f>
        <v>0</v>
      </c>
    </row>
    <row r="20" spans="1:16">
      <c r="A20" s="454" t="s">
        <v>718</v>
      </c>
      <c r="B20" s="1220"/>
      <c r="C20" s="588"/>
      <c r="D20" s="1220"/>
      <c r="E20" s="588"/>
      <c r="F20" s="1219">
        <f>SUM(B20:D20)</f>
        <v>0</v>
      </c>
      <c r="G20" s="588"/>
      <c r="H20" s="1220"/>
      <c r="I20" s="588"/>
      <c r="J20" s="1220"/>
      <c r="K20" s="588"/>
      <c r="L20" s="1219">
        <f>SUM(H20:J20)</f>
        <v>0</v>
      </c>
      <c r="M20" s="453"/>
    </row>
    <row r="21" spans="1:16">
      <c r="A21" s="454" t="s">
        <v>719</v>
      </c>
      <c r="B21" s="1220"/>
      <c r="C21" s="588"/>
      <c r="D21" s="1220"/>
      <c r="E21" s="588"/>
      <c r="F21" s="1219">
        <f>SUM(B21:D21)</f>
        <v>0</v>
      </c>
      <c r="G21" s="588"/>
      <c r="H21" s="1220"/>
      <c r="I21" s="588"/>
      <c r="J21" s="1220"/>
      <c r="K21" s="588"/>
      <c r="L21" s="1219">
        <f>SUM(H21:J21)</f>
        <v>0</v>
      </c>
      <c r="M21" s="453"/>
    </row>
    <row r="22" spans="1:16" s="205" customFormat="1">
      <c r="A22" s="218" t="s">
        <v>721</v>
      </c>
      <c r="B22" s="589"/>
      <c r="C22" s="589"/>
      <c r="D22" s="589"/>
      <c r="E22" s="589"/>
      <c r="F22" s="590"/>
      <c r="G22" s="589"/>
      <c r="H22" s="589"/>
      <c r="I22" s="589"/>
      <c r="J22" s="589"/>
      <c r="K22" s="589"/>
      <c r="L22" s="590"/>
      <c r="M22" s="451"/>
      <c r="P22" s="581"/>
    </row>
    <row r="23" spans="1:16">
      <c r="A23" s="219" t="s">
        <v>715</v>
      </c>
      <c r="B23" s="1221">
        <f>B12</f>
        <v>0</v>
      </c>
      <c r="C23" s="593"/>
      <c r="D23" s="1221">
        <f>D12</f>
        <v>0</v>
      </c>
      <c r="E23" s="593"/>
      <c r="F23" s="1219">
        <f>F12</f>
        <v>0</v>
      </c>
      <c r="G23" s="593"/>
      <c r="H23" s="1221">
        <f>H12</f>
        <v>0</v>
      </c>
      <c r="I23" s="593"/>
      <c r="J23" s="1221">
        <f>J12</f>
        <v>0</v>
      </c>
      <c r="K23" s="593"/>
      <c r="L23" s="1219">
        <f>L12</f>
        <v>0</v>
      </c>
      <c r="M23" s="592">
        <f>IFERROR((F23-L23)/L23,0)</f>
        <v>0</v>
      </c>
    </row>
    <row r="24" spans="1:16">
      <c r="A24" s="219" t="s">
        <v>716</v>
      </c>
      <c r="B24" s="1221">
        <f>SUM(B18,B13)</f>
        <v>0</v>
      </c>
      <c r="C24" s="593"/>
      <c r="D24" s="1221">
        <f>SUM(D18,D13)</f>
        <v>0</v>
      </c>
      <c r="E24" s="593"/>
      <c r="F24" s="1219">
        <f>F13+F18</f>
        <v>0</v>
      </c>
      <c r="G24" s="593"/>
      <c r="H24" s="1221">
        <f>SUM(H18,H13)</f>
        <v>0</v>
      </c>
      <c r="I24" s="593"/>
      <c r="J24" s="1221">
        <f>SUM(J18,J13)</f>
        <v>0</v>
      </c>
      <c r="K24" s="593"/>
      <c r="L24" s="1219">
        <f>L13+L18</f>
        <v>0</v>
      </c>
      <c r="M24" s="592">
        <f>IFERROR((F24-L24)/L24,0)</f>
        <v>0</v>
      </c>
      <c r="P24" s="1222"/>
    </row>
    <row r="25" spans="1:16">
      <c r="A25" s="219" t="s">
        <v>717</v>
      </c>
      <c r="B25" s="1219">
        <f>B26+B27</f>
        <v>0</v>
      </c>
      <c r="C25" s="588"/>
      <c r="D25" s="1219">
        <f>D26+D27</f>
        <v>0</v>
      </c>
      <c r="E25" s="588"/>
      <c r="F25" s="1219">
        <f>F26+F27</f>
        <v>0</v>
      </c>
      <c r="G25" s="588"/>
      <c r="H25" s="1219">
        <f>H26+H27</f>
        <v>0</v>
      </c>
      <c r="I25" s="588"/>
      <c r="J25" s="1219">
        <f>J26+J27</f>
        <v>0</v>
      </c>
      <c r="K25" s="588"/>
      <c r="L25" s="1219">
        <f>L26+L27</f>
        <v>0</v>
      </c>
      <c r="M25" s="592">
        <f>IFERROR((F25-L25)/L25,0)</f>
        <v>0</v>
      </c>
    </row>
    <row r="26" spans="1:16">
      <c r="A26" s="454" t="s">
        <v>718</v>
      </c>
      <c r="B26" s="1221">
        <f>SUM(B20,B15)</f>
        <v>0</v>
      </c>
      <c r="C26" s="588"/>
      <c r="D26" s="1221">
        <f>SUM(D20,D15)</f>
        <v>0</v>
      </c>
      <c r="E26" s="588"/>
      <c r="F26" s="1219">
        <f>SUM(B26:D26)</f>
        <v>0</v>
      </c>
      <c r="G26" s="588"/>
      <c r="H26" s="1221">
        <f>SUM(H20,H15)</f>
        <v>0</v>
      </c>
      <c r="I26" s="588"/>
      <c r="J26" s="1221">
        <f>SUM(J20,J15)</f>
        <v>0</v>
      </c>
      <c r="K26" s="588"/>
      <c r="L26" s="1219">
        <f>SUM(H26:J26)</f>
        <v>0</v>
      </c>
      <c r="M26" s="453"/>
    </row>
    <row r="27" spans="1:16">
      <c r="A27" s="454" t="s">
        <v>719</v>
      </c>
      <c r="B27" s="1221">
        <f>SUM(B21,B16)</f>
        <v>0</v>
      </c>
      <c r="C27" s="588"/>
      <c r="D27" s="1221">
        <f>SUM(D21,D16)</f>
        <v>0</v>
      </c>
      <c r="E27" s="588"/>
      <c r="F27" s="1219">
        <f>SUM(B27:D27)</f>
        <v>0</v>
      </c>
      <c r="G27" s="588"/>
      <c r="H27" s="1221">
        <f>SUM(H21,H16)</f>
        <v>0</v>
      </c>
      <c r="I27" s="588"/>
      <c r="J27" s="1221">
        <f>SUM(J21,J16)</f>
        <v>0</v>
      </c>
      <c r="K27" s="588"/>
      <c r="L27" s="1219">
        <f>SUM(H27:J27)</f>
        <v>0</v>
      </c>
      <c r="M27" s="453"/>
    </row>
    <row r="28" spans="1:16">
      <c r="A28" s="219"/>
      <c r="B28" s="587"/>
      <c r="C28" s="587"/>
      <c r="D28" s="587"/>
      <c r="E28" s="587"/>
      <c r="F28" s="588"/>
      <c r="G28" s="587"/>
      <c r="H28" s="587"/>
      <c r="I28" s="587"/>
      <c r="J28" s="587"/>
      <c r="K28" s="587"/>
      <c r="L28" s="588"/>
      <c r="M28" s="453"/>
    </row>
    <row r="29" spans="1:16">
      <c r="A29" s="217" t="s">
        <v>722</v>
      </c>
      <c r="B29" s="589"/>
      <c r="C29" s="589"/>
      <c r="D29" s="589"/>
      <c r="E29" s="589"/>
      <c r="F29" s="591"/>
      <c r="G29" s="589"/>
      <c r="H29" s="589"/>
      <c r="I29" s="589"/>
      <c r="J29" s="589"/>
      <c r="K29" s="589"/>
      <c r="L29" s="591"/>
      <c r="M29" s="455"/>
    </row>
    <row r="30" spans="1:16">
      <c r="A30" s="219" t="s">
        <v>715</v>
      </c>
      <c r="B30" s="1218"/>
      <c r="C30" s="587"/>
      <c r="D30" s="1218"/>
      <c r="E30" s="587"/>
      <c r="F30" s="1219">
        <f>SUM(B30,D30)</f>
        <v>0</v>
      </c>
      <c r="G30" s="587"/>
      <c r="H30" s="1218"/>
      <c r="I30" s="587"/>
      <c r="J30" s="1218"/>
      <c r="K30" s="587"/>
      <c r="L30" s="1219">
        <f>SUM(H30+J30)</f>
        <v>0</v>
      </c>
      <c r="M30" s="592">
        <f>IFERROR((F30-L30)/L30,0)</f>
        <v>0</v>
      </c>
    </row>
    <row r="31" spans="1:16">
      <c r="A31" s="219" t="s">
        <v>716</v>
      </c>
      <c r="B31" s="1218"/>
      <c r="C31" s="587"/>
      <c r="D31" s="1218"/>
      <c r="E31" s="587"/>
      <c r="F31" s="1219">
        <f>SUM(B31,D31)</f>
        <v>0</v>
      </c>
      <c r="G31" s="587"/>
      <c r="H31" s="1218"/>
      <c r="I31" s="587"/>
      <c r="J31" s="1218"/>
      <c r="K31" s="587"/>
      <c r="L31" s="1219">
        <f>SUM(H31+J31)</f>
        <v>0</v>
      </c>
      <c r="M31" s="592">
        <f>IFERROR((F31-L31)/L31,0)</f>
        <v>0</v>
      </c>
    </row>
    <row r="32" spans="1:16">
      <c r="A32" s="219" t="s">
        <v>723</v>
      </c>
      <c r="B32" s="1219">
        <f>B33+B34</f>
        <v>0</v>
      </c>
      <c r="C32" s="588"/>
      <c r="D32" s="1219">
        <f>D33+D34</f>
        <v>0</v>
      </c>
      <c r="E32" s="588"/>
      <c r="F32" s="1219">
        <f>F33+F34</f>
        <v>0</v>
      </c>
      <c r="G32" s="588"/>
      <c r="H32" s="1219">
        <f>H33+H34</f>
        <v>0</v>
      </c>
      <c r="I32" s="588"/>
      <c r="J32" s="1219">
        <f>J33+J34</f>
        <v>0</v>
      </c>
      <c r="K32" s="588"/>
      <c r="L32" s="1219">
        <f>L33+L34</f>
        <v>0</v>
      </c>
      <c r="M32" s="592">
        <f>IFERROR((F32-L32)/L32,0)</f>
        <v>0</v>
      </c>
    </row>
    <row r="33" spans="1:13">
      <c r="A33" s="454" t="s">
        <v>718</v>
      </c>
      <c r="B33" s="1220"/>
      <c r="C33" s="588"/>
      <c r="D33" s="1220"/>
      <c r="E33" s="588"/>
      <c r="F33" s="1219">
        <f>SUM(B33:D33)</f>
        <v>0</v>
      </c>
      <c r="G33" s="588"/>
      <c r="H33" s="1220"/>
      <c r="I33" s="588"/>
      <c r="J33" s="1220"/>
      <c r="K33" s="588"/>
      <c r="L33" s="1219">
        <f>SUM(H33:J33)</f>
        <v>0</v>
      </c>
      <c r="M33" s="453"/>
    </row>
    <row r="34" spans="1:13">
      <c r="A34" s="454" t="s">
        <v>719</v>
      </c>
      <c r="B34" s="1220"/>
      <c r="C34" s="588"/>
      <c r="D34" s="1220"/>
      <c r="E34" s="588"/>
      <c r="F34" s="1219">
        <f>SUM(B34:D34)</f>
        <v>0</v>
      </c>
      <c r="G34" s="588"/>
      <c r="H34" s="1220"/>
      <c r="I34" s="588"/>
      <c r="J34" s="1220"/>
      <c r="K34" s="588"/>
      <c r="L34" s="1219">
        <f>SUM(H34:J34)</f>
        <v>0</v>
      </c>
      <c r="M34" s="453"/>
    </row>
    <row r="35" spans="1:13" ht="16.5" thickBot="1">
      <c r="A35" s="220"/>
      <c r="B35" s="527"/>
      <c r="C35" s="527"/>
      <c r="D35" s="527"/>
      <c r="E35" s="527"/>
      <c r="F35" s="528"/>
      <c r="G35" s="527"/>
      <c r="H35" s="527"/>
      <c r="I35" s="527"/>
      <c r="J35" s="527"/>
      <c r="K35" s="527"/>
      <c r="L35" s="528"/>
      <c r="M35" s="1382"/>
    </row>
    <row r="36" spans="1:13">
      <c r="A36" s="203"/>
      <c r="B36" s="203"/>
      <c r="C36" s="203"/>
      <c r="D36" s="203"/>
      <c r="E36" s="203"/>
      <c r="F36" s="452"/>
      <c r="G36" s="203"/>
      <c r="H36" s="203"/>
      <c r="I36" s="203"/>
      <c r="J36" s="203"/>
      <c r="K36" s="203"/>
      <c r="L36" s="452"/>
      <c r="M36" s="452"/>
    </row>
    <row r="37" spans="1:13">
      <c r="A37" s="567" t="s">
        <v>724</v>
      </c>
      <c r="B37" s="456"/>
      <c r="C37" s="456"/>
      <c r="D37" s="456"/>
      <c r="E37" s="456"/>
      <c r="G37" s="456"/>
      <c r="H37" s="456"/>
      <c r="I37" s="456"/>
      <c r="J37" s="456"/>
      <c r="K37" s="456"/>
    </row>
    <row r="38" spans="1:13">
      <c r="A38" s="568" t="s">
        <v>725</v>
      </c>
      <c r="B38" s="206"/>
      <c r="C38" s="206"/>
      <c r="D38" s="206"/>
      <c r="E38" s="206"/>
      <c r="G38" s="206"/>
      <c r="H38" s="206"/>
      <c r="I38" s="206"/>
      <c r="J38" s="206"/>
      <c r="K38" s="206"/>
    </row>
    <row r="39" spans="1:13">
      <c r="A39" s="568" t="s">
        <v>726</v>
      </c>
      <c r="B39" s="206"/>
      <c r="C39" s="206"/>
      <c r="D39" s="206"/>
      <c r="E39" s="206"/>
      <c r="G39" s="206"/>
      <c r="H39" s="206"/>
      <c r="I39" s="206"/>
      <c r="J39" s="206"/>
      <c r="K39" s="206"/>
    </row>
    <row r="40" spans="1:13">
      <c r="A40" s="568" t="s">
        <v>727</v>
      </c>
      <c r="B40" s="206"/>
      <c r="C40" s="206"/>
      <c r="D40" s="206"/>
      <c r="E40" s="206"/>
      <c r="G40" s="206"/>
      <c r="H40" s="206"/>
      <c r="I40" s="206"/>
      <c r="J40" s="206"/>
      <c r="K40" s="206"/>
    </row>
    <row r="41" spans="1:13">
      <c r="A41" s="568"/>
      <c r="B41" s="206"/>
      <c r="C41" s="206"/>
      <c r="D41" s="206"/>
      <c r="E41" s="206"/>
      <c r="G41" s="206"/>
      <c r="H41" s="206"/>
      <c r="I41" s="206"/>
      <c r="J41" s="206"/>
      <c r="K41" s="206"/>
    </row>
    <row r="42" spans="1:13">
      <c r="A42" s="206"/>
      <c r="B42" s="206"/>
      <c r="C42" s="206"/>
      <c r="D42" s="206"/>
      <c r="E42" s="206"/>
      <c r="G42" s="206"/>
      <c r="H42" s="206"/>
      <c r="I42" s="206"/>
      <c r="J42" s="206"/>
      <c r="K42" s="206"/>
    </row>
    <row r="43" spans="1:13">
      <c r="A43" s="206"/>
      <c r="B43" s="206"/>
      <c r="C43" s="206"/>
      <c r="D43" s="206"/>
      <c r="E43" s="206"/>
      <c r="G43" s="206"/>
      <c r="H43" s="206"/>
      <c r="I43" s="206"/>
      <c r="J43" s="206"/>
      <c r="K43" s="206"/>
    </row>
    <row r="44" spans="1:13" s="580" customFormat="1" ht="3" customHeight="1">
      <c r="A44" s="582"/>
      <c r="B44" s="582"/>
      <c r="C44" s="582"/>
      <c r="D44" s="582"/>
      <c r="E44" s="582"/>
      <c r="F44" s="583"/>
      <c r="G44" s="582"/>
      <c r="H44" s="582"/>
      <c r="I44" s="582"/>
      <c r="J44" s="582"/>
      <c r="K44" s="582"/>
      <c r="L44" s="583"/>
      <c r="M44" s="583"/>
    </row>
    <row r="45" spans="1:13" hidden="1">
      <c r="A45" s="204"/>
      <c r="B45" s="204"/>
      <c r="C45" s="204"/>
      <c r="D45" s="204"/>
      <c r="E45" s="204"/>
      <c r="G45" s="204"/>
      <c r="H45" s="204"/>
      <c r="I45" s="204"/>
      <c r="J45" s="204"/>
      <c r="K45" s="204"/>
    </row>
    <row r="46" spans="1:13" hidden="1">
      <c r="A46" s="205"/>
      <c r="B46" s="205"/>
      <c r="C46" s="205"/>
      <c r="D46" s="205"/>
      <c r="E46" s="205"/>
      <c r="G46" s="205"/>
      <c r="H46" s="205"/>
      <c r="I46" s="205"/>
      <c r="J46" s="205"/>
      <c r="K46" s="205"/>
    </row>
    <row r="47" spans="1:13" hidden="1">
      <c r="A47" s="206"/>
      <c r="B47" s="206"/>
      <c r="C47" s="206"/>
      <c r="D47" s="206"/>
      <c r="E47" s="206"/>
      <c r="G47" s="206"/>
      <c r="H47" s="206"/>
      <c r="I47" s="206"/>
      <c r="J47" s="206"/>
      <c r="K47" s="206"/>
    </row>
    <row r="48" spans="1:13" hidden="1">
      <c r="A48" s="210"/>
      <c r="B48" s="210"/>
      <c r="C48" s="210"/>
      <c r="D48" s="210"/>
      <c r="E48" s="210"/>
      <c r="F48" s="457"/>
      <c r="G48" s="210"/>
      <c r="H48" s="210"/>
      <c r="I48" s="210"/>
      <c r="J48" s="210"/>
      <c r="K48" s="210"/>
      <c r="L48" s="457"/>
      <c r="M48" s="457"/>
    </row>
    <row r="49" spans="1:13" hidden="1">
      <c r="A49" s="202"/>
      <c r="B49" s="202"/>
      <c r="C49" s="202"/>
      <c r="D49" s="202"/>
      <c r="E49" s="202"/>
      <c r="F49" s="457"/>
      <c r="G49" s="202"/>
      <c r="H49" s="202"/>
      <c r="I49" s="202"/>
      <c r="J49" s="202"/>
      <c r="K49" s="202"/>
      <c r="L49" s="457"/>
      <c r="M49" s="457"/>
    </row>
    <row r="50" spans="1:13" hidden="1">
      <c r="A50" s="202"/>
      <c r="B50" s="202"/>
      <c r="C50" s="202"/>
      <c r="D50" s="202"/>
      <c r="E50" s="202"/>
      <c r="F50" s="457"/>
      <c r="G50" s="202"/>
      <c r="H50" s="202"/>
      <c r="I50" s="202"/>
      <c r="J50" s="202"/>
      <c r="K50" s="202"/>
      <c r="L50" s="457"/>
      <c r="M50" s="457"/>
    </row>
  </sheetData>
  <mergeCells count="14">
    <mergeCell ref="M6:M8"/>
    <mergeCell ref="B6:G6"/>
    <mergeCell ref="H8:I8"/>
    <mergeCell ref="H7:I7"/>
    <mergeCell ref="A6:A7"/>
    <mergeCell ref="H6:L6"/>
    <mergeCell ref="J8:K8"/>
    <mergeCell ref="J7:K7"/>
    <mergeCell ref="B8:C8"/>
    <mergeCell ref="B7:C7"/>
    <mergeCell ref="D8:E8"/>
    <mergeCell ref="D7:E7"/>
    <mergeCell ref="F8:G8"/>
    <mergeCell ref="F7:G7"/>
  </mergeCells>
  <hyperlinks>
    <hyperlink ref="L2" location="Content!Print_Area" display="Content" xr:uid="{B0388604-C0AB-4EAC-88A6-DF3079DD6290}"/>
  </hyperlinks>
  <pageMargins left="0.25" right="0.25" top="0.75" bottom="0.75" header="0.3" footer="0.3"/>
  <pageSetup paperSize="14" scale="64" fitToHeight="0" orientation="portrait" r:id="rId1"/>
  <headerFooter>
    <oddFooter>&amp;R&amp;"Times New Roman,Bold"&amp;12Page 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567C-82A7-4F74-A6DD-D2F8FEDC53E1}">
  <sheetPr>
    <tabColor rgb="FFBA8CDC"/>
    <pageSetUpPr fitToPage="1"/>
  </sheetPr>
  <dimension ref="A1:J52"/>
  <sheetViews>
    <sheetView zoomScaleNormal="100" workbookViewId="0">
      <selection activeCell="G2" sqref="G2"/>
    </sheetView>
  </sheetViews>
  <sheetFormatPr defaultColWidth="0" defaultRowHeight="15.75" zeroHeight="1"/>
  <cols>
    <col min="1" max="1" width="39.85546875" style="159" customWidth="1"/>
    <col min="2" max="7" width="17.42578125" style="159" customWidth="1"/>
    <col min="8" max="9" width="10.7109375" style="159" customWidth="1"/>
    <col min="10" max="10" width="0.5703125" style="594" customWidth="1"/>
    <col min="11" max="16384" width="10.7109375" style="159" hidden="1"/>
  </cols>
  <sheetData>
    <row r="1" spans="1:7">
      <c r="G1" s="234" t="s">
        <v>728</v>
      </c>
    </row>
    <row r="2" spans="1:7">
      <c r="A2" s="458" t="s">
        <v>729</v>
      </c>
      <c r="B2" s="458"/>
      <c r="C2" s="458"/>
      <c r="G2" s="1305" t="s">
        <v>271</v>
      </c>
    </row>
    <row r="3" spans="1:7">
      <c r="A3" s="205" t="str">
        <f>"COMPANY: "&amp;'Co. Profile'!B2</f>
        <v>COMPANY: [NAME OF HMO]</v>
      </c>
      <c r="B3" s="232"/>
      <c r="C3" s="232"/>
    </row>
    <row r="4" spans="1:7">
      <c r="A4" s="210" t="str">
        <f>'Co. Profile'!B3</f>
        <v>FOR THE YEAR ENDED DECEMBER 31, 20XX</v>
      </c>
      <c r="B4" s="232"/>
      <c r="C4" s="232"/>
    </row>
    <row r="5" spans="1:7"/>
    <row r="6" spans="1:7" ht="16.5" thickBot="1"/>
    <row r="7" spans="1:7">
      <c r="A7" s="1223" t="s">
        <v>730</v>
      </c>
      <c r="B7" s="2024" t="s">
        <v>731</v>
      </c>
      <c r="C7" s="1685"/>
      <c r="D7" s="1685"/>
      <c r="E7" s="1685"/>
      <c r="F7" s="1685"/>
      <c r="G7" s="1686"/>
    </row>
    <row r="8" spans="1:7">
      <c r="A8" s="2025" t="s">
        <v>641</v>
      </c>
      <c r="B8" s="2026" t="s">
        <v>732</v>
      </c>
      <c r="C8" s="2027"/>
      <c r="D8" s="2028"/>
      <c r="E8" s="2026" t="s">
        <v>733</v>
      </c>
      <c r="F8" s="2027"/>
      <c r="G8" s="2029"/>
    </row>
    <row r="9" spans="1:7" ht="16.5" thickBot="1">
      <c r="A9" s="1687"/>
      <c r="B9" s="2030" t="s">
        <v>734</v>
      </c>
      <c r="C9" s="2030" t="s">
        <v>705</v>
      </c>
      <c r="D9" s="1527" t="s">
        <v>620</v>
      </c>
      <c r="E9" s="2031" t="s">
        <v>734</v>
      </c>
      <c r="F9" s="2031" t="s">
        <v>705</v>
      </c>
      <c r="G9" s="1383" t="s">
        <v>620</v>
      </c>
    </row>
    <row r="10" spans="1:7">
      <c r="A10" s="2032" t="s">
        <v>642</v>
      </c>
      <c r="B10" s="2033"/>
      <c r="C10" s="2033"/>
      <c r="D10" s="2034">
        <f>SUM(B10:C10)</f>
        <v>0</v>
      </c>
      <c r="E10" s="2035"/>
      <c r="F10" s="2035"/>
      <c r="G10" s="2034">
        <f>SUM(E10:F10)</f>
        <v>0</v>
      </c>
    </row>
    <row r="11" spans="1:7">
      <c r="A11" s="2036" t="s">
        <v>643</v>
      </c>
      <c r="B11" s="2037"/>
      <c r="C11" s="2037"/>
      <c r="D11" s="2034">
        <f t="shared" ref="D11:D16" si="0">SUM(B11:C11)</f>
        <v>0</v>
      </c>
      <c r="E11" s="2038"/>
      <c r="F11" s="2038"/>
      <c r="G11" s="2039">
        <f t="shared" ref="G11:G16" si="1">SUM(E11:F11)</f>
        <v>0</v>
      </c>
    </row>
    <row r="12" spans="1:7">
      <c r="A12" s="2036" t="s">
        <v>644</v>
      </c>
      <c r="B12" s="2037"/>
      <c r="C12" s="2037"/>
      <c r="D12" s="2034">
        <f t="shared" si="0"/>
        <v>0</v>
      </c>
      <c r="E12" s="2038"/>
      <c r="F12" s="2038"/>
      <c r="G12" s="2039">
        <f t="shared" si="1"/>
        <v>0</v>
      </c>
    </row>
    <row r="13" spans="1:7">
      <c r="A13" s="2036" t="s">
        <v>645</v>
      </c>
      <c r="B13" s="2037"/>
      <c r="C13" s="2037"/>
      <c r="D13" s="2034">
        <f t="shared" si="0"/>
        <v>0</v>
      </c>
      <c r="E13" s="2038"/>
      <c r="F13" s="2038"/>
      <c r="G13" s="2039">
        <f t="shared" si="1"/>
        <v>0</v>
      </c>
    </row>
    <row r="14" spans="1:7">
      <c r="A14" s="2036" t="s">
        <v>646</v>
      </c>
      <c r="B14" s="2037"/>
      <c r="C14" s="2037"/>
      <c r="D14" s="2034">
        <f t="shared" si="0"/>
        <v>0</v>
      </c>
      <c r="E14" s="2038"/>
      <c r="F14" s="2038"/>
      <c r="G14" s="2039">
        <f t="shared" si="1"/>
        <v>0</v>
      </c>
    </row>
    <row r="15" spans="1:7">
      <c r="A15" s="2036" t="s">
        <v>647</v>
      </c>
      <c r="B15" s="2037"/>
      <c r="C15" s="2037"/>
      <c r="D15" s="2034">
        <f t="shared" si="0"/>
        <v>0</v>
      </c>
      <c r="E15" s="2038"/>
      <c r="F15" s="2038"/>
      <c r="G15" s="2039">
        <f t="shared" si="1"/>
        <v>0</v>
      </c>
    </row>
    <row r="16" spans="1:7">
      <c r="A16" s="2036" t="s">
        <v>648</v>
      </c>
      <c r="B16" s="2037"/>
      <c r="C16" s="2037"/>
      <c r="D16" s="2034">
        <f t="shared" si="0"/>
        <v>0</v>
      </c>
      <c r="E16" s="2038"/>
      <c r="F16" s="2038"/>
      <c r="G16" s="2039">
        <f t="shared" si="1"/>
        <v>0</v>
      </c>
    </row>
    <row r="17" spans="1:7">
      <c r="A17" s="2040" t="s">
        <v>305</v>
      </c>
      <c r="B17" s="2041">
        <f t="shared" ref="B17:G17" si="2">SUM(B10:B16)</f>
        <v>0</v>
      </c>
      <c r="C17" s="2041">
        <f t="shared" si="2"/>
        <v>0</v>
      </c>
      <c r="D17" s="2041">
        <f t="shared" si="2"/>
        <v>0</v>
      </c>
      <c r="E17" s="2042">
        <f t="shared" si="2"/>
        <v>0</v>
      </c>
      <c r="F17" s="2042">
        <f t="shared" si="2"/>
        <v>0</v>
      </c>
      <c r="G17" s="2042">
        <f t="shared" si="2"/>
        <v>0</v>
      </c>
    </row>
    <row r="18" spans="1:7"/>
    <row r="19" spans="1:7"/>
    <row r="20" spans="1:7">
      <c r="A20" s="458" t="s">
        <v>724</v>
      </c>
      <c r="B20" s="458"/>
      <c r="C20" s="458"/>
    </row>
    <row r="21" spans="1:7">
      <c r="A21" s="159" t="s">
        <v>735</v>
      </c>
    </row>
    <row r="22" spans="1:7"/>
    <row r="23" spans="1:7" ht="16.5" thickBot="1"/>
    <row r="24" spans="1:7">
      <c r="A24" s="1223" t="s">
        <v>736</v>
      </c>
      <c r="B24" s="2024" t="s">
        <v>731</v>
      </c>
      <c r="C24" s="1685"/>
      <c r="D24" s="1685"/>
      <c r="E24" s="1685"/>
      <c r="F24" s="1685"/>
      <c r="G24" s="1686"/>
    </row>
    <row r="25" spans="1:7">
      <c r="A25" s="2043" t="s">
        <v>737</v>
      </c>
      <c r="B25" s="2026" t="s">
        <v>732</v>
      </c>
      <c r="C25" s="2027"/>
      <c r="D25" s="2028"/>
      <c r="E25" s="2026" t="s">
        <v>733</v>
      </c>
      <c r="F25" s="2027"/>
      <c r="G25" s="2029"/>
    </row>
    <row r="26" spans="1:7" ht="16.5" thickBot="1">
      <c r="A26" s="1688"/>
      <c r="B26" s="2030" t="s">
        <v>734</v>
      </c>
      <c r="C26" s="2030" t="s">
        <v>705</v>
      </c>
      <c r="D26" s="1527" t="s">
        <v>620</v>
      </c>
      <c r="E26" s="2031" t="s">
        <v>734</v>
      </c>
      <c r="F26" s="2031" t="s">
        <v>705</v>
      </c>
      <c r="G26" s="1383" t="s">
        <v>620</v>
      </c>
    </row>
    <row r="27" spans="1:7">
      <c r="A27" s="2044" t="s">
        <v>713</v>
      </c>
      <c r="B27" s="2044"/>
      <c r="C27" s="2044"/>
      <c r="D27" s="2045"/>
      <c r="E27" s="2045"/>
      <c r="F27" s="2045"/>
      <c r="G27" s="2045"/>
    </row>
    <row r="28" spans="1:7">
      <c r="A28" s="2036" t="s">
        <v>714</v>
      </c>
      <c r="B28" s="2036"/>
      <c r="C28" s="2036"/>
      <c r="D28" s="2046"/>
      <c r="E28" s="2046"/>
      <c r="F28" s="2046"/>
      <c r="G28" s="2046"/>
    </row>
    <row r="29" spans="1:7">
      <c r="A29" s="2047" t="s">
        <v>717</v>
      </c>
      <c r="B29" s="2048">
        <f t="shared" ref="B29:G29" si="3">SUM(B30,B31)</f>
        <v>0</v>
      </c>
      <c r="C29" s="2048">
        <f t="shared" si="3"/>
        <v>0</v>
      </c>
      <c r="D29" s="2046">
        <f t="shared" si="3"/>
        <v>0</v>
      </c>
      <c r="E29" s="2048">
        <f t="shared" si="3"/>
        <v>0</v>
      </c>
      <c r="F29" s="2048">
        <f t="shared" si="3"/>
        <v>0</v>
      </c>
      <c r="G29" s="2046">
        <f t="shared" si="3"/>
        <v>0</v>
      </c>
    </row>
    <row r="30" spans="1:7">
      <c r="A30" s="2049" t="s">
        <v>718</v>
      </c>
      <c r="B30" s="2050"/>
      <c r="C30" s="2050"/>
      <c r="D30" s="2046">
        <f>SUM(B30:C30)</f>
        <v>0</v>
      </c>
      <c r="E30" s="2050"/>
      <c r="F30" s="2050"/>
      <c r="G30" s="2046">
        <f>SUM(E30:F30)</f>
        <v>0</v>
      </c>
    </row>
    <row r="31" spans="1:7">
      <c r="A31" s="2049" t="s">
        <v>719</v>
      </c>
      <c r="B31" s="2050"/>
      <c r="C31" s="2050"/>
      <c r="D31" s="2046">
        <f>SUM(B31:C31)</f>
        <v>0</v>
      </c>
      <c r="E31" s="2050"/>
      <c r="F31" s="2050"/>
      <c r="G31" s="2046">
        <f>SUM(E31:F31)</f>
        <v>0</v>
      </c>
    </row>
    <row r="32" spans="1:7">
      <c r="A32" s="2036" t="s">
        <v>720</v>
      </c>
      <c r="B32" s="2036"/>
      <c r="C32" s="2036"/>
      <c r="D32" s="2046"/>
      <c r="E32" s="2036"/>
      <c r="F32" s="2036"/>
      <c r="G32" s="2046"/>
    </row>
    <row r="33" spans="1:7">
      <c r="A33" s="2047" t="s">
        <v>717</v>
      </c>
      <c r="B33" s="2046">
        <f t="shared" ref="B33:G33" si="4">SUM(B34,B35)</f>
        <v>0</v>
      </c>
      <c r="C33" s="2046">
        <f t="shared" si="4"/>
        <v>0</v>
      </c>
      <c r="D33" s="2046">
        <f t="shared" si="4"/>
        <v>0</v>
      </c>
      <c r="E33" s="2046">
        <f t="shared" si="4"/>
        <v>0</v>
      </c>
      <c r="F33" s="2046">
        <f t="shared" si="4"/>
        <v>0</v>
      </c>
      <c r="G33" s="2046">
        <f t="shared" si="4"/>
        <v>0</v>
      </c>
    </row>
    <row r="34" spans="1:7">
      <c r="A34" s="2049" t="s">
        <v>718</v>
      </c>
      <c r="B34" s="2050"/>
      <c r="C34" s="2050"/>
      <c r="D34" s="2046">
        <f>SUM(B34:C34)</f>
        <v>0</v>
      </c>
      <c r="E34" s="2050"/>
      <c r="F34" s="2050"/>
      <c r="G34" s="2046">
        <f>SUM(E34:F34)</f>
        <v>0</v>
      </c>
    </row>
    <row r="35" spans="1:7">
      <c r="A35" s="2049" t="s">
        <v>719</v>
      </c>
      <c r="B35" s="2050"/>
      <c r="C35" s="2050"/>
      <c r="D35" s="2046">
        <f>SUM(B35:C35)</f>
        <v>0</v>
      </c>
      <c r="E35" s="2050"/>
      <c r="F35" s="2050"/>
      <c r="G35" s="2046">
        <f>SUM(E35:F35)</f>
        <v>0</v>
      </c>
    </row>
    <row r="36" spans="1:7">
      <c r="A36" s="2051" t="s">
        <v>721</v>
      </c>
      <c r="B36" s="2051"/>
      <c r="C36" s="2051"/>
      <c r="D36" s="2046"/>
      <c r="E36" s="2051"/>
      <c r="F36" s="2051"/>
      <c r="G36" s="2046"/>
    </row>
    <row r="37" spans="1:7">
      <c r="A37" s="2047" t="s">
        <v>717</v>
      </c>
      <c r="B37" s="2041">
        <f t="shared" ref="B37:G39" si="5">SUM(B29,B33)</f>
        <v>0</v>
      </c>
      <c r="C37" s="2041">
        <f t="shared" si="5"/>
        <v>0</v>
      </c>
      <c r="D37" s="2041">
        <f t="shared" si="5"/>
        <v>0</v>
      </c>
      <c r="E37" s="2041">
        <f t="shared" si="5"/>
        <v>0</v>
      </c>
      <c r="F37" s="2041">
        <f t="shared" si="5"/>
        <v>0</v>
      </c>
      <c r="G37" s="2041">
        <f t="shared" si="5"/>
        <v>0</v>
      </c>
    </row>
    <row r="38" spans="1:7">
      <c r="A38" s="2047" t="s">
        <v>718</v>
      </c>
      <c r="B38" s="2041">
        <f t="shared" si="5"/>
        <v>0</v>
      </c>
      <c r="C38" s="2041">
        <f t="shared" si="5"/>
        <v>0</v>
      </c>
      <c r="D38" s="2041">
        <f t="shared" si="5"/>
        <v>0</v>
      </c>
      <c r="E38" s="2041">
        <f t="shared" si="5"/>
        <v>0</v>
      </c>
      <c r="F38" s="2041">
        <f t="shared" si="5"/>
        <v>0</v>
      </c>
      <c r="G38" s="2041">
        <f t="shared" si="5"/>
        <v>0</v>
      </c>
    </row>
    <row r="39" spans="1:7">
      <c r="A39" s="2047" t="s">
        <v>719</v>
      </c>
      <c r="B39" s="2041">
        <f t="shared" si="5"/>
        <v>0</v>
      </c>
      <c r="C39" s="2041">
        <f t="shared" si="5"/>
        <v>0</v>
      </c>
      <c r="D39" s="2041">
        <f t="shared" si="5"/>
        <v>0</v>
      </c>
      <c r="E39" s="2041">
        <f t="shared" si="5"/>
        <v>0</v>
      </c>
      <c r="F39" s="2041">
        <f t="shared" si="5"/>
        <v>0</v>
      </c>
      <c r="G39" s="2041">
        <f t="shared" si="5"/>
        <v>0</v>
      </c>
    </row>
    <row r="40" spans="1:7">
      <c r="A40" s="2052"/>
      <c r="B40" s="2052"/>
      <c r="C40" s="2052"/>
      <c r="D40" s="2046"/>
      <c r="E40" s="2052"/>
      <c r="F40" s="2052"/>
      <c r="G40" s="2046"/>
    </row>
    <row r="41" spans="1:7">
      <c r="A41" s="2040" t="s">
        <v>722</v>
      </c>
      <c r="B41" s="2040"/>
      <c r="C41" s="2040"/>
      <c r="D41" s="2046"/>
      <c r="E41" s="2040"/>
      <c r="F41" s="2040"/>
      <c r="G41" s="2046"/>
    </row>
    <row r="42" spans="1:7">
      <c r="A42" s="2047" t="s">
        <v>723</v>
      </c>
      <c r="B42" s="2046">
        <f t="shared" ref="B42:G42" si="6">SUM(B43,B44)</f>
        <v>0</v>
      </c>
      <c r="C42" s="2046">
        <f t="shared" si="6"/>
        <v>0</v>
      </c>
      <c r="D42" s="2046">
        <f t="shared" si="6"/>
        <v>0</v>
      </c>
      <c r="E42" s="2046">
        <f t="shared" si="6"/>
        <v>0</v>
      </c>
      <c r="F42" s="2046">
        <f t="shared" si="6"/>
        <v>0</v>
      </c>
      <c r="G42" s="2046">
        <f t="shared" si="6"/>
        <v>0</v>
      </c>
    </row>
    <row r="43" spans="1:7">
      <c r="A43" s="2049" t="s">
        <v>718</v>
      </c>
      <c r="B43" s="2050"/>
      <c r="C43" s="2050"/>
      <c r="D43" s="2046">
        <f>SUM(B43:C43)</f>
        <v>0</v>
      </c>
      <c r="E43" s="2050"/>
      <c r="F43" s="2050"/>
      <c r="G43" s="2046">
        <f>SUM(E43:F43)</f>
        <v>0</v>
      </c>
    </row>
    <row r="44" spans="1:7">
      <c r="A44" s="2049" t="s">
        <v>719</v>
      </c>
      <c r="B44" s="2050"/>
      <c r="C44" s="2050"/>
      <c r="D44" s="2046">
        <f>SUM(B44:C44)</f>
        <v>0</v>
      </c>
      <c r="E44" s="2050"/>
      <c r="F44" s="2050"/>
      <c r="G44" s="2046">
        <f>SUM(E44:F44)</f>
        <v>0</v>
      </c>
    </row>
    <row r="45" spans="1:7">
      <c r="A45" s="159" t="s">
        <v>621</v>
      </c>
    </row>
    <row r="46" spans="1:7">
      <c r="A46" s="566" t="s">
        <v>724</v>
      </c>
      <c r="B46" s="458"/>
      <c r="C46" s="458"/>
    </row>
    <row r="47" spans="1:7">
      <c r="A47" s="569" t="s">
        <v>738</v>
      </c>
    </row>
    <row r="48" spans="1:7">
      <c r="A48" s="569" t="s">
        <v>739</v>
      </c>
    </row>
    <row r="49" spans="1:1">
      <c r="A49" s="568" t="s">
        <v>740</v>
      </c>
    </row>
    <row r="50" spans="1:1">
      <c r="A50" s="568" t="s">
        <v>741</v>
      </c>
    </row>
    <row r="51" spans="1:1"/>
    <row r="52" spans="1:1" s="594" customFormat="1" ht="3" customHeight="1"/>
  </sheetData>
  <mergeCells count="8">
    <mergeCell ref="B7:G7"/>
    <mergeCell ref="A8:A9"/>
    <mergeCell ref="A25:A26"/>
    <mergeCell ref="B25:D25"/>
    <mergeCell ref="E25:G25"/>
    <mergeCell ref="B24:G24"/>
    <mergeCell ref="B8:D8"/>
    <mergeCell ref="E8:G8"/>
  </mergeCells>
  <hyperlinks>
    <hyperlink ref="G2" location="Content!Print_Area" display="Content" xr:uid="{407BAA0D-48AE-4F84-8BA8-E012AC52FC10}"/>
  </hyperlinks>
  <pageMargins left="0.25" right="0.25" top="0.75" bottom="0.75" header="0.3" footer="0.3"/>
  <pageSetup paperSize="14" scale="7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BA8CDC"/>
    <pageSetUpPr fitToPage="1"/>
  </sheetPr>
  <dimension ref="A1:H41"/>
  <sheetViews>
    <sheetView zoomScaleNormal="100" zoomScaleSheetLayoutView="100" workbookViewId="0">
      <selection activeCell="D2" sqref="D2"/>
    </sheetView>
  </sheetViews>
  <sheetFormatPr defaultColWidth="0" defaultRowHeight="15.75" zeroHeight="1"/>
  <cols>
    <col min="1" max="1" width="54.28515625" style="201" customWidth="1"/>
    <col min="2" max="2" width="17.42578125" style="207" customWidth="1"/>
    <col min="3" max="3" width="1.42578125" style="207" customWidth="1"/>
    <col min="4" max="4" width="17.42578125" style="207" customWidth="1"/>
    <col min="5" max="5" width="1.7109375" style="207" customWidth="1"/>
    <col min="6" max="7" width="9.140625" style="201" customWidth="1"/>
    <col min="8" max="8" width="0.5703125" style="580" customWidth="1"/>
    <col min="9" max="16384" width="9.140625" style="201" hidden="1"/>
  </cols>
  <sheetData>
    <row r="1" spans="1:8" s="99" customFormat="1">
      <c r="A1" s="98"/>
      <c r="B1" s="98"/>
      <c r="C1" s="98"/>
      <c r="D1" s="98"/>
      <c r="E1" s="234" t="s">
        <v>742</v>
      </c>
      <c r="H1" s="596"/>
    </row>
    <row r="2" spans="1:8" s="99" customFormat="1">
      <c r="A2" s="73" t="s">
        <v>743</v>
      </c>
      <c r="B2" s="73"/>
      <c r="C2" s="73"/>
      <c r="D2" s="1305" t="s">
        <v>271</v>
      </c>
      <c r="E2" s="73"/>
      <c r="H2" s="596"/>
    </row>
    <row r="3" spans="1:8" s="99" customFormat="1">
      <c r="A3" s="205" t="str">
        <f>"COMPANY: "&amp;'Co. Profile'!B2</f>
        <v>COMPANY: [NAME OF HMO]</v>
      </c>
      <c r="B3" s="58"/>
      <c r="C3" s="58"/>
      <c r="E3" s="58"/>
      <c r="H3" s="596"/>
    </row>
    <row r="4" spans="1:8" s="99" customFormat="1">
      <c r="A4" s="210" t="str">
        <f>'Co. Profile'!B3</f>
        <v>FOR THE YEAR ENDED DECEMBER 31, 20XX</v>
      </c>
      <c r="B4" s="58"/>
      <c r="C4" s="58"/>
      <c r="E4" s="58"/>
      <c r="H4" s="596"/>
    </row>
    <row r="5" spans="1:8" ht="16.5" thickBot="1"/>
    <row r="6" spans="1:8" ht="15.4" customHeight="1">
      <c r="A6" s="1682"/>
      <c r="B6" s="2053" t="s">
        <v>744</v>
      </c>
      <c r="C6" s="2053"/>
      <c r="D6" s="2053" t="s">
        <v>701</v>
      </c>
      <c r="E6" s="2054"/>
    </row>
    <row r="7" spans="1:8" ht="15.75" customHeight="1" thickBot="1">
      <c r="A7" s="1683"/>
      <c r="B7" s="1761"/>
      <c r="C7" s="1761"/>
      <c r="D7" s="1761"/>
      <c r="E7" s="1689"/>
    </row>
    <row r="8" spans="1:8">
      <c r="A8" s="595" t="s">
        <v>706</v>
      </c>
      <c r="B8" s="2055" t="s">
        <v>707</v>
      </c>
      <c r="C8" s="2055"/>
      <c r="D8" s="2055" t="s">
        <v>708</v>
      </c>
      <c r="E8" s="2056"/>
    </row>
    <row r="9" spans="1:8">
      <c r="A9" s="216"/>
      <c r="B9" s="214"/>
      <c r="C9" s="214"/>
      <c r="D9" s="215"/>
      <c r="E9" s="221"/>
    </row>
    <row r="10" spans="1:8">
      <c r="A10" s="217" t="s">
        <v>745</v>
      </c>
      <c r="B10" s="66"/>
      <c r="C10" s="66"/>
      <c r="D10" s="66"/>
      <c r="E10" s="222"/>
    </row>
    <row r="11" spans="1:8">
      <c r="A11" s="225" t="s">
        <v>746</v>
      </c>
      <c r="B11" s="1224"/>
      <c r="C11" s="208"/>
      <c r="D11" s="1224"/>
      <c r="E11" s="224"/>
    </row>
    <row r="12" spans="1:8">
      <c r="A12" s="225" t="s">
        <v>747</v>
      </c>
      <c r="B12" s="1224"/>
      <c r="C12" s="208"/>
      <c r="D12" s="1224"/>
      <c r="E12" s="224"/>
    </row>
    <row r="13" spans="1:8" ht="16.5" thickBot="1">
      <c r="A13" s="226" t="s">
        <v>748</v>
      </c>
      <c r="B13" s="227">
        <f>SUM(B11:B12)</f>
        <v>0</v>
      </c>
      <c r="C13" s="208"/>
      <c r="D13" s="227">
        <f>SUM(D11:D12)</f>
        <v>0</v>
      </c>
      <c r="E13" s="224"/>
    </row>
    <row r="14" spans="1:8" ht="16.5" thickTop="1">
      <c r="A14" s="217" t="s">
        <v>749</v>
      </c>
      <c r="B14" s="66"/>
      <c r="C14" s="66"/>
      <c r="D14" s="66"/>
      <c r="E14" s="224"/>
    </row>
    <row r="15" spans="1:8">
      <c r="A15" s="225" t="s">
        <v>750</v>
      </c>
      <c r="B15" s="1224"/>
      <c r="C15" s="208"/>
      <c r="D15" s="1224"/>
      <c r="E15" s="224"/>
    </row>
    <row r="16" spans="1:8" s="205" customFormat="1">
      <c r="A16" s="225" t="s">
        <v>751</v>
      </c>
      <c r="B16" s="1224"/>
      <c r="C16" s="208"/>
      <c r="D16" s="1224"/>
      <c r="E16" s="223"/>
      <c r="H16" s="581"/>
    </row>
    <row r="17" spans="1:8" ht="16.5" thickBot="1">
      <c r="A17" s="226" t="s">
        <v>748</v>
      </c>
      <c r="B17" s="227">
        <f>SUM(B15:B16)</f>
        <v>0</v>
      </c>
      <c r="C17" s="208"/>
      <c r="D17" s="227">
        <f>SUM(D15:D16)</f>
        <v>0</v>
      </c>
      <c r="E17" s="224"/>
    </row>
    <row r="18" spans="1:8" ht="16.5" thickTop="1">
      <c r="A18" s="217" t="s">
        <v>752</v>
      </c>
      <c r="B18" s="66"/>
      <c r="C18" s="66"/>
      <c r="D18" s="66"/>
      <c r="E18" s="224"/>
    </row>
    <row r="19" spans="1:8">
      <c r="A19" s="225" t="s">
        <v>753</v>
      </c>
      <c r="B19" s="1224"/>
      <c r="C19" s="208"/>
      <c r="D19" s="1224"/>
      <c r="E19" s="224"/>
    </row>
    <row r="20" spans="1:8" s="205" customFormat="1">
      <c r="A20" s="225" t="s">
        <v>754</v>
      </c>
      <c r="B20" s="1224"/>
      <c r="C20" s="208"/>
      <c r="D20" s="1224"/>
      <c r="E20" s="223"/>
      <c r="H20" s="581"/>
    </row>
    <row r="21" spans="1:8" ht="16.5" thickBot="1">
      <c r="A21" s="226" t="s">
        <v>748</v>
      </c>
      <c r="B21" s="227">
        <f>SUM(B19:B20)</f>
        <v>0</v>
      </c>
      <c r="C21" s="208"/>
      <c r="D21" s="227">
        <f>SUM(D19:D20)</f>
        <v>0</v>
      </c>
      <c r="E21" s="224"/>
    </row>
    <row r="22" spans="1:8" ht="16.5" thickTop="1">
      <c r="A22" s="219"/>
      <c r="B22" s="208"/>
      <c r="C22" s="208"/>
      <c r="D22" s="208"/>
      <c r="E22" s="224"/>
    </row>
    <row r="23" spans="1:8" ht="16.5" thickBot="1">
      <c r="A23" s="220"/>
      <c r="B23" s="529"/>
      <c r="C23" s="529"/>
      <c r="D23" s="529"/>
      <c r="E23" s="1384"/>
    </row>
    <row r="24" spans="1:8">
      <c r="A24" s="203"/>
      <c r="B24" s="208"/>
      <c r="C24" s="208"/>
      <c r="D24" s="208"/>
      <c r="E24" s="208"/>
    </row>
    <row r="25" spans="1:8">
      <c r="A25" s="204"/>
      <c r="B25" s="208"/>
      <c r="C25" s="208"/>
      <c r="D25" s="208"/>
      <c r="E25" s="208"/>
    </row>
    <row r="26" spans="1:8">
      <c r="A26" s="566" t="s">
        <v>724</v>
      </c>
    </row>
    <row r="27" spans="1:8">
      <c r="A27" s="569" t="s">
        <v>755</v>
      </c>
    </row>
    <row r="28" spans="1:8">
      <c r="A28" s="568" t="s">
        <v>726</v>
      </c>
    </row>
    <row r="29" spans="1:8">
      <c r="A29" s="568" t="s">
        <v>727</v>
      </c>
    </row>
    <row r="30" spans="1:8">
      <c r="A30" s="206"/>
    </row>
    <row r="31" spans="1:8">
      <c r="A31" s="206"/>
    </row>
    <row r="32" spans="1:8" s="580" customFormat="1" ht="3" customHeight="1">
      <c r="A32" s="582"/>
      <c r="B32" s="597"/>
      <c r="C32" s="597"/>
      <c r="D32" s="597"/>
      <c r="E32" s="597"/>
    </row>
    <row r="33" spans="1:5" hidden="1">
      <c r="A33" s="206"/>
    </row>
    <row r="34" spans="1:5" hidden="1">
      <c r="A34" s="206"/>
    </row>
    <row r="35" spans="1:5" hidden="1">
      <c r="A35" s="206"/>
    </row>
    <row r="36" spans="1:5" hidden="1">
      <c r="A36" s="204"/>
    </row>
    <row r="37" spans="1:5" hidden="1">
      <c r="A37" s="205"/>
    </row>
    <row r="38" spans="1:5" hidden="1">
      <c r="A38" s="206"/>
    </row>
    <row r="39" spans="1:5" hidden="1">
      <c r="A39" s="210"/>
      <c r="B39" s="209"/>
      <c r="C39" s="209"/>
      <c r="D39" s="209"/>
      <c r="E39" s="209"/>
    </row>
    <row r="40" spans="1:5" hidden="1">
      <c r="A40" s="202"/>
      <c r="B40" s="209"/>
      <c r="C40" s="209"/>
      <c r="D40" s="209"/>
      <c r="E40" s="209"/>
    </row>
    <row r="41" spans="1:5" hidden="1">
      <c r="A41" s="202"/>
      <c r="B41" s="209"/>
      <c r="C41" s="209"/>
      <c r="D41" s="209"/>
      <c r="E41" s="209"/>
    </row>
  </sheetData>
  <mergeCells count="5">
    <mergeCell ref="A6:A7"/>
    <mergeCell ref="B6:C7"/>
    <mergeCell ref="D6:E7"/>
    <mergeCell ref="B8:C8"/>
    <mergeCell ref="D8:E8"/>
  </mergeCells>
  <hyperlinks>
    <hyperlink ref="D2" location="Content!Print_Area" display="Content" xr:uid="{8A7AFAF4-CF6B-43CA-923E-83368E7000F4}"/>
  </hyperlinks>
  <pageMargins left="0.25" right="0.25" top="0.75" bottom="0.75" header="0.3" footer="0.3"/>
  <pageSetup paperSize="14" scale="91" orientation="portrait" r:id="rId1"/>
  <headerFooter>
    <oddFooter>&amp;R&amp;"Times New Roman,Bold"&amp;12Page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F0F6-1902-4E71-95D7-3B73F8E58A9B}">
  <sheetPr>
    <tabColor rgb="FFBA8CDC"/>
    <pageSetUpPr fitToPage="1"/>
  </sheetPr>
  <dimension ref="A1:K38"/>
  <sheetViews>
    <sheetView zoomScaleNormal="100" workbookViewId="0">
      <selection activeCell="C2" sqref="C2"/>
    </sheetView>
  </sheetViews>
  <sheetFormatPr defaultColWidth="0" defaultRowHeight="15.75" zeroHeight="1"/>
  <cols>
    <col min="1" max="1" width="57.7109375" style="159" customWidth="1"/>
    <col min="2" max="2" width="36.42578125" style="159" customWidth="1"/>
    <col min="3" max="4" width="8.7109375" style="159" customWidth="1"/>
    <col min="5" max="5" width="8.7109375" customWidth="1"/>
    <col min="6" max="6" width="0.5703125" style="598" customWidth="1"/>
    <col min="7" max="11" width="0" hidden="1" customWidth="1"/>
    <col min="12" max="16384" width="8.7109375" hidden="1"/>
  </cols>
  <sheetData>
    <row r="1" spans="1:11">
      <c r="B1" s="234"/>
      <c r="C1" s="234" t="s">
        <v>756</v>
      </c>
    </row>
    <row r="2" spans="1:11">
      <c r="A2" s="458" t="s">
        <v>757</v>
      </c>
      <c r="C2" s="1305" t="s">
        <v>271</v>
      </c>
    </row>
    <row r="3" spans="1:11">
      <c r="A3" s="205" t="str">
        <f>"COMPANY: "&amp;'Co. Profile'!B2</f>
        <v>COMPANY: [NAME OF HMO]</v>
      </c>
    </row>
    <row r="4" spans="1:11">
      <c r="A4" s="210" t="str">
        <f>'Co. Profile'!B3</f>
        <v>FOR THE YEAR ENDED DECEMBER 31, 20XX</v>
      </c>
    </row>
    <row r="5" spans="1:11"/>
    <row r="6" spans="1:11" ht="16.5" thickBot="1"/>
    <row r="7" spans="1:11" ht="27.4" customHeight="1" thickBot="1">
      <c r="A7" s="944" t="s">
        <v>758</v>
      </c>
      <c r="B7" s="945" t="s">
        <v>759</v>
      </c>
    </row>
    <row r="8" spans="1:11">
      <c r="A8" s="524" t="s">
        <v>745</v>
      </c>
      <c r="B8" s="1385"/>
    </row>
    <row r="9" spans="1:11">
      <c r="A9" s="1174">
        <v>1</v>
      </c>
      <c r="B9" s="2057"/>
    </row>
    <row r="10" spans="1:11">
      <c r="A10" s="2058">
        <v>2</v>
      </c>
      <c r="B10" s="2059"/>
    </row>
    <row r="11" spans="1:11">
      <c r="A11" s="2058">
        <v>3</v>
      </c>
      <c r="B11" s="2059"/>
    </row>
    <row r="12" spans="1:11">
      <c r="A12" s="2060" t="s">
        <v>760</v>
      </c>
      <c r="B12" s="1989"/>
    </row>
    <row r="13" spans="1:11" s="159" customFormat="1">
      <c r="A13" s="524" t="s">
        <v>749</v>
      </c>
      <c r="B13" s="1989"/>
      <c r="E13"/>
      <c r="F13" s="598"/>
      <c r="G13"/>
      <c r="H13"/>
      <c r="I13"/>
      <c r="J13"/>
      <c r="K13"/>
    </row>
    <row r="14" spans="1:11" s="159" customFormat="1">
      <c r="A14" s="2058">
        <v>1</v>
      </c>
      <c r="B14" s="2059"/>
      <c r="E14"/>
      <c r="F14" s="598"/>
      <c r="G14"/>
      <c r="H14"/>
      <c r="I14"/>
      <c r="J14"/>
      <c r="K14"/>
    </row>
    <row r="15" spans="1:11" s="159" customFormat="1">
      <c r="A15" s="2058">
        <v>2</v>
      </c>
      <c r="B15" s="2059"/>
      <c r="E15"/>
      <c r="F15" s="598"/>
      <c r="G15"/>
      <c r="H15"/>
      <c r="I15"/>
      <c r="J15"/>
      <c r="K15"/>
    </row>
    <row r="16" spans="1:11" s="159" customFormat="1">
      <c r="A16" s="2058">
        <v>3</v>
      </c>
      <c r="B16" s="2061"/>
      <c r="E16"/>
      <c r="F16" s="598"/>
      <c r="G16"/>
      <c r="H16"/>
      <c r="I16"/>
      <c r="J16"/>
      <c r="K16"/>
    </row>
    <row r="17" spans="1:11" s="159" customFormat="1">
      <c r="A17" s="2060" t="s">
        <v>760</v>
      </c>
      <c r="B17" s="2062"/>
      <c r="E17"/>
      <c r="F17" s="598"/>
      <c r="G17"/>
      <c r="H17"/>
      <c r="I17"/>
      <c r="J17"/>
      <c r="K17"/>
    </row>
    <row r="18" spans="1:11" s="159" customFormat="1">
      <c r="A18" s="524" t="s">
        <v>752</v>
      </c>
      <c r="B18" s="1989"/>
      <c r="E18"/>
      <c r="F18" s="598"/>
      <c r="G18"/>
      <c r="H18"/>
      <c r="I18"/>
      <c r="J18"/>
      <c r="K18"/>
    </row>
    <row r="19" spans="1:11" s="159" customFormat="1">
      <c r="A19" s="2058">
        <v>1</v>
      </c>
      <c r="B19" s="2059"/>
      <c r="E19"/>
      <c r="F19" s="598"/>
      <c r="G19"/>
      <c r="H19"/>
      <c r="I19"/>
      <c r="J19"/>
      <c r="K19"/>
    </row>
    <row r="20" spans="1:11" s="159" customFormat="1">
      <c r="A20" s="2058">
        <v>2</v>
      </c>
      <c r="B20" s="2059"/>
      <c r="E20"/>
      <c r="F20" s="598"/>
      <c r="G20"/>
      <c r="H20"/>
      <c r="I20"/>
      <c r="J20"/>
      <c r="K20"/>
    </row>
    <row r="21" spans="1:11" s="159" customFormat="1">
      <c r="A21" s="2063">
        <v>3</v>
      </c>
      <c r="B21" s="2061"/>
      <c r="E21"/>
      <c r="F21" s="598"/>
      <c r="G21"/>
      <c r="H21"/>
      <c r="I21"/>
      <c r="J21"/>
      <c r="K21"/>
    </row>
    <row r="22" spans="1:11" s="159" customFormat="1">
      <c r="A22" s="1386" t="s">
        <v>760</v>
      </c>
      <c r="B22" s="1387"/>
      <c r="E22"/>
      <c r="F22" s="598"/>
      <c r="G22"/>
      <c r="H22"/>
      <c r="I22"/>
      <c r="J22"/>
      <c r="K22"/>
    </row>
    <row r="23" spans="1:11"/>
    <row r="24" spans="1:11">
      <c r="A24" s="566" t="s">
        <v>724</v>
      </c>
    </row>
    <row r="25" spans="1:11" s="159" customFormat="1">
      <c r="A25" s="569" t="s">
        <v>761</v>
      </c>
      <c r="E25"/>
      <c r="F25" s="598"/>
      <c r="G25"/>
      <c r="H25"/>
      <c r="I25"/>
      <c r="J25"/>
      <c r="K25"/>
    </row>
    <row r="26" spans="1:11" s="159" customFormat="1">
      <c r="A26" s="568" t="s">
        <v>762</v>
      </c>
      <c r="E26"/>
      <c r="F26" s="598"/>
      <c r="G26"/>
      <c r="H26"/>
      <c r="I26"/>
      <c r="J26"/>
      <c r="K26"/>
    </row>
    <row r="27" spans="1:11">
      <c r="A27" s="568" t="s">
        <v>740</v>
      </c>
    </row>
    <row r="28" spans="1:11"/>
    <row r="29" spans="1:11" s="598" customFormat="1" ht="3" customHeight="1">
      <c r="A29" s="594"/>
      <c r="B29" s="594"/>
      <c r="C29" s="594"/>
      <c r="D29" s="594"/>
    </row>
    <row r="31" spans="1:11" s="159" customFormat="1" hidden="1">
      <c r="A31" s="76"/>
      <c r="E31"/>
      <c r="F31" s="598"/>
      <c r="G31"/>
      <c r="H31"/>
      <c r="I31"/>
      <c r="J31"/>
      <c r="K31"/>
    </row>
    <row r="32" spans="1:11" s="159" customFormat="1" hidden="1">
      <c r="A32" s="76"/>
      <c r="E32"/>
      <c r="F32" s="598"/>
      <c r="G32"/>
      <c r="H32"/>
      <c r="I32"/>
      <c r="J32"/>
      <c r="K32"/>
    </row>
    <row r="33" spans="1:11" s="159" customFormat="1" hidden="1">
      <c r="A33" s="76"/>
      <c r="E33"/>
      <c r="F33" s="598"/>
      <c r="G33"/>
      <c r="H33"/>
      <c r="I33"/>
      <c r="J33"/>
      <c r="K33"/>
    </row>
    <row r="34" spans="1:11" s="159" customFormat="1" hidden="1">
      <c r="A34" s="76"/>
      <c r="E34"/>
      <c r="F34" s="598"/>
      <c r="G34"/>
      <c r="H34"/>
      <c r="I34"/>
      <c r="J34"/>
      <c r="K34"/>
    </row>
    <row r="35" spans="1:11" s="159" customFormat="1" hidden="1">
      <c r="A35" s="76"/>
      <c r="E35"/>
      <c r="F35" s="598"/>
      <c r="G35"/>
      <c r="H35"/>
      <c r="I35"/>
      <c r="J35"/>
      <c r="K35"/>
    </row>
    <row r="36" spans="1:11" s="159" customFormat="1" hidden="1">
      <c r="A36" s="76"/>
      <c r="E36"/>
      <c r="F36" s="598"/>
      <c r="G36"/>
      <c r="H36"/>
      <c r="I36"/>
      <c r="J36"/>
      <c r="K36"/>
    </row>
    <row r="37" spans="1:11" s="159" customFormat="1" hidden="1">
      <c r="A37" s="76"/>
      <c r="E37"/>
      <c r="F37" s="598"/>
      <c r="G37"/>
      <c r="H37"/>
      <c r="I37"/>
      <c r="J37"/>
      <c r="K37"/>
    </row>
    <row r="38" spans="1:11" s="159" customFormat="1" hidden="1">
      <c r="A38" s="76"/>
      <c r="E38"/>
      <c r="F38" s="598"/>
      <c r="G38"/>
      <c r="H38"/>
      <c r="I38"/>
      <c r="J38"/>
      <c r="K38"/>
    </row>
  </sheetData>
  <hyperlinks>
    <hyperlink ref="C2" location="Content!Print_Area" display="Content" xr:uid="{AAC1DEC3-973A-4172-A280-C6083440CB00}"/>
  </hyperlinks>
  <pageMargins left="0.25" right="0.25" top="0.75" bottom="0.75" header="0.3" footer="0.3"/>
  <pageSetup paperSize="14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976F-3D36-4CC3-A5E0-BFF5A6F4E9F3}">
  <sheetPr>
    <tabColor rgb="FFBA8CDC"/>
    <pageSetUpPr fitToPage="1"/>
  </sheetPr>
  <dimension ref="A1:L33"/>
  <sheetViews>
    <sheetView zoomScale="90" zoomScaleNormal="90" workbookViewId="0">
      <selection activeCell="I2" sqref="I2"/>
    </sheetView>
  </sheetViews>
  <sheetFormatPr defaultColWidth="0" defaultRowHeight="15.75" zeroHeight="1"/>
  <cols>
    <col min="1" max="1" width="57.7109375" style="159" customWidth="1"/>
    <col min="2" max="2" width="34.140625" style="159" customWidth="1"/>
    <col min="3" max="4" width="24.42578125" style="159" customWidth="1"/>
    <col min="5" max="6" width="25.7109375" style="159" customWidth="1"/>
    <col min="7" max="7" width="24.7109375" style="159" customWidth="1"/>
    <col min="8" max="9" width="28.7109375" style="159" customWidth="1"/>
    <col min="10" max="11" width="8.7109375" style="159" customWidth="1"/>
    <col min="12" max="12" width="0.5703125" style="598" customWidth="1"/>
    <col min="13" max="16384" width="8.7109375" hidden="1"/>
  </cols>
  <sheetData>
    <row r="1" spans="1:9">
      <c r="I1" s="234" t="s">
        <v>763</v>
      </c>
    </row>
    <row r="2" spans="1:9">
      <c r="A2" s="458" t="s">
        <v>764</v>
      </c>
      <c r="B2" s="458"/>
      <c r="C2" s="458"/>
      <c r="D2" s="458"/>
      <c r="E2" s="458"/>
      <c r="G2" s="458"/>
      <c r="H2" s="458"/>
      <c r="I2" s="1305" t="s">
        <v>271</v>
      </c>
    </row>
    <row r="3" spans="1:9">
      <c r="A3" s="205" t="str">
        <f>"COMPANY: "&amp;'Co. Profile'!B2</f>
        <v>COMPANY: [NAME OF HMO]</v>
      </c>
      <c r="B3" s="232"/>
      <c r="C3" s="232"/>
      <c r="D3" s="232"/>
      <c r="E3" s="232"/>
      <c r="G3" s="232"/>
      <c r="H3" s="232"/>
    </row>
    <row r="4" spans="1:9">
      <c r="A4" s="210" t="str">
        <f>'Co. Profile'!B3</f>
        <v>FOR THE YEAR ENDED DECEMBER 31, 20XX</v>
      </c>
      <c r="B4" s="232"/>
      <c r="C4" s="232"/>
      <c r="D4" s="232"/>
      <c r="E4" s="232"/>
      <c r="G4" s="232"/>
      <c r="H4" s="232"/>
    </row>
    <row r="5" spans="1:9"/>
    <row r="6" spans="1:9"/>
    <row r="7" spans="1:9" ht="83.25">
      <c r="A7" s="1175" t="s">
        <v>765</v>
      </c>
      <c r="B7" s="1388" t="s">
        <v>766</v>
      </c>
      <c r="C7" s="1389" t="s">
        <v>767</v>
      </c>
      <c r="D7" s="1389" t="s">
        <v>768</v>
      </c>
      <c r="E7" s="1389" t="s">
        <v>769</v>
      </c>
      <c r="F7" s="1078" t="s">
        <v>770</v>
      </c>
      <c r="G7" s="1389" t="s">
        <v>771</v>
      </c>
      <c r="H7" s="1176" t="s">
        <v>772</v>
      </c>
      <c r="I7" s="1079" t="s">
        <v>773</v>
      </c>
    </row>
    <row r="8" spans="1:9">
      <c r="A8" s="1177" t="s">
        <v>713</v>
      </c>
      <c r="B8" s="1178"/>
      <c r="C8" s="1179"/>
      <c r="D8" s="1179"/>
      <c r="E8" s="1179"/>
      <c r="F8" s="1180"/>
      <c r="G8" s="1179"/>
      <c r="H8" s="1181"/>
      <c r="I8" s="1182"/>
    </row>
    <row r="9" spans="1:9">
      <c r="A9" s="1183">
        <v>1</v>
      </c>
      <c r="B9" s="2064"/>
      <c r="C9" s="2064"/>
      <c r="D9" s="2064"/>
      <c r="E9" s="2064"/>
      <c r="F9" s="2065"/>
      <c r="G9" s="2064"/>
      <c r="H9" s="1184"/>
      <c r="I9" s="2066"/>
    </row>
    <row r="10" spans="1:9">
      <c r="A10" s="2067">
        <v>2</v>
      </c>
      <c r="B10" s="2068"/>
      <c r="C10" s="2068"/>
      <c r="D10" s="2068"/>
      <c r="E10" s="2068"/>
      <c r="F10" s="2069"/>
      <c r="G10" s="2068"/>
      <c r="H10" s="2070"/>
      <c r="I10" s="2071"/>
    </row>
    <row r="11" spans="1:9">
      <c r="A11" s="2067">
        <v>3</v>
      </c>
      <c r="B11" s="2068"/>
      <c r="C11" s="2068"/>
      <c r="D11" s="2068"/>
      <c r="E11" s="2068"/>
      <c r="F11" s="2069"/>
      <c r="G11" s="2068"/>
      <c r="H11" s="2070"/>
      <c r="I11" s="2071"/>
    </row>
    <row r="12" spans="1:9">
      <c r="A12" s="2072" t="s">
        <v>760</v>
      </c>
      <c r="B12" s="2073"/>
      <c r="C12" s="2073"/>
      <c r="D12" s="2073"/>
      <c r="E12" s="2073"/>
      <c r="F12" s="2052"/>
      <c r="G12" s="2073"/>
      <c r="H12" s="2074"/>
      <c r="I12" s="2075"/>
    </row>
    <row r="13" spans="1:9">
      <c r="A13" s="1185" t="s">
        <v>722</v>
      </c>
      <c r="B13" s="2073"/>
      <c r="C13" s="2073"/>
      <c r="D13" s="2073"/>
      <c r="E13" s="2073"/>
      <c r="F13" s="2052"/>
      <c r="G13" s="2073"/>
      <c r="H13" s="2074"/>
      <c r="I13" s="2075"/>
    </row>
    <row r="14" spans="1:9">
      <c r="A14" s="2067">
        <v>1</v>
      </c>
      <c r="B14" s="2068"/>
      <c r="C14" s="2068"/>
      <c r="D14" s="2068"/>
      <c r="E14" s="2068"/>
      <c r="F14" s="2069"/>
      <c r="G14" s="2068"/>
      <c r="H14" s="2070"/>
      <c r="I14" s="2071"/>
    </row>
    <row r="15" spans="1:9">
      <c r="A15" s="2067">
        <v>2</v>
      </c>
      <c r="B15" s="2068"/>
      <c r="C15" s="2068"/>
      <c r="D15" s="2068"/>
      <c r="E15" s="2068"/>
      <c r="F15" s="2069"/>
      <c r="G15" s="2068"/>
      <c r="H15" s="2070"/>
      <c r="I15" s="2071"/>
    </row>
    <row r="16" spans="1:9">
      <c r="A16" s="2076">
        <v>3</v>
      </c>
      <c r="B16" s="2077"/>
      <c r="C16" s="2077"/>
      <c r="D16" s="2077"/>
      <c r="E16" s="2077"/>
      <c r="F16" s="2078"/>
      <c r="G16" s="2077"/>
      <c r="H16" s="2079"/>
      <c r="I16" s="2080"/>
    </row>
    <row r="17" spans="1:11">
      <c r="A17" s="1390" t="s">
        <v>760</v>
      </c>
      <c r="B17" s="1391"/>
      <c r="C17" s="1391"/>
      <c r="D17" s="1391"/>
      <c r="E17" s="1391"/>
      <c r="F17" s="1392"/>
      <c r="G17" s="1391"/>
      <c r="H17" s="1393"/>
      <c r="I17" s="1394"/>
    </row>
    <row r="18" spans="1:11"/>
    <row r="19" spans="1:11"/>
    <row r="20" spans="1:11">
      <c r="A20" s="566" t="s">
        <v>724</v>
      </c>
      <c r="B20" s="458"/>
      <c r="C20" s="458"/>
      <c r="D20" s="458"/>
      <c r="E20" s="458"/>
      <c r="G20" s="458"/>
      <c r="H20" s="458"/>
    </row>
    <row r="21" spans="1:11">
      <c r="A21" s="569" t="s">
        <v>774</v>
      </c>
    </row>
    <row r="22" spans="1:11">
      <c r="A22" s="569" t="s">
        <v>434</v>
      </c>
    </row>
    <row r="23" spans="1:11"/>
    <row r="24" spans="1:11" s="598" customFormat="1" ht="3" customHeight="1">
      <c r="A24" s="594"/>
      <c r="B24" s="594"/>
      <c r="C24" s="594"/>
      <c r="D24" s="594"/>
      <c r="E24" s="594"/>
      <c r="F24" s="594"/>
      <c r="G24" s="594"/>
      <c r="H24" s="594"/>
      <c r="I24" s="594"/>
      <c r="J24" s="594"/>
      <c r="K24" s="594"/>
    </row>
    <row r="26" spans="1:11" hidden="1">
      <c r="A26" s="76"/>
    </row>
    <row r="27" spans="1:11" hidden="1">
      <c r="A27" s="76"/>
    </row>
    <row r="28" spans="1:11" hidden="1">
      <c r="A28" s="76"/>
    </row>
    <row r="29" spans="1:11" hidden="1">
      <c r="A29" s="76"/>
    </row>
    <row r="30" spans="1:11" hidden="1">
      <c r="A30" s="76"/>
    </row>
    <row r="31" spans="1:11" hidden="1">
      <c r="A31" s="76"/>
    </row>
    <row r="32" spans="1:11" hidden="1">
      <c r="A32" s="76"/>
    </row>
    <row r="33" spans="1:1" hidden="1">
      <c r="A33" s="76"/>
    </row>
  </sheetData>
  <hyperlinks>
    <hyperlink ref="I2" location="Content!Print_Area" display="Content" xr:uid="{D9E2B622-D462-4A27-BA89-EEE7B345B65D}"/>
  </hyperlinks>
  <pageMargins left="0.25" right="0.25" top="0.75" bottom="0.75" header="0.3" footer="0.3"/>
  <pageSetup paperSize="14" scale="5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BA8CDC"/>
    <pageSetUpPr fitToPage="1"/>
  </sheetPr>
  <dimension ref="A1:WUK46"/>
  <sheetViews>
    <sheetView zoomScaleNormal="100" zoomScaleSheetLayoutView="85" workbookViewId="0">
      <selection activeCell="I2" sqref="I2"/>
    </sheetView>
  </sheetViews>
  <sheetFormatPr defaultColWidth="0" defaultRowHeight="15.75" zeroHeight="1"/>
  <cols>
    <col min="1" max="1" width="66.42578125" style="18" customWidth="1"/>
    <col min="2" max="4" width="15.28515625" style="404" customWidth="1"/>
    <col min="5" max="5" width="11.7109375" style="405" customWidth="1"/>
    <col min="6" max="6" width="15.28515625" style="406" customWidth="1"/>
    <col min="7" max="8" width="16.7109375" style="407" bestFit="1" customWidth="1"/>
    <col min="9" max="9" width="17.7109375" style="402" bestFit="1" customWidth="1"/>
    <col min="10" max="11" width="9" style="17" customWidth="1"/>
    <col min="12" max="12" width="0.5703125" style="599" customWidth="1"/>
    <col min="13" max="219" width="9" style="17" hidden="1"/>
    <col min="220" max="220" width="3.7109375" style="17" hidden="1"/>
    <col min="221" max="221" width="21.140625" style="17" hidden="1"/>
    <col min="222" max="222" width="16.7109375" style="17" hidden="1"/>
    <col min="223" max="223" width="18.7109375" style="17" hidden="1"/>
    <col min="224" max="224" width="3.42578125" style="17" hidden="1"/>
    <col min="225" max="225" width="18.7109375" style="17" hidden="1"/>
    <col min="226" max="226" width="16.7109375" style="17" hidden="1"/>
    <col min="227" max="227" width="12.7109375" style="17" hidden="1"/>
    <col min="228" max="228" width="16.140625" style="17" hidden="1"/>
    <col min="229" max="229" width="18.7109375" style="17" hidden="1"/>
    <col min="230" max="230" width="30.42578125" style="17" hidden="1"/>
    <col min="231" max="231" width="8.140625" style="17" hidden="1"/>
    <col min="232" max="232" width="9.28515625" style="17" hidden="1"/>
    <col min="233" max="233" width="10.28515625" style="17" hidden="1"/>
    <col min="234" max="475" width="9" style="17" hidden="1"/>
    <col min="476" max="476" width="3.7109375" style="17" hidden="1"/>
    <col min="477" max="477" width="21.140625" style="17" hidden="1"/>
    <col min="478" max="478" width="16.7109375" style="17" hidden="1"/>
    <col min="479" max="479" width="18.7109375" style="17" hidden="1"/>
    <col min="480" max="480" width="3.42578125" style="17" hidden="1"/>
    <col min="481" max="481" width="18.7109375" style="17" hidden="1"/>
    <col min="482" max="482" width="16.7109375" style="17" hidden="1"/>
    <col min="483" max="483" width="12.7109375" style="17" hidden="1"/>
    <col min="484" max="484" width="16.140625" style="17" hidden="1"/>
    <col min="485" max="485" width="18.7109375" style="17" hidden="1"/>
    <col min="486" max="486" width="30.42578125" style="17" hidden="1"/>
    <col min="487" max="487" width="8.140625" style="17" hidden="1"/>
    <col min="488" max="488" width="9.28515625" style="17" hidden="1"/>
    <col min="489" max="489" width="10.28515625" style="17" hidden="1"/>
    <col min="490" max="731" width="9" style="17" hidden="1"/>
    <col min="732" max="732" width="3.7109375" style="17" hidden="1"/>
    <col min="733" max="733" width="21.140625" style="17" hidden="1"/>
    <col min="734" max="734" width="16.7109375" style="17" hidden="1"/>
    <col min="735" max="735" width="18.7109375" style="17" hidden="1"/>
    <col min="736" max="736" width="3.42578125" style="17" hidden="1"/>
    <col min="737" max="737" width="18.7109375" style="17" hidden="1"/>
    <col min="738" max="738" width="16.7109375" style="17" hidden="1"/>
    <col min="739" max="739" width="12.7109375" style="17" hidden="1"/>
    <col min="740" max="740" width="16.140625" style="17" hidden="1"/>
    <col min="741" max="741" width="18.7109375" style="17" hidden="1"/>
    <col min="742" max="742" width="30.42578125" style="17" hidden="1"/>
    <col min="743" max="743" width="8.140625" style="17" hidden="1"/>
    <col min="744" max="744" width="9.28515625" style="17" hidden="1"/>
    <col min="745" max="745" width="10.28515625" style="17" hidden="1"/>
    <col min="746" max="987" width="9" style="17" hidden="1"/>
    <col min="988" max="988" width="3.7109375" style="17" hidden="1"/>
    <col min="989" max="989" width="21.140625" style="17" hidden="1"/>
    <col min="990" max="990" width="16.7109375" style="17" hidden="1"/>
    <col min="991" max="991" width="18.7109375" style="17" hidden="1"/>
    <col min="992" max="992" width="3.42578125" style="17" hidden="1"/>
    <col min="993" max="993" width="18.7109375" style="17" hidden="1"/>
    <col min="994" max="994" width="16.7109375" style="17" hidden="1"/>
    <col min="995" max="995" width="12.7109375" style="17" hidden="1"/>
    <col min="996" max="996" width="16.140625" style="17" hidden="1"/>
    <col min="997" max="997" width="18.7109375" style="17" hidden="1"/>
    <col min="998" max="998" width="30.42578125" style="17" hidden="1"/>
    <col min="999" max="999" width="8.140625" style="17" hidden="1"/>
    <col min="1000" max="1000" width="9.28515625" style="17" hidden="1"/>
    <col min="1001" max="1001" width="10.28515625" style="17" hidden="1"/>
    <col min="1002" max="1243" width="9" style="17" hidden="1"/>
    <col min="1244" max="1244" width="3.7109375" style="17" hidden="1"/>
    <col min="1245" max="1245" width="21.140625" style="17" hidden="1"/>
    <col min="1246" max="1246" width="16.7109375" style="17" hidden="1"/>
    <col min="1247" max="1247" width="18.7109375" style="17" hidden="1"/>
    <col min="1248" max="1248" width="3.42578125" style="17" hidden="1"/>
    <col min="1249" max="1249" width="18.7109375" style="17" hidden="1"/>
    <col min="1250" max="1250" width="16.7109375" style="17" hidden="1"/>
    <col min="1251" max="1251" width="12.7109375" style="17" hidden="1"/>
    <col min="1252" max="1252" width="16.140625" style="17" hidden="1"/>
    <col min="1253" max="1253" width="18.7109375" style="17" hidden="1"/>
    <col min="1254" max="1254" width="30.42578125" style="17" hidden="1"/>
    <col min="1255" max="1255" width="8.140625" style="17" hidden="1"/>
    <col min="1256" max="1256" width="9.28515625" style="17" hidden="1"/>
    <col min="1257" max="1257" width="10.28515625" style="17" hidden="1"/>
    <col min="1258" max="1499" width="9" style="17" hidden="1"/>
    <col min="1500" max="1500" width="3.7109375" style="17" hidden="1"/>
    <col min="1501" max="1501" width="21.140625" style="17" hidden="1"/>
    <col min="1502" max="1502" width="16.7109375" style="17" hidden="1"/>
    <col min="1503" max="1503" width="18.7109375" style="17" hidden="1"/>
    <col min="1504" max="1504" width="3.42578125" style="17" hidden="1"/>
    <col min="1505" max="1505" width="18.7109375" style="17" hidden="1"/>
    <col min="1506" max="1506" width="16.7109375" style="17" hidden="1"/>
    <col min="1507" max="1507" width="12.7109375" style="17" hidden="1"/>
    <col min="1508" max="1508" width="16.140625" style="17" hidden="1"/>
    <col min="1509" max="1509" width="18.7109375" style="17" hidden="1"/>
    <col min="1510" max="1510" width="30.42578125" style="17" hidden="1"/>
    <col min="1511" max="1511" width="8.140625" style="17" hidden="1"/>
    <col min="1512" max="1512" width="9.28515625" style="17" hidden="1"/>
    <col min="1513" max="1513" width="10.28515625" style="17" hidden="1"/>
    <col min="1514" max="1755" width="9" style="17" hidden="1"/>
    <col min="1756" max="1756" width="3.7109375" style="17" hidden="1"/>
    <col min="1757" max="1757" width="21.140625" style="17" hidden="1"/>
    <col min="1758" max="1758" width="16.7109375" style="17" hidden="1"/>
    <col min="1759" max="1759" width="18.7109375" style="17" hidden="1"/>
    <col min="1760" max="1760" width="3.42578125" style="17" hidden="1"/>
    <col min="1761" max="1761" width="18.7109375" style="17" hidden="1"/>
    <col min="1762" max="1762" width="16.7109375" style="17" hidden="1"/>
    <col min="1763" max="1763" width="12.7109375" style="17" hidden="1"/>
    <col min="1764" max="1764" width="16.140625" style="17" hidden="1"/>
    <col min="1765" max="1765" width="18.7109375" style="17" hidden="1"/>
    <col min="1766" max="1766" width="30.42578125" style="17" hidden="1"/>
    <col min="1767" max="1767" width="8.140625" style="17" hidden="1"/>
    <col min="1768" max="1768" width="9.28515625" style="17" hidden="1"/>
    <col min="1769" max="1769" width="10.28515625" style="17" hidden="1"/>
    <col min="1770" max="2011" width="9" style="17" hidden="1"/>
    <col min="2012" max="2012" width="3.7109375" style="17" hidden="1"/>
    <col min="2013" max="2013" width="21.140625" style="17" hidden="1"/>
    <col min="2014" max="2014" width="16.7109375" style="17" hidden="1"/>
    <col min="2015" max="2015" width="18.7109375" style="17" hidden="1"/>
    <col min="2016" max="2016" width="3.42578125" style="17" hidden="1"/>
    <col min="2017" max="2017" width="18.7109375" style="17" hidden="1"/>
    <col min="2018" max="2018" width="16.7109375" style="17" hidden="1"/>
    <col min="2019" max="2019" width="12.7109375" style="17" hidden="1"/>
    <col min="2020" max="2020" width="16.140625" style="17" hidden="1"/>
    <col min="2021" max="2021" width="18.7109375" style="17" hidden="1"/>
    <col min="2022" max="2022" width="30.42578125" style="17" hidden="1"/>
    <col min="2023" max="2023" width="8.140625" style="17" hidden="1"/>
    <col min="2024" max="2024" width="9.28515625" style="17" hidden="1"/>
    <col min="2025" max="2025" width="10.28515625" style="17" hidden="1"/>
    <col min="2026" max="2267" width="9" style="17" hidden="1"/>
    <col min="2268" max="2268" width="3.7109375" style="17" hidden="1"/>
    <col min="2269" max="2269" width="21.140625" style="17" hidden="1"/>
    <col min="2270" max="2270" width="16.7109375" style="17" hidden="1"/>
    <col min="2271" max="2271" width="18.7109375" style="17" hidden="1"/>
    <col min="2272" max="2272" width="3.42578125" style="17" hidden="1"/>
    <col min="2273" max="2273" width="18.7109375" style="17" hidden="1"/>
    <col min="2274" max="2274" width="16.7109375" style="17" hidden="1"/>
    <col min="2275" max="2275" width="12.7109375" style="17" hidden="1"/>
    <col min="2276" max="2276" width="16.140625" style="17" hidden="1"/>
    <col min="2277" max="2277" width="18.7109375" style="17" hidden="1"/>
    <col min="2278" max="2278" width="30.42578125" style="17" hidden="1"/>
    <col min="2279" max="2279" width="8.140625" style="17" hidden="1"/>
    <col min="2280" max="2280" width="9.28515625" style="17" hidden="1"/>
    <col min="2281" max="2281" width="10.28515625" style="17" hidden="1"/>
    <col min="2282" max="2523" width="9" style="17" hidden="1"/>
    <col min="2524" max="2524" width="3.7109375" style="17" hidden="1"/>
    <col min="2525" max="2525" width="21.140625" style="17" hidden="1"/>
    <col min="2526" max="2526" width="16.7109375" style="17" hidden="1"/>
    <col min="2527" max="2527" width="18.7109375" style="17" hidden="1"/>
    <col min="2528" max="2528" width="3.42578125" style="17" hidden="1"/>
    <col min="2529" max="2529" width="18.7109375" style="17" hidden="1"/>
    <col min="2530" max="2530" width="16.7109375" style="17" hidden="1"/>
    <col min="2531" max="2531" width="12.7109375" style="17" hidden="1"/>
    <col min="2532" max="2532" width="16.140625" style="17" hidden="1"/>
    <col min="2533" max="2533" width="18.7109375" style="17" hidden="1"/>
    <col min="2534" max="2534" width="30.42578125" style="17" hidden="1"/>
    <col min="2535" max="2535" width="8.140625" style="17" hidden="1"/>
    <col min="2536" max="2536" width="9.28515625" style="17" hidden="1"/>
    <col min="2537" max="2537" width="10.28515625" style="17" hidden="1"/>
    <col min="2538" max="2779" width="9" style="17" hidden="1"/>
    <col min="2780" max="2780" width="3.7109375" style="17" hidden="1"/>
    <col min="2781" max="2781" width="21.140625" style="17" hidden="1"/>
    <col min="2782" max="2782" width="16.7109375" style="17" hidden="1"/>
    <col min="2783" max="2783" width="18.7109375" style="17" hidden="1"/>
    <col min="2784" max="2784" width="3.42578125" style="17" hidden="1"/>
    <col min="2785" max="2785" width="18.7109375" style="17" hidden="1"/>
    <col min="2786" max="2786" width="16.7109375" style="17" hidden="1"/>
    <col min="2787" max="2787" width="12.7109375" style="17" hidden="1"/>
    <col min="2788" max="2788" width="16.140625" style="17" hidden="1"/>
    <col min="2789" max="2789" width="18.7109375" style="17" hidden="1"/>
    <col min="2790" max="2790" width="30.42578125" style="17" hidden="1"/>
    <col min="2791" max="2791" width="8.140625" style="17" hidden="1"/>
    <col min="2792" max="2792" width="9.28515625" style="17" hidden="1"/>
    <col min="2793" max="2793" width="10.28515625" style="17" hidden="1"/>
    <col min="2794" max="3035" width="9" style="17" hidden="1"/>
    <col min="3036" max="3036" width="3.7109375" style="17" hidden="1"/>
    <col min="3037" max="3037" width="21.140625" style="17" hidden="1"/>
    <col min="3038" max="3038" width="16.7109375" style="17" hidden="1"/>
    <col min="3039" max="3039" width="18.7109375" style="17" hidden="1"/>
    <col min="3040" max="3040" width="3.42578125" style="17" hidden="1"/>
    <col min="3041" max="3041" width="18.7109375" style="17" hidden="1"/>
    <col min="3042" max="3042" width="16.7109375" style="17" hidden="1"/>
    <col min="3043" max="3043" width="12.7109375" style="17" hidden="1"/>
    <col min="3044" max="3044" width="16.140625" style="17" hidden="1"/>
    <col min="3045" max="3045" width="18.7109375" style="17" hidden="1"/>
    <col min="3046" max="3046" width="30.42578125" style="17" hidden="1"/>
    <col min="3047" max="3047" width="8.140625" style="17" hidden="1"/>
    <col min="3048" max="3048" width="9.28515625" style="17" hidden="1"/>
    <col min="3049" max="3049" width="10.28515625" style="17" hidden="1"/>
    <col min="3050" max="3291" width="9" style="17" hidden="1"/>
    <col min="3292" max="3292" width="3.7109375" style="17" hidden="1"/>
    <col min="3293" max="3293" width="21.140625" style="17" hidden="1"/>
    <col min="3294" max="3294" width="16.7109375" style="17" hidden="1"/>
    <col min="3295" max="3295" width="18.7109375" style="17" hidden="1"/>
    <col min="3296" max="3296" width="3.42578125" style="17" hidden="1"/>
    <col min="3297" max="3297" width="18.7109375" style="17" hidden="1"/>
    <col min="3298" max="3298" width="16.7109375" style="17" hidden="1"/>
    <col min="3299" max="3299" width="12.7109375" style="17" hidden="1"/>
    <col min="3300" max="3300" width="16.140625" style="17" hidden="1"/>
    <col min="3301" max="3301" width="18.7109375" style="17" hidden="1"/>
    <col min="3302" max="3302" width="30.42578125" style="17" hidden="1"/>
    <col min="3303" max="3303" width="8.140625" style="17" hidden="1"/>
    <col min="3304" max="3304" width="9.28515625" style="17" hidden="1"/>
    <col min="3305" max="3305" width="10.28515625" style="17" hidden="1"/>
    <col min="3306" max="3547" width="9" style="17" hidden="1"/>
    <col min="3548" max="3548" width="3.7109375" style="17" hidden="1"/>
    <col min="3549" max="3549" width="21.140625" style="17" hidden="1"/>
    <col min="3550" max="3550" width="16.7109375" style="17" hidden="1"/>
    <col min="3551" max="3551" width="18.7109375" style="17" hidden="1"/>
    <col min="3552" max="3552" width="3.42578125" style="17" hidden="1"/>
    <col min="3553" max="3553" width="18.7109375" style="17" hidden="1"/>
    <col min="3554" max="3554" width="16.7109375" style="17" hidden="1"/>
    <col min="3555" max="3555" width="12.7109375" style="17" hidden="1"/>
    <col min="3556" max="3556" width="16.140625" style="17" hidden="1"/>
    <col min="3557" max="3557" width="18.7109375" style="17" hidden="1"/>
    <col min="3558" max="3558" width="30.42578125" style="17" hidden="1"/>
    <col min="3559" max="3559" width="8.140625" style="17" hidden="1"/>
    <col min="3560" max="3560" width="9.28515625" style="17" hidden="1"/>
    <col min="3561" max="3561" width="10.28515625" style="17" hidden="1"/>
    <col min="3562" max="3803" width="9" style="17" hidden="1"/>
    <col min="3804" max="3804" width="3.7109375" style="17" hidden="1"/>
    <col min="3805" max="3805" width="21.140625" style="17" hidden="1"/>
    <col min="3806" max="3806" width="16.7109375" style="17" hidden="1"/>
    <col min="3807" max="3807" width="18.7109375" style="17" hidden="1"/>
    <col min="3808" max="3808" width="3.42578125" style="17" hidden="1"/>
    <col min="3809" max="3809" width="18.7109375" style="17" hidden="1"/>
    <col min="3810" max="3810" width="16.7109375" style="17" hidden="1"/>
    <col min="3811" max="3811" width="12.7109375" style="17" hidden="1"/>
    <col min="3812" max="3812" width="16.140625" style="17" hidden="1"/>
    <col min="3813" max="3813" width="18.7109375" style="17" hidden="1"/>
    <col min="3814" max="3814" width="30.42578125" style="17" hidden="1"/>
    <col min="3815" max="3815" width="8.140625" style="17" hidden="1"/>
    <col min="3816" max="3816" width="9.28515625" style="17" hidden="1"/>
    <col min="3817" max="3817" width="10.28515625" style="17" hidden="1"/>
    <col min="3818" max="4059" width="9" style="17" hidden="1"/>
    <col min="4060" max="4060" width="3.7109375" style="17" hidden="1"/>
    <col min="4061" max="4061" width="21.140625" style="17" hidden="1"/>
    <col min="4062" max="4062" width="16.7109375" style="17" hidden="1"/>
    <col min="4063" max="4063" width="18.7109375" style="17" hidden="1"/>
    <col min="4064" max="4064" width="3.42578125" style="17" hidden="1"/>
    <col min="4065" max="4065" width="18.7109375" style="17" hidden="1"/>
    <col min="4066" max="4066" width="16.7109375" style="17" hidden="1"/>
    <col min="4067" max="4067" width="12.7109375" style="17" hidden="1"/>
    <col min="4068" max="4068" width="16.140625" style="17" hidden="1"/>
    <col min="4069" max="4069" width="18.7109375" style="17" hidden="1"/>
    <col min="4070" max="4070" width="30.42578125" style="17" hidden="1"/>
    <col min="4071" max="4071" width="8.140625" style="17" hidden="1"/>
    <col min="4072" max="4072" width="9.28515625" style="17" hidden="1"/>
    <col min="4073" max="4073" width="10.28515625" style="17" hidden="1"/>
    <col min="4074" max="4315" width="9" style="17" hidden="1"/>
    <col min="4316" max="4316" width="3.7109375" style="17" hidden="1"/>
    <col min="4317" max="4317" width="21.140625" style="17" hidden="1"/>
    <col min="4318" max="4318" width="16.7109375" style="17" hidden="1"/>
    <col min="4319" max="4319" width="18.7109375" style="17" hidden="1"/>
    <col min="4320" max="4320" width="3.42578125" style="17" hidden="1"/>
    <col min="4321" max="4321" width="18.7109375" style="17" hidden="1"/>
    <col min="4322" max="4322" width="16.7109375" style="17" hidden="1"/>
    <col min="4323" max="4323" width="12.7109375" style="17" hidden="1"/>
    <col min="4324" max="4324" width="16.140625" style="17" hidden="1"/>
    <col min="4325" max="4325" width="18.7109375" style="17" hidden="1"/>
    <col min="4326" max="4326" width="30.42578125" style="17" hidden="1"/>
    <col min="4327" max="4327" width="8.140625" style="17" hidden="1"/>
    <col min="4328" max="4328" width="9.28515625" style="17" hidden="1"/>
    <col min="4329" max="4329" width="10.28515625" style="17" hidden="1"/>
    <col min="4330" max="4571" width="9" style="17" hidden="1"/>
    <col min="4572" max="4572" width="3.7109375" style="17" hidden="1"/>
    <col min="4573" max="4573" width="21.140625" style="17" hidden="1"/>
    <col min="4574" max="4574" width="16.7109375" style="17" hidden="1"/>
    <col min="4575" max="4575" width="18.7109375" style="17" hidden="1"/>
    <col min="4576" max="4576" width="3.42578125" style="17" hidden="1"/>
    <col min="4577" max="4577" width="18.7109375" style="17" hidden="1"/>
    <col min="4578" max="4578" width="16.7109375" style="17" hidden="1"/>
    <col min="4579" max="4579" width="12.7109375" style="17" hidden="1"/>
    <col min="4580" max="4580" width="16.140625" style="17" hidden="1"/>
    <col min="4581" max="4581" width="18.7109375" style="17" hidden="1"/>
    <col min="4582" max="4582" width="30.42578125" style="17" hidden="1"/>
    <col min="4583" max="4583" width="8.140625" style="17" hidden="1"/>
    <col min="4584" max="4584" width="9.28515625" style="17" hidden="1"/>
    <col min="4585" max="4585" width="10.28515625" style="17" hidden="1"/>
    <col min="4586" max="4827" width="9" style="17" hidden="1"/>
    <col min="4828" max="4828" width="3.7109375" style="17" hidden="1"/>
    <col min="4829" max="4829" width="21.140625" style="17" hidden="1"/>
    <col min="4830" max="4830" width="16.7109375" style="17" hidden="1"/>
    <col min="4831" max="4831" width="18.7109375" style="17" hidden="1"/>
    <col min="4832" max="4832" width="3.42578125" style="17" hidden="1"/>
    <col min="4833" max="4833" width="18.7109375" style="17" hidden="1"/>
    <col min="4834" max="4834" width="16.7109375" style="17" hidden="1"/>
    <col min="4835" max="4835" width="12.7109375" style="17" hidden="1"/>
    <col min="4836" max="4836" width="16.140625" style="17" hidden="1"/>
    <col min="4837" max="4837" width="18.7109375" style="17" hidden="1"/>
    <col min="4838" max="4838" width="30.42578125" style="17" hidden="1"/>
    <col min="4839" max="4839" width="8.140625" style="17" hidden="1"/>
    <col min="4840" max="4840" width="9.28515625" style="17" hidden="1"/>
    <col min="4841" max="4841" width="10.28515625" style="17" hidden="1"/>
    <col min="4842" max="5083" width="9" style="17" hidden="1"/>
    <col min="5084" max="5084" width="3.7109375" style="17" hidden="1"/>
    <col min="5085" max="5085" width="21.140625" style="17" hidden="1"/>
    <col min="5086" max="5086" width="16.7109375" style="17" hidden="1"/>
    <col min="5087" max="5087" width="18.7109375" style="17" hidden="1"/>
    <col min="5088" max="5088" width="3.42578125" style="17" hidden="1"/>
    <col min="5089" max="5089" width="18.7109375" style="17" hidden="1"/>
    <col min="5090" max="5090" width="16.7109375" style="17" hidden="1"/>
    <col min="5091" max="5091" width="12.7109375" style="17" hidden="1"/>
    <col min="5092" max="5092" width="16.140625" style="17" hidden="1"/>
    <col min="5093" max="5093" width="18.7109375" style="17" hidden="1"/>
    <col min="5094" max="5094" width="30.42578125" style="17" hidden="1"/>
    <col min="5095" max="5095" width="8.140625" style="17" hidden="1"/>
    <col min="5096" max="5096" width="9.28515625" style="17" hidden="1"/>
    <col min="5097" max="5097" width="10.28515625" style="17" hidden="1"/>
    <col min="5098" max="5339" width="9" style="17" hidden="1"/>
    <col min="5340" max="5340" width="3.7109375" style="17" hidden="1"/>
    <col min="5341" max="5341" width="21.140625" style="17" hidden="1"/>
    <col min="5342" max="5342" width="16.7109375" style="17" hidden="1"/>
    <col min="5343" max="5343" width="18.7109375" style="17" hidden="1"/>
    <col min="5344" max="5344" width="3.42578125" style="17" hidden="1"/>
    <col min="5345" max="5345" width="18.7109375" style="17" hidden="1"/>
    <col min="5346" max="5346" width="16.7109375" style="17" hidden="1"/>
    <col min="5347" max="5347" width="12.7109375" style="17" hidden="1"/>
    <col min="5348" max="5348" width="16.140625" style="17" hidden="1"/>
    <col min="5349" max="5349" width="18.7109375" style="17" hidden="1"/>
    <col min="5350" max="5350" width="30.42578125" style="17" hidden="1"/>
    <col min="5351" max="5351" width="8.140625" style="17" hidden="1"/>
    <col min="5352" max="5352" width="9.28515625" style="17" hidden="1"/>
    <col min="5353" max="5353" width="10.28515625" style="17" hidden="1"/>
    <col min="5354" max="5595" width="9" style="17" hidden="1"/>
    <col min="5596" max="5596" width="3.7109375" style="17" hidden="1"/>
    <col min="5597" max="5597" width="21.140625" style="17" hidden="1"/>
    <col min="5598" max="5598" width="16.7109375" style="17" hidden="1"/>
    <col min="5599" max="5599" width="18.7109375" style="17" hidden="1"/>
    <col min="5600" max="5600" width="3.42578125" style="17" hidden="1"/>
    <col min="5601" max="5601" width="18.7109375" style="17" hidden="1"/>
    <col min="5602" max="5602" width="16.7109375" style="17" hidden="1"/>
    <col min="5603" max="5603" width="12.7109375" style="17" hidden="1"/>
    <col min="5604" max="5604" width="16.140625" style="17" hidden="1"/>
    <col min="5605" max="5605" width="18.7109375" style="17" hidden="1"/>
    <col min="5606" max="5606" width="30.42578125" style="17" hidden="1"/>
    <col min="5607" max="5607" width="8.140625" style="17" hidden="1"/>
    <col min="5608" max="5608" width="9.28515625" style="17" hidden="1"/>
    <col min="5609" max="5609" width="10.28515625" style="17" hidden="1"/>
    <col min="5610" max="5851" width="9" style="17" hidden="1"/>
    <col min="5852" max="5852" width="3.7109375" style="17" hidden="1"/>
    <col min="5853" max="5853" width="21.140625" style="17" hidden="1"/>
    <col min="5854" max="5854" width="16.7109375" style="17" hidden="1"/>
    <col min="5855" max="5855" width="18.7109375" style="17" hidden="1"/>
    <col min="5856" max="5856" width="3.42578125" style="17" hidden="1"/>
    <col min="5857" max="5857" width="18.7109375" style="17" hidden="1"/>
    <col min="5858" max="5858" width="16.7109375" style="17" hidden="1"/>
    <col min="5859" max="5859" width="12.7109375" style="17" hidden="1"/>
    <col min="5860" max="5860" width="16.140625" style="17" hidden="1"/>
    <col min="5861" max="5861" width="18.7109375" style="17" hidden="1"/>
    <col min="5862" max="5862" width="30.42578125" style="17" hidden="1"/>
    <col min="5863" max="5863" width="8.140625" style="17" hidden="1"/>
    <col min="5864" max="5864" width="9.28515625" style="17" hidden="1"/>
    <col min="5865" max="5865" width="10.28515625" style="17" hidden="1"/>
    <col min="5866" max="6107" width="9" style="17" hidden="1"/>
    <col min="6108" max="6108" width="3.7109375" style="17" hidden="1"/>
    <col min="6109" max="6109" width="21.140625" style="17" hidden="1"/>
    <col min="6110" max="6110" width="16.7109375" style="17" hidden="1"/>
    <col min="6111" max="6111" width="18.7109375" style="17" hidden="1"/>
    <col min="6112" max="6112" width="3.42578125" style="17" hidden="1"/>
    <col min="6113" max="6113" width="18.7109375" style="17" hidden="1"/>
    <col min="6114" max="6114" width="16.7109375" style="17" hidden="1"/>
    <col min="6115" max="6115" width="12.7109375" style="17" hidden="1"/>
    <col min="6116" max="6116" width="16.140625" style="17" hidden="1"/>
    <col min="6117" max="6117" width="18.7109375" style="17" hidden="1"/>
    <col min="6118" max="6118" width="30.42578125" style="17" hidden="1"/>
    <col min="6119" max="6119" width="8.140625" style="17" hidden="1"/>
    <col min="6120" max="6120" width="9.28515625" style="17" hidden="1"/>
    <col min="6121" max="6121" width="10.28515625" style="17" hidden="1"/>
    <col min="6122" max="6363" width="9" style="17" hidden="1"/>
    <col min="6364" max="6364" width="3.7109375" style="17" hidden="1"/>
    <col min="6365" max="6365" width="21.140625" style="17" hidden="1"/>
    <col min="6366" max="6366" width="16.7109375" style="17" hidden="1"/>
    <col min="6367" max="6367" width="18.7109375" style="17" hidden="1"/>
    <col min="6368" max="6368" width="3.42578125" style="17" hidden="1"/>
    <col min="6369" max="6369" width="18.7109375" style="17" hidden="1"/>
    <col min="6370" max="6370" width="16.7109375" style="17" hidden="1"/>
    <col min="6371" max="6371" width="12.7109375" style="17" hidden="1"/>
    <col min="6372" max="6372" width="16.140625" style="17" hidden="1"/>
    <col min="6373" max="6373" width="18.7109375" style="17" hidden="1"/>
    <col min="6374" max="6374" width="30.42578125" style="17" hidden="1"/>
    <col min="6375" max="6375" width="8.140625" style="17" hidden="1"/>
    <col min="6376" max="6376" width="9.28515625" style="17" hidden="1"/>
    <col min="6377" max="6377" width="10.28515625" style="17" hidden="1"/>
    <col min="6378" max="6619" width="9" style="17" hidden="1"/>
    <col min="6620" max="6620" width="3.7109375" style="17" hidden="1"/>
    <col min="6621" max="6621" width="21.140625" style="17" hidden="1"/>
    <col min="6622" max="6622" width="16.7109375" style="17" hidden="1"/>
    <col min="6623" max="6623" width="18.7109375" style="17" hidden="1"/>
    <col min="6624" max="6624" width="3.42578125" style="17" hidden="1"/>
    <col min="6625" max="6625" width="18.7109375" style="17" hidden="1"/>
    <col min="6626" max="6626" width="16.7109375" style="17" hidden="1"/>
    <col min="6627" max="6627" width="12.7109375" style="17" hidden="1"/>
    <col min="6628" max="6628" width="16.140625" style="17" hidden="1"/>
    <col min="6629" max="6629" width="18.7109375" style="17" hidden="1"/>
    <col min="6630" max="6630" width="30.42578125" style="17" hidden="1"/>
    <col min="6631" max="6631" width="8.140625" style="17" hidden="1"/>
    <col min="6632" max="6632" width="9.28515625" style="17" hidden="1"/>
    <col min="6633" max="6633" width="10.28515625" style="17" hidden="1"/>
    <col min="6634" max="6875" width="9" style="17" hidden="1"/>
    <col min="6876" max="6876" width="3.7109375" style="17" hidden="1"/>
    <col min="6877" max="6877" width="21.140625" style="17" hidden="1"/>
    <col min="6878" max="6878" width="16.7109375" style="17" hidden="1"/>
    <col min="6879" max="6879" width="18.7109375" style="17" hidden="1"/>
    <col min="6880" max="6880" width="3.42578125" style="17" hidden="1"/>
    <col min="6881" max="6881" width="18.7109375" style="17" hidden="1"/>
    <col min="6882" max="6882" width="16.7109375" style="17" hidden="1"/>
    <col min="6883" max="6883" width="12.7109375" style="17" hidden="1"/>
    <col min="6884" max="6884" width="16.140625" style="17" hidden="1"/>
    <col min="6885" max="6885" width="18.7109375" style="17" hidden="1"/>
    <col min="6886" max="6886" width="30.42578125" style="17" hidden="1"/>
    <col min="6887" max="6887" width="8.140625" style="17" hidden="1"/>
    <col min="6888" max="6888" width="9.28515625" style="17" hidden="1"/>
    <col min="6889" max="6889" width="10.28515625" style="17" hidden="1"/>
    <col min="6890" max="7131" width="9" style="17" hidden="1"/>
    <col min="7132" max="7132" width="3.7109375" style="17" hidden="1"/>
    <col min="7133" max="7133" width="21.140625" style="17" hidden="1"/>
    <col min="7134" max="7134" width="16.7109375" style="17" hidden="1"/>
    <col min="7135" max="7135" width="18.7109375" style="17" hidden="1"/>
    <col min="7136" max="7136" width="3.42578125" style="17" hidden="1"/>
    <col min="7137" max="7137" width="18.7109375" style="17" hidden="1"/>
    <col min="7138" max="7138" width="16.7109375" style="17" hidden="1"/>
    <col min="7139" max="7139" width="12.7109375" style="17" hidden="1"/>
    <col min="7140" max="7140" width="16.140625" style="17" hidden="1"/>
    <col min="7141" max="7141" width="18.7109375" style="17" hidden="1"/>
    <col min="7142" max="7142" width="30.42578125" style="17" hidden="1"/>
    <col min="7143" max="7143" width="8.140625" style="17" hidden="1"/>
    <col min="7144" max="7144" width="9.28515625" style="17" hidden="1"/>
    <col min="7145" max="7145" width="10.28515625" style="17" hidden="1"/>
    <col min="7146" max="7387" width="9" style="17" hidden="1"/>
    <col min="7388" max="7388" width="3.7109375" style="17" hidden="1"/>
    <col min="7389" max="7389" width="21.140625" style="17" hidden="1"/>
    <col min="7390" max="7390" width="16.7109375" style="17" hidden="1"/>
    <col min="7391" max="7391" width="18.7109375" style="17" hidden="1"/>
    <col min="7392" max="7392" width="3.42578125" style="17" hidden="1"/>
    <col min="7393" max="7393" width="18.7109375" style="17" hidden="1"/>
    <col min="7394" max="7394" width="16.7109375" style="17" hidden="1"/>
    <col min="7395" max="7395" width="12.7109375" style="17" hidden="1"/>
    <col min="7396" max="7396" width="16.140625" style="17" hidden="1"/>
    <col min="7397" max="7397" width="18.7109375" style="17" hidden="1"/>
    <col min="7398" max="7398" width="30.42578125" style="17" hidden="1"/>
    <col min="7399" max="7399" width="8.140625" style="17" hidden="1"/>
    <col min="7400" max="7400" width="9.28515625" style="17" hidden="1"/>
    <col min="7401" max="7401" width="10.28515625" style="17" hidden="1"/>
    <col min="7402" max="7643" width="9" style="17" hidden="1"/>
    <col min="7644" max="7644" width="3.7109375" style="17" hidden="1"/>
    <col min="7645" max="7645" width="21.140625" style="17" hidden="1"/>
    <col min="7646" max="7646" width="16.7109375" style="17" hidden="1"/>
    <col min="7647" max="7647" width="18.7109375" style="17" hidden="1"/>
    <col min="7648" max="7648" width="3.42578125" style="17" hidden="1"/>
    <col min="7649" max="7649" width="18.7109375" style="17" hidden="1"/>
    <col min="7650" max="7650" width="16.7109375" style="17" hidden="1"/>
    <col min="7651" max="7651" width="12.7109375" style="17" hidden="1"/>
    <col min="7652" max="7652" width="16.140625" style="17" hidden="1"/>
    <col min="7653" max="7653" width="18.7109375" style="17" hidden="1"/>
    <col min="7654" max="7654" width="30.42578125" style="17" hidden="1"/>
    <col min="7655" max="7655" width="8.140625" style="17" hidden="1"/>
    <col min="7656" max="7656" width="9.28515625" style="17" hidden="1"/>
    <col min="7657" max="7657" width="10.28515625" style="17" hidden="1"/>
    <col min="7658" max="7899" width="9" style="17" hidden="1"/>
    <col min="7900" max="7900" width="3.7109375" style="17" hidden="1"/>
    <col min="7901" max="7901" width="21.140625" style="17" hidden="1"/>
    <col min="7902" max="7902" width="16.7109375" style="17" hidden="1"/>
    <col min="7903" max="7903" width="18.7109375" style="17" hidden="1"/>
    <col min="7904" max="7904" width="3.42578125" style="17" hidden="1"/>
    <col min="7905" max="7905" width="18.7109375" style="17" hidden="1"/>
    <col min="7906" max="7906" width="16.7109375" style="17" hidden="1"/>
    <col min="7907" max="7907" width="12.7109375" style="17" hidden="1"/>
    <col min="7908" max="7908" width="16.140625" style="17" hidden="1"/>
    <col min="7909" max="7909" width="18.7109375" style="17" hidden="1"/>
    <col min="7910" max="7910" width="30.42578125" style="17" hidden="1"/>
    <col min="7911" max="7911" width="8.140625" style="17" hidden="1"/>
    <col min="7912" max="7912" width="9.28515625" style="17" hidden="1"/>
    <col min="7913" max="7913" width="10.28515625" style="17" hidden="1"/>
    <col min="7914" max="8155" width="9" style="17" hidden="1"/>
    <col min="8156" max="8156" width="3.7109375" style="17" hidden="1"/>
    <col min="8157" max="8157" width="21.140625" style="17" hidden="1"/>
    <col min="8158" max="8158" width="16.7109375" style="17" hidden="1"/>
    <col min="8159" max="8159" width="18.7109375" style="17" hidden="1"/>
    <col min="8160" max="8160" width="3.42578125" style="17" hidden="1"/>
    <col min="8161" max="8161" width="18.7109375" style="17" hidden="1"/>
    <col min="8162" max="8162" width="16.7109375" style="17" hidden="1"/>
    <col min="8163" max="8163" width="12.7109375" style="17" hidden="1"/>
    <col min="8164" max="8164" width="16.140625" style="17" hidden="1"/>
    <col min="8165" max="8165" width="18.7109375" style="17" hidden="1"/>
    <col min="8166" max="8166" width="30.42578125" style="17" hidden="1"/>
    <col min="8167" max="8167" width="8.140625" style="17" hidden="1"/>
    <col min="8168" max="8168" width="9.28515625" style="17" hidden="1"/>
    <col min="8169" max="8169" width="10.28515625" style="17" hidden="1"/>
    <col min="8170" max="8411" width="9" style="17" hidden="1"/>
    <col min="8412" max="8412" width="3.7109375" style="17" hidden="1"/>
    <col min="8413" max="8413" width="21.140625" style="17" hidden="1"/>
    <col min="8414" max="8414" width="16.7109375" style="17" hidden="1"/>
    <col min="8415" max="8415" width="18.7109375" style="17" hidden="1"/>
    <col min="8416" max="8416" width="3.42578125" style="17" hidden="1"/>
    <col min="8417" max="8417" width="18.7109375" style="17" hidden="1"/>
    <col min="8418" max="8418" width="16.7109375" style="17" hidden="1"/>
    <col min="8419" max="8419" width="12.7109375" style="17" hidden="1"/>
    <col min="8420" max="8420" width="16.140625" style="17" hidden="1"/>
    <col min="8421" max="8421" width="18.7109375" style="17" hidden="1"/>
    <col min="8422" max="8422" width="30.42578125" style="17" hidden="1"/>
    <col min="8423" max="8423" width="8.140625" style="17" hidden="1"/>
    <col min="8424" max="8424" width="9.28515625" style="17" hidden="1"/>
    <col min="8425" max="8425" width="10.28515625" style="17" hidden="1"/>
    <col min="8426" max="8667" width="9" style="17" hidden="1"/>
    <col min="8668" max="8668" width="3.7109375" style="17" hidden="1"/>
    <col min="8669" max="8669" width="21.140625" style="17" hidden="1"/>
    <col min="8670" max="8670" width="16.7109375" style="17" hidden="1"/>
    <col min="8671" max="8671" width="18.7109375" style="17" hidden="1"/>
    <col min="8672" max="8672" width="3.42578125" style="17" hidden="1"/>
    <col min="8673" max="8673" width="18.7109375" style="17" hidden="1"/>
    <col min="8674" max="8674" width="16.7109375" style="17" hidden="1"/>
    <col min="8675" max="8675" width="12.7109375" style="17" hidden="1"/>
    <col min="8676" max="8676" width="16.140625" style="17" hidden="1"/>
    <col min="8677" max="8677" width="18.7109375" style="17" hidden="1"/>
    <col min="8678" max="8678" width="30.42578125" style="17" hidden="1"/>
    <col min="8679" max="8679" width="8.140625" style="17" hidden="1"/>
    <col min="8680" max="8680" width="9.28515625" style="17" hidden="1"/>
    <col min="8681" max="8681" width="10.28515625" style="17" hidden="1"/>
    <col min="8682" max="8923" width="9" style="17" hidden="1"/>
    <col min="8924" max="8924" width="3.7109375" style="17" hidden="1"/>
    <col min="8925" max="8925" width="21.140625" style="17" hidden="1"/>
    <col min="8926" max="8926" width="16.7109375" style="17" hidden="1"/>
    <col min="8927" max="8927" width="18.7109375" style="17" hidden="1"/>
    <col min="8928" max="8928" width="3.42578125" style="17" hidden="1"/>
    <col min="8929" max="8929" width="18.7109375" style="17" hidden="1"/>
    <col min="8930" max="8930" width="16.7109375" style="17" hidden="1"/>
    <col min="8931" max="8931" width="12.7109375" style="17" hidden="1"/>
    <col min="8932" max="8932" width="16.140625" style="17" hidden="1"/>
    <col min="8933" max="8933" width="18.7109375" style="17" hidden="1"/>
    <col min="8934" max="8934" width="30.42578125" style="17" hidden="1"/>
    <col min="8935" max="8935" width="8.140625" style="17" hidden="1"/>
    <col min="8936" max="8936" width="9.28515625" style="17" hidden="1"/>
    <col min="8937" max="8937" width="10.28515625" style="17" hidden="1"/>
    <col min="8938" max="9179" width="9" style="17" hidden="1"/>
    <col min="9180" max="9180" width="3.7109375" style="17" hidden="1"/>
    <col min="9181" max="9181" width="21.140625" style="17" hidden="1"/>
    <col min="9182" max="9182" width="16.7109375" style="17" hidden="1"/>
    <col min="9183" max="9183" width="18.7109375" style="17" hidden="1"/>
    <col min="9184" max="9184" width="3.42578125" style="17" hidden="1"/>
    <col min="9185" max="9185" width="18.7109375" style="17" hidden="1"/>
    <col min="9186" max="9186" width="16.7109375" style="17" hidden="1"/>
    <col min="9187" max="9187" width="12.7109375" style="17" hidden="1"/>
    <col min="9188" max="9188" width="16.140625" style="17" hidden="1"/>
    <col min="9189" max="9189" width="18.7109375" style="17" hidden="1"/>
    <col min="9190" max="9190" width="30.42578125" style="17" hidden="1"/>
    <col min="9191" max="9191" width="8.140625" style="17" hidden="1"/>
    <col min="9192" max="9192" width="9.28515625" style="17" hidden="1"/>
    <col min="9193" max="9193" width="10.28515625" style="17" hidden="1"/>
    <col min="9194" max="9435" width="9" style="17" hidden="1"/>
    <col min="9436" max="9436" width="3.7109375" style="17" hidden="1"/>
    <col min="9437" max="9437" width="21.140625" style="17" hidden="1"/>
    <col min="9438" max="9438" width="16.7109375" style="17" hidden="1"/>
    <col min="9439" max="9439" width="18.7109375" style="17" hidden="1"/>
    <col min="9440" max="9440" width="3.42578125" style="17" hidden="1"/>
    <col min="9441" max="9441" width="18.7109375" style="17" hidden="1"/>
    <col min="9442" max="9442" width="16.7109375" style="17" hidden="1"/>
    <col min="9443" max="9443" width="12.7109375" style="17" hidden="1"/>
    <col min="9444" max="9444" width="16.140625" style="17" hidden="1"/>
    <col min="9445" max="9445" width="18.7109375" style="17" hidden="1"/>
    <col min="9446" max="9446" width="30.42578125" style="17" hidden="1"/>
    <col min="9447" max="9447" width="8.140625" style="17" hidden="1"/>
    <col min="9448" max="9448" width="9.28515625" style="17" hidden="1"/>
    <col min="9449" max="9449" width="10.28515625" style="17" hidden="1"/>
    <col min="9450" max="9691" width="9" style="17" hidden="1"/>
    <col min="9692" max="9692" width="3.7109375" style="17" hidden="1"/>
    <col min="9693" max="9693" width="21.140625" style="17" hidden="1"/>
    <col min="9694" max="9694" width="16.7109375" style="17" hidden="1"/>
    <col min="9695" max="9695" width="18.7109375" style="17" hidden="1"/>
    <col min="9696" max="9696" width="3.42578125" style="17" hidden="1"/>
    <col min="9697" max="9697" width="18.7109375" style="17" hidden="1"/>
    <col min="9698" max="9698" width="16.7109375" style="17" hidden="1"/>
    <col min="9699" max="9699" width="12.7109375" style="17" hidden="1"/>
    <col min="9700" max="9700" width="16.140625" style="17" hidden="1"/>
    <col min="9701" max="9701" width="18.7109375" style="17" hidden="1"/>
    <col min="9702" max="9702" width="30.42578125" style="17" hidden="1"/>
    <col min="9703" max="9703" width="8.140625" style="17" hidden="1"/>
    <col min="9704" max="9704" width="9.28515625" style="17" hidden="1"/>
    <col min="9705" max="9705" width="10.28515625" style="17" hidden="1"/>
    <col min="9706" max="9947" width="9" style="17" hidden="1"/>
    <col min="9948" max="9948" width="3.7109375" style="17" hidden="1"/>
    <col min="9949" max="9949" width="21.140625" style="17" hidden="1"/>
    <col min="9950" max="9950" width="16.7109375" style="17" hidden="1"/>
    <col min="9951" max="9951" width="18.7109375" style="17" hidden="1"/>
    <col min="9952" max="9952" width="3.42578125" style="17" hidden="1"/>
    <col min="9953" max="9953" width="18.7109375" style="17" hidden="1"/>
    <col min="9954" max="9954" width="16.7109375" style="17" hidden="1"/>
    <col min="9955" max="9955" width="12.7109375" style="17" hidden="1"/>
    <col min="9956" max="9956" width="16.140625" style="17" hidden="1"/>
    <col min="9957" max="9957" width="18.7109375" style="17" hidden="1"/>
    <col min="9958" max="9958" width="30.42578125" style="17" hidden="1"/>
    <col min="9959" max="9959" width="8.140625" style="17" hidden="1"/>
    <col min="9960" max="9960" width="9.28515625" style="17" hidden="1"/>
    <col min="9961" max="9961" width="10.28515625" style="17" hidden="1"/>
    <col min="9962" max="10203" width="9" style="17" hidden="1"/>
    <col min="10204" max="10204" width="3.7109375" style="17" hidden="1"/>
    <col min="10205" max="10205" width="21.140625" style="17" hidden="1"/>
    <col min="10206" max="10206" width="16.7109375" style="17" hidden="1"/>
    <col min="10207" max="10207" width="18.7109375" style="17" hidden="1"/>
    <col min="10208" max="10208" width="3.42578125" style="17" hidden="1"/>
    <col min="10209" max="10209" width="18.7109375" style="17" hidden="1"/>
    <col min="10210" max="10210" width="16.7109375" style="17" hidden="1"/>
    <col min="10211" max="10211" width="12.7109375" style="17" hidden="1"/>
    <col min="10212" max="10212" width="16.140625" style="17" hidden="1"/>
    <col min="10213" max="10213" width="18.7109375" style="17" hidden="1"/>
    <col min="10214" max="10214" width="30.42578125" style="17" hidden="1"/>
    <col min="10215" max="10215" width="8.140625" style="17" hidden="1"/>
    <col min="10216" max="10216" width="9.28515625" style="17" hidden="1"/>
    <col min="10217" max="10217" width="10.28515625" style="17" hidden="1"/>
    <col min="10218" max="10459" width="9" style="17" hidden="1"/>
    <col min="10460" max="10460" width="3.7109375" style="17" hidden="1"/>
    <col min="10461" max="10461" width="21.140625" style="17" hidden="1"/>
    <col min="10462" max="10462" width="16.7109375" style="17" hidden="1"/>
    <col min="10463" max="10463" width="18.7109375" style="17" hidden="1"/>
    <col min="10464" max="10464" width="3.42578125" style="17" hidden="1"/>
    <col min="10465" max="10465" width="18.7109375" style="17" hidden="1"/>
    <col min="10466" max="10466" width="16.7109375" style="17" hidden="1"/>
    <col min="10467" max="10467" width="12.7109375" style="17" hidden="1"/>
    <col min="10468" max="10468" width="16.140625" style="17" hidden="1"/>
    <col min="10469" max="10469" width="18.7109375" style="17" hidden="1"/>
    <col min="10470" max="10470" width="30.42578125" style="17" hidden="1"/>
    <col min="10471" max="10471" width="8.140625" style="17" hidden="1"/>
    <col min="10472" max="10472" width="9.28515625" style="17" hidden="1"/>
    <col min="10473" max="10473" width="10.28515625" style="17" hidden="1"/>
    <col min="10474" max="10715" width="9" style="17" hidden="1"/>
    <col min="10716" max="10716" width="3.7109375" style="17" hidden="1"/>
    <col min="10717" max="10717" width="21.140625" style="17" hidden="1"/>
    <col min="10718" max="10718" width="16.7109375" style="17" hidden="1"/>
    <col min="10719" max="10719" width="18.7109375" style="17" hidden="1"/>
    <col min="10720" max="10720" width="3.42578125" style="17" hidden="1"/>
    <col min="10721" max="10721" width="18.7109375" style="17" hidden="1"/>
    <col min="10722" max="10722" width="16.7109375" style="17" hidden="1"/>
    <col min="10723" max="10723" width="12.7109375" style="17" hidden="1"/>
    <col min="10724" max="10724" width="16.140625" style="17" hidden="1"/>
    <col min="10725" max="10725" width="18.7109375" style="17" hidden="1"/>
    <col min="10726" max="10726" width="30.42578125" style="17" hidden="1"/>
    <col min="10727" max="10727" width="8.140625" style="17" hidden="1"/>
    <col min="10728" max="10728" width="9.28515625" style="17" hidden="1"/>
    <col min="10729" max="10729" width="10.28515625" style="17" hidden="1"/>
    <col min="10730" max="10971" width="9" style="17" hidden="1"/>
    <col min="10972" max="10972" width="3.7109375" style="17" hidden="1"/>
    <col min="10973" max="10973" width="21.140625" style="17" hidden="1"/>
    <col min="10974" max="10974" width="16.7109375" style="17" hidden="1"/>
    <col min="10975" max="10975" width="18.7109375" style="17" hidden="1"/>
    <col min="10976" max="10976" width="3.42578125" style="17" hidden="1"/>
    <col min="10977" max="10977" width="18.7109375" style="17" hidden="1"/>
    <col min="10978" max="10978" width="16.7109375" style="17" hidden="1"/>
    <col min="10979" max="10979" width="12.7109375" style="17" hidden="1"/>
    <col min="10980" max="10980" width="16.140625" style="17" hidden="1"/>
    <col min="10981" max="10981" width="18.7109375" style="17" hidden="1"/>
    <col min="10982" max="10982" width="30.42578125" style="17" hidden="1"/>
    <col min="10983" max="10983" width="8.140625" style="17" hidden="1"/>
    <col min="10984" max="10984" width="9.28515625" style="17" hidden="1"/>
    <col min="10985" max="10985" width="10.28515625" style="17" hidden="1"/>
    <col min="10986" max="11227" width="9" style="17" hidden="1"/>
    <col min="11228" max="11228" width="3.7109375" style="17" hidden="1"/>
    <col min="11229" max="11229" width="21.140625" style="17" hidden="1"/>
    <col min="11230" max="11230" width="16.7109375" style="17" hidden="1"/>
    <col min="11231" max="11231" width="18.7109375" style="17" hidden="1"/>
    <col min="11232" max="11232" width="3.42578125" style="17" hidden="1"/>
    <col min="11233" max="11233" width="18.7109375" style="17" hidden="1"/>
    <col min="11234" max="11234" width="16.7109375" style="17" hidden="1"/>
    <col min="11235" max="11235" width="12.7109375" style="17" hidden="1"/>
    <col min="11236" max="11236" width="16.140625" style="17" hidden="1"/>
    <col min="11237" max="11237" width="18.7109375" style="17" hidden="1"/>
    <col min="11238" max="11238" width="30.42578125" style="17" hidden="1"/>
    <col min="11239" max="11239" width="8.140625" style="17" hidden="1"/>
    <col min="11240" max="11240" width="9.28515625" style="17" hidden="1"/>
    <col min="11241" max="11241" width="10.28515625" style="17" hidden="1"/>
    <col min="11242" max="11483" width="9" style="17" hidden="1"/>
    <col min="11484" max="11484" width="3.7109375" style="17" hidden="1"/>
    <col min="11485" max="11485" width="21.140625" style="17" hidden="1"/>
    <col min="11486" max="11486" width="16.7109375" style="17" hidden="1"/>
    <col min="11487" max="11487" width="18.7109375" style="17" hidden="1"/>
    <col min="11488" max="11488" width="3.42578125" style="17" hidden="1"/>
    <col min="11489" max="11489" width="18.7109375" style="17" hidden="1"/>
    <col min="11490" max="11490" width="16.7109375" style="17" hidden="1"/>
    <col min="11491" max="11491" width="12.7109375" style="17" hidden="1"/>
    <col min="11492" max="11492" width="16.140625" style="17" hidden="1"/>
    <col min="11493" max="11493" width="18.7109375" style="17" hidden="1"/>
    <col min="11494" max="11494" width="30.42578125" style="17" hidden="1"/>
    <col min="11495" max="11495" width="8.140625" style="17" hidden="1"/>
    <col min="11496" max="11496" width="9.28515625" style="17" hidden="1"/>
    <col min="11497" max="11497" width="10.28515625" style="17" hidden="1"/>
    <col min="11498" max="11739" width="9" style="17" hidden="1"/>
    <col min="11740" max="11740" width="3.7109375" style="17" hidden="1"/>
    <col min="11741" max="11741" width="21.140625" style="17" hidden="1"/>
    <col min="11742" max="11742" width="16.7109375" style="17" hidden="1"/>
    <col min="11743" max="11743" width="18.7109375" style="17" hidden="1"/>
    <col min="11744" max="11744" width="3.42578125" style="17" hidden="1"/>
    <col min="11745" max="11745" width="18.7109375" style="17" hidden="1"/>
    <col min="11746" max="11746" width="16.7109375" style="17" hidden="1"/>
    <col min="11747" max="11747" width="12.7109375" style="17" hidden="1"/>
    <col min="11748" max="11748" width="16.140625" style="17" hidden="1"/>
    <col min="11749" max="11749" width="18.7109375" style="17" hidden="1"/>
    <col min="11750" max="11750" width="30.42578125" style="17" hidden="1"/>
    <col min="11751" max="11751" width="8.140625" style="17" hidden="1"/>
    <col min="11752" max="11752" width="9.28515625" style="17" hidden="1"/>
    <col min="11753" max="11753" width="10.28515625" style="17" hidden="1"/>
    <col min="11754" max="11995" width="9" style="17" hidden="1"/>
    <col min="11996" max="11996" width="3.7109375" style="17" hidden="1"/>
    <col min="11997" max="11997" width="21.140625" style="17" hidden="1"/>
    <col min="11998" max="11998" width="16.7109375" style="17" hidden="1"/>
    <col min="11999" max="11999" width="18.7109375" style="17" hidden="1"/>
    <col min="12000" max="12000" width="3.42578125" style="17" hidden="1"/>
    <col min="12001" max="12001" width="18.7109375" style="17" hidden="1"/>
    <col min="12002" max="12002" width="16.7109375" style="17" hidden="1"/>
    <col min="12003" max="12003" width="12.7109375" style="17" hidden="1"/>
    <col min="12004" max="12004" width="16.140625" style="17" hidden="1"/>
    <col min="12005" max="12005" width="18.7109375" style="17" hidden="1"/>
    <col min="12006" max="12006" width="30.42578125" style="17" hidden="1"/>
    <col min="12007" max="12007" width="8.140625" style="17" hidden="1"/>
    <col min="12008" max="12008" width="9.28515625" style="17" hidden="1"/>
    <col min="12009" max="12009" width="10.28515625" style="17" hidden="1"/>
    <col min="12010" max="12251" width="9" style="17" hidden="1"/>
    <col min="12252" max="12252" width="3.7109375" style="17" hidden="1"/>
    <col min="12253" max="12253" width="21.140625" style="17" hidden="1"/>
    <col min="12254" max="12254" width="16.7109375" style="17" hidden="1"/>
    <col min="12255" max="12255" width="18.7109375" style="17" hidden="1"/>
    <col min="12256" max="12256" width="3.42578125" style="17" hidden="1"/>
    <col min="12257" max="12257" width="18.7109375" style="17" hidden="1"/>
    <col min="12258" max="12258" width="16.7109375" style="17" hidden="1"/>
    <col min="12259" max="12259" width="12.7109375" style="17" hidden="1"/>
    <col min="12260" max="12260" width="16.140625" style="17" hidden="1"/>
    <col min="12261" max="12261" width="18.7109375" style="17" hidden="1"/>
    <col min="12262" max="12262" width="30.42578125" style="17" hidden="1"/>
    <col min="12263" max="12263" width="8.140625" style="17" hidden="1"/>
    <col min="12264" max="12264" width="9.28515625" style="17" hidden="1"/>
    <col min="12265" max="12265" width="10.28515625" style="17" hidden="1"/>
    <col min="12266" max="12507" width="9" style="17" hidden="1"/>
    <col min="12508" max="12508" width="3.7109375" style="17" hidden="1"/>
    <col min="12509" max="12509" width="21.140625" style="17" hidden="1"/>
    <col min="12510" max="12510" width="16.7109375" style="17" hidden="1"/>
    <col min="12511" max="12511" width="18.7109375" style="17" hidden="1"/>
    <col min="12512" max="12512" width="3.42578125" style="17" hidden="1"/>
    <col min="12513" max="12513" width="18.7109375" style="17" hidden="1"/>
    <col min="12514" max="12514" width="16.7109375" style="17" hidden="1"/>
    <col min="12515" max="12515" width="12.7109375" style="17" hidden="1"/>
    <col min="12516" max="12516" width="16.140625" style="17" hidden="1"/>
    <col min="12517" max="12517" width="18.7109375" style="17" hidden="1"/>
    <col min="12518" max="12518" width="30.42578125" style="17" hidden="1"/>
    <col min="12519" max="12519" width="8.140625" style="17" hidden="1"/>
    <col min="12520" max="12520" width="9.28515625" style="17" hidden="1"/>
    <col min="12521" max="12521" width="10.28515625" style="17" hidden="1"/>
    <col min="12522" max="12763" width="9" style="17" hidden="1"/>
    <col min="12764" max="12764" width="3.7109375" style="17" hidden="1"/>
    <col min="12765" max="12765" width="21.140625" style="17" hidden="1"/>
    <col min="12766" max="12766" width="16.7109375" style="17" hidden="1"/>
    <col min="12767" max="12767" width="18.7109375" style="17" hidden="1"/>
    <col min="12768" max="12768" width="3.42578125" style="17" hidden="1"/>
    <col min="12769" max="12769" width="18.7109375" style="17" hidden="1"/>
    <col min="12770" max="12770" width="16.7109375" style="17" hidden="1"/>
    <col min="12771" max="12771" width="12.7109375" style="17" hidden="1"/>
    <col min="12772" max="12772" width="16.140625" style="17" hidden="1"/>
    <col min="12773" max="12773" width="18.7109375" style="17" hidden="1"/>
    <col min="12774" max="12774" width="30.42578125" style="17" hidden="1"/>
    <col min="12775" max="12775" width="8.140625" style="17" hidden="1"/>
    <col min="12776" max="12776" width="9.28515625" style="17" hidden="1"/>
    <col min="12777" max="12777" width="10.28515625" style="17" hidden="1"/>
    <col min="12778" max="13019" width="9" style="17" hidden="1"/>
    <col min="13020" max="13020" width="3.7109375" style="17" hidden="1"/>
    <col min="13021" max="13021" width="21.140625" style="17" hidden="1"/>
    <col min="13022" max="13022" width="16.7109375" style="17" hidden="1"/>
    <col min="13023" max="13023" width="18.7109375" style="17" hidden="1"/>
    <col min="13024" max="13024" width="3.42578125" style="17" hidden="1"/>
    <col min="13025" max="13025" width="18.7109375" style="17" hidden="1"/>
    <col min="13026" max="13026" width="16.7109375" style="17" hidden="1"/>
    <col min="13027" max="13027" width="12.7109375" style="17" hidden="1"/>
    <col min="13028" max="13028" width="16.140625" style="17" hidden="1"/>
    <col min="13029" max="13029" width="18.7109375" style="17" hidden="1"/>
    <col min="13030" max="13030" width="30.42578125" style="17" hidden="1"/>
    <col min="13031" max="13031" width="8.140625" style="17" hidden="1"/>
    <col min="13032" max="13032" width="9.28515625" style="17" hidden="1"/>
    <col min="13033" max="13033" width="10.28515625" style="17" hidden="1"/>
    <col min="13034" max="13275" width="9" style="17" hidden="1"/>
    <col min="13276" max="13276" width="3.7109375" style="17" hidden="1"/>
    <col min="13277" max="13277" width="21.140625" style="17" hidden="1"/>
    <col min="13278" max="13278" width="16.7109375" style="17" hidden="1"/>
    <col min="13279" max="13279" width="18.7109375" style="17" hidden="1"/>
    <col min="13280" max="13280" width="3.42578125" style="17" hidden="1"/>
    <col min="13281" max="13281" width="18.7109375" style="17" hidden="1"/>
    <col min="13282" max="13282" width="16.7109375" style="17" hidden="1"/>
    <col min="13283" max="13283" width="12.7109375" style="17" hidden="1"/>
    <col min="13284" max="13284" width="16.140625" style="17" hidden="1"/>
    <col min="13285" max="13285" width="18.7109375" style="17" hidden="1"/>
    <col min="13286" max="13286" width="30.42578125" style="17" hidden="1"/>
    <col min="13287" max="13287" width="8.140625" style="17" hidden="1"/>
    <col min="13288" max="13288" width="9.28515625" style="17" hidden="1"/>
    <col min="13289" max="13289" width="10.28515625" style="17" hidden="1"/>
    <col min="13290" max="13531" width="9" style="17" hidden="1"/>
    <col min="13532" max="13532" width="3.7109375" style="17" hidden="1"/>
    <col min="13533" max="13533" width="21.140625" style="17" hidden="1"/>
    <col min="13534" max="13534" width="16.7109375" style="17" hidden="1"/>
    <col min="13535" max="13535" width="18.7109375" style="17" hidden="1"/>
    <col min="13536" max="13536" width="3.42578125" style="17" hidden="1"/>
    <col min="13537" max="13537" width="18.7109375" style="17" hidden="1"/>
    <col min="13538" max="13538" width="16.7109375" style="17" hidden="1"/>
    <col min="13539" max="13539" width="12.7109375" style="17" hidden="1"/>
    <col min="13540" max="13540" width="16.140625" style="17" hidden="1"/>
    <col min="13541" max="13541" width="18.7109375" style="17" hidden="1"/>
    <col min="13542" max="13542" width="30.42578125" style="17" hidden="1"/>
    <col min="13543" max="13543" width="8.140625" style="17" hidden="1"/>
    <col min="13544" max="13544" width="9.28515625" style="17" hidden="1"/>
    <col min="13545" max="13545" width="10.28515625" style="17" hidden="1"/>
    <col min="13546" max="13787" width="9" style="17" hidden="1"/>
    <col min="13788" max="13788" width="3.7109375" style="17" hidden="1"/>
    <col min="13789" max="13789" width="21.140625" style="17" hidden="1"/>
    <col min="13790" max="13790" width="16.7109375" style="17" hidden="1"/>
    <col min="13791" max="13791" width="18.7109375" style="17" hidden="1"/>
    <col min="13792" max="13792" width="3.42578125" style="17" hidden="1"/>
    <col min="13793" max="13793" width="18.7109375" style="17" hidden="1"/>
    <col min="13794" max="13794" width="16.7109375" style="17" hidden="1"/>
    <col min="13795" max="13795" width="12.7109375" style="17" hidden="1"/>
    <col min="13796" max="13796" width="16.140625" style="17" hidden="1"/>
    <col min="13797" max="13797" width="18.7109375" style="17" hidden="1"/>
    <col min="13798" max="13798" width="30.42578125" style="17" hidden="1"/>
    <col min="13799" max="13799" width="8.140625" style="17" hidden="1"/>
    <col min="13800" max="13800" width="9.28515625" style="17" hidden="1"/>
    <col min="13801" max="13801" width="10.28515625" style="17" hidden="1"/>
    <col min="13802" max="14043" width="9" style="17" hidden="1"/>
    <col min="14044" max="14044" width="3.7109375" style="17" hidden="1"/>
    <col min="14045" max="14045" width="21.140625" style="17" hidden="1"/>
    <col min="14046" max="14046" width="16.7109375" style="17" hidden="1"/>
    <col min="14047" max="14047" width="18.7109375" style="17" hidden="1"/>
    <col min="14048" max="14048" width="3.42578125" style="17" hidden="1"/>
    <col min="14049" max="14049" width="18.7109375" style="17" hidden="1"/>
    <col min="14050" max="14050" width="16.7109375" style="17" hidden="1"/>
    <col min="14051" max="14051" width="12.7109375" style="17" hidden="1"/>
    <col min="14052" max="14052" width="16.140625" style="17" hidden="1"/>
    <col min="14053" max="14053" width="18.7109375" style="17" hidden="1"/>
    <col min="14054" max="14054" width="30.42578125" style="17" hidden="1"/>
    <col min="14055" max="14055" width="8.140625" style="17" hidden="1"/>
    <col min="14056" max="14056" width="9.28515625" style="17" hidden="1"/>
    <col min="14057" max="14057" width="10.28515625" style="17" hidden="1"/>
    <col min="14058" max="14299" width="9" style="17" hidden="1"/>
    <col min="14300" max="14300" width="3.7109375" style="17" hidden="1"/>
    <col min="14301" max="14301" width="21.140625" style="17" hidden="1"/>
    <col min="14302" max="14302" width="16.7109375" style="17" hidden="1"/>
    <col min="14303" max="14303" width="18.7109375" style="17" hidden="1"/>
    <col min="14304" max="14304" width="3.42578125" style="17" hidden="1"/>
    <col min="14305" max="14305" width="18.7109375" style="17" hidden="1"/>
    <col min="14306" max="14306" width="16.7109375" style="17" hidden="1"/>
    <col min="14307" max="14307" width="12.7109375" style="17" hidden="1"/>
    <col min="14308" max="14308" width="16.140625" style="17" hidden="1"/>
    <col min="14309" max="14309" width="18.7109375" style="17" hidden="1"/>
    <col min="14310" max="14310" width="30.42578125" style="17" hidden="1"/>
    <col min="14311" max="14311" width="8.140625" style="17" hidden="1"/>
    <col min="14312" max="14312" width="9.28515625" style="17" hidden="1"/>
    <col min="14313" max="14313" width="10.28515625" style="17" hidden="1"/>
    <col min="14314" max="14555" width="9" style="17" hidden="1"/>
    <col min="14556" max="14556" width="3.7109375" style="17" hidden="1"/>
    <col min="14557" max="14557" width="21.140625" style="17" hidden="1"/>
    <col min="14558" max="14558" width="16.7109375" style="17" hidden="1"/>
    <col min="14559" max="14559" width="18.7109375" style="17" hidden="1"/>
    <col min="14560" max="14560" width="3.42578125" style="17" hidden="1"/>
    <col min="14561" max="14561" width="18.7109375" style="17" hidden="1"/>
    <col min="14562" max="14562" width="16.7109375" style="17" hidden="1"/>
    <col min="14563" max="14563" width="12.7109375" style="17" hidden="1"/>
    <col min="14564" max="14564" width="16.140625" style="17" hidden="1"/>
    <col min="14565" max="14565" width="18.7109375" style="17" hidden="1"/>
    <col min="14566" max="14566" width="30.42578125" style="17" hidden="1"/>
    <col min="14567" max="14567" width="8.140625" style="17" hidden="1"/>
    <col min="14568" max="14568" width="9.28515625" style="17" hidden="1"/>
    <col min="14569" max="14569" width="10.28515625" style="17" hidden="1"/>
    <col min="14570" max="14811" width="9" style="17" hidden="1"/>
    <col min="14812" max="14812" width="3.7109375" style="17" hidden="1"/>
    <col min="14813" max="14813" width="21.140625" style="17" hidden="1"/>
    <col min="14814" max="14814" width="16.7109375" style="17" hidden="1"/>
    <col min="14815" max="14815" width="18.7109375" style="17" hidden="1"/>
    <col min="14816" max="14816" width="3.42578125" style="17" hidden="1"/>
    <col min="14817" max="14817" width="18.7109375" style="17" hidden="1"/>
    <col min="14818" max="14818" width="16.7109375" style="17" hidden="1"/>
    <col min="14819" max="14819" width="12.7109375" style="17" hidden="1"/>
    <col min="14820" max="14820" width="16.140625" style="17" hidden="1"/>
    <col min="14821" max="14821" width="18.7109375" style="17" hidden="1"/>
    <col min="14822" max="14822" width="30.42578125" style="17" hidden="1"/>
    <col min="14823" max="14823" width="8.140625" style="17" hidden="1"/>
    <col min="14824" max="14824" width="9.28515625" style="17" hidden="1"/>
    <col min="14825" max="14825" width="10.28515625" style="17" hidden="1"/>
    <col min="14826" max="15067" width="9" style="17" hidden="1"/>
    <col min="15068" max="15068" width="3.7109375" style="17" hidden="1"/>
    <col min="15069" max="15069" width="21.140625" style="17" hidden="1"/>
    <col min="15070" max="15070" width="16.7109375" style="17" hidden="1"/>
    <col min="15071" max="15071" width="18.7109375" style="17" hidden="1"/>
    <col min="15072" max="15072" width="3.42578125" style="17" hidden="1"/>
    <col min="15073" max="15073" width="18.7109375" style="17" hidden="1"/>
    <col min="15074" max="15074" width="16.7109375" style="17" hidden="1"/>
    <col min="15075" max="15075" width="12.7109375" style="17" hidden="1"/>
    <col min="15076" max="15076" width="16.140625" style="17" hidden="1"/>
    <col min="15077" max="15077" width="18.7109375" style="17" hidden="1"/>
    <col min="15078" max="15078" width="30.42578125" style="17" hidden="1"/>
    <col min="15079" max="15079" width="8.140625" style="17" hidden="1"/>
    <col min="15080" max="15080" width="9.28515625" style="17" hidden="1"/>
    <col min="15081" max="15081" width="10.28515625" style="17" hidden="1"/>
    <col min="15082" max="15323" width="9" style="17" hidden="1"/>
    <col min="15324" max="15324" width="3.7109375" style="17" hidden="1"/>
    <col min="15325" max="15325" width="21.140625" style="17" hidden="1"/>
    <col min="15326" max="15326" width="16.7109375" style="17" hidden="1"/>
    <col min="15327" max="15327" width="18.7109375" style="17" hidden="1"/>
    <col min="15328" max="15328" width="3.42578125" style="17" hidden="1"/>
    <col min="15329" max="15329" width="18.7109375" style="17" hidden="1"/>
    <col min="15330" max="15330" width="16.7109375" style="17" hidden="1"/>
    <col min="15331" max="15331" width="12.7109375" style="17" hidden="1"/>
    <col min="15332" max="15332" width="16.140625" style="17" hidden="1"/>
    <col min="15333" max="15333" width="18.7109375" style="17" hidden="1"/>
    <col min="15334" max="15334" width="30.42578125" style="17" hidden="1"/>
    <col min="15335" max="15335" width="8.140625" style="17" hidden="1"/>
    <col min="15336" max="15336" width="9.28515625" style="17" hidden="1"/>
    <col min="15337" max="15337" width="10.28515625" style="17" hidden="1"/>
    <col min="15338" max="15579" width="9" style="17" hidden="1"/>
    <col min="15580" max="15580" width="3.7109375" style="17" hidden="1"/>
    <col min="15581" max="15581" width="21.140625" style="17" hidden="1"/>
    <col min="15582" max="15582" width="16.7109375" style="17" hidden="1"/>
    <col min="15583" max="15583" width="18.7109375" style="17" hidden="1"/>
    <col min="15584" max="15584" width="3.42578125" style="17" hidden="1"/>
    <col min="15585" max="15585" width="18.7109375" style="17" hidden="1"/>
    <col min="15586" max="15586" width="16.7109375" style="17" hidden="1"/>
    <col min="15587" max="15587" width="12.7109375" style="17" hidden="1"/>
    <col min="15588" max="15588" width="16.140625" style="17" hidden="1"/>
    <col min="15589" max="15589" width="18.7109375" style="17" hidden="1"/>
    <col min="15590" max="15590" width="30.42578125" style="17" hidden="1"/>
    <col min="15591" max="15591" width="8.140625" style="17" hidden="1"/>
    <col min="15592" max="15592" width="9.28515625" style="17" hidden="1"/>
    <col min="15593" max="15593" width="10.28515625" style="17" hidden="1"/>
    <col min="15594" max="15835" width="9" style="17" hidden="1"/>
    <col min="15836" max="15836" width="3.7109375" style="17" hidden="1"/>
    <col min="15837" max="15837" width="21.140625" style="17" hidden="1"/>
    <col min="15838" max="15838" width="16.7109375" style="17" hidden="1"/>
    <col min="15839" max="15839" width="18.7109375" style="17" hidden="1"/>
    <col min="15840" max="15840" width="3.42578125" style="17" hidden="1"/>
    <col min="15841" max="15841" width="18.7109375" style="17" hidden="1"/>
    <col min="15842" max="15842" width="16.7109375" style="17" hidden="1"/>
    <col min="15843" max="15843" width="12.7109375" style="17" hidden="1"/>
    <col min="15844" max="15844" width="16.140625" style="17" hidden="1"/>
    <col min="15845" max="15845" width="18.7109375" style="17" hidden="1"/>
    <col min="15846" max="15846" width="30.42578125" style="17" hidden="1"/>
    <col min="15847" max="15847" width="8.140625" style="17" hidden="1"/>
    <col min="15848" max="15848" width="9.28515625" style="17" hidden="1"/>
    <col min="15849" max="15849" width="10.28515625" style="17" hidden="1"/>
    <col min="15850" max="16091" width="9" style="17" hidden="1"/>
    <col min="16092" max="16092" width="3.7109375" style="17" hidden="1"/>
    <col min="16093" max="16093" width="21.140625" style="17" hidden="1"/>
    <col min="16094" max="16094" width="16.7109375" style="17" hidden="1"/>
    <col min="16095" max="16095" width="18.7109375" style="17" hidden="1"/>
    <col min="16096" max="16096" width="3.42578125" style="17" hidden="1"/>
    <col min="16097" max="16097" width="18.7109375" style="17" hidden="1"/>
    <col min="16098" max="16098" width="16.7109375" style="17" hidden="1"/>
    <col min="16099" max="16099" width="12.7109375" style="17" hidden="1"/>
    <col min="16100" max="16100" width="16.140625" style="17" hidden="1"/>
    <col min="16101" max="16101" width="18.7109375" style="17" hidden="1"/>
    <col min="16102" max="16102" width="30.42578125" style="17" hidden="1"/>
    <col min="16103" max="16103" width="8.140625" style="17" hidden="1"/>
    <col min="16104" max="16104" width="9.28515625" style="17" hidden="1"/>
    <col min="16105" max="16105" width="10.28515625" style="17" hidden="1"/>
    <col min="16106" max="16384" width="9" style="17" hidden="1"/>
  </cols>
  <sheetData>
    <row r="1" spans="1:12" ht="19.5">
      <c r="B1" s="365"/>
      <c r="C1" s="368"/>
      <c r="D1" s="368"/>
      <c r="E1" s="369"/>
      <c r="F1" s="370"/>
      <c r="G1" s="371"/>
      <c r="H1" s="372"/>
      <c r="I1" s="234" t="s">
        <v>775</v>
      </c>
    </row>
    <row r="2" spans="1:12">
      <c r="A2" s="133" t="s">
        <v>776</v>
      </c>
      <c r="C2" s="381"/>
      <c r="D2" s="381"/>
      <c r="E2" s="382"/>
      <c r="F2" s="383"/>
      <c r="G2" s="384"/>
      <c r="H2" s="385"/>
      <c r="I2" s="1305" t="s">
        <v>271</v>
      </c>
    </row>
    <row r="3" spans="1:12" ht="19.5">
      <c r="A3" s="205" t="str">
        <f>"COMPANY: "&amp;'Co. Profile'!B2</f>
        <v>COMPANY: [NAME OF HMO]</v>
      </c>
      <c r="C3" s="368"/>
      <c r="D3" s="368"/>
      <c r="E3" s="369"/>
      <c r="F3" s="370"/>
      <c r="G3" s="371"/>
      <c r="H3" s="372"/>
      <c r="I3" s="367"/>
    </row>
    <row r="4" spans="1:12">
      <c r="A4" s="210" t="str">
        <f>'Co. Profile'!B3</f>
        <v>FOR THE YEAR ENDED DECEMBER 31, 20XX</v>
      </c>
      <c r="C4" s="381"/>
      <c r="D4" s="381"/>
      <c r="E4" s="382"/>
      <c r="F4" s="383"/>
      <c r="G4" s="385"/>
      <c r="H4" s="385"/>
      <c r="I4" s="380"/>
    </row>
    <row r="5" spans="1:12" ht="18" customHeight="1">
      <c r="A5" s="13"/>
      <c r="C5" s="381"/>
      <c r="D5" s="381"/>
      <c r="E5" s="382"/>
      <c r="F5" s="383"/>
      <c r="G5" s="385"/>
      <c r="H5" s="385"/>
      <c r="I5" s="380"/>
    </row>
    <row r="6" spans="1:12" ht="18" customHeight="1" thickBot="1">
      <c r="A6" s="13"/>
      <c r="B6" s="366"/>
      <c r="C6" s="381"/>
      <c r="D6" s="381"/>
      <c r="E6" s="382"/>
      <c r="F6" s="383"/>
      <c r="G6" s="385"/>
      <c r="H6" s="385"/>
      <c r="I6" s="380"/>
    </row>
    <row r="7" spans="1:12" ht="13.5" customHeight="1">
      <c r="A7" s="1690"/>
      <c r="B7" s="2081" t="s">
        <v>777</v>
      </c>
      <c r="C7" s="2081"/>
      <c r="D7" s="2082"/>
      <c r="E7" s="2083" t="s">
        <v>778</v>
      </c>
      <c r="F7" s="2084" t="s">
        <v>779</v>
      </c>
      <c r="G7" s="2084"/>
      <c r="H7" s="2084"/>
      <c r="I7" s="2054" t="s">
        <v>780</v>
      </c>
    </row>
    <row r="8" spans="1:12" s="20" customFormat="1">
      <c r="A8" s="2085"/>
      <c r="B8" s="2086" t="s">
        <v>781</v>
      </c>
      <c r="C8" s="2086" t="s">
        <v>782</v>
      </c>
      <c r="D8" s="2086" t="s">
        <v>783</v>
      </c>
      <c r="E8" s="2087"/>
      <c r="F8" s="2086" t="s">
        <v>784</v>
      </c>
      <c r="G8" s="2088" t="s">
        <v>785</v>
      </c>
      <c r="H8" s="2089"/>
      <c r="I8" s="2090"/>
      <c r="L8" s="600"/>
    </row>
    <row r="9" spans="1:12" s="7" customFormat="1" ht="29.25" thickBot="1">
      <c r="A9" s="1691"/>
      <c r="B9" s="2091"/>
      <c r="C9" s="2091"/>
      <c r="D9" s="2091"/>
      <c r="E9" s="2092"/>
      <c r="F9" s="2091"/>
      <c r="G9" s="1656" t="s">
        <v>786</v>
      </c>
      <c r="H9" s="1655" t="s">
        <v>787</v>
      </c>
      <c r="I9" s="1689"/>
      <c r="L9" s="601"/>
    </row>
    <row r="10" spans="1:12" ht="13.5" customHeight="1">
      <c r="A10" s="1307">
        <v>-1</v>
      </c>
      <c r="B10" s="2093" t="s">
        <v>707</v>
      </c>
      <c r="C10" s="2094" t="s">
        <v>708</v>
      </c>
      <c r="D10" s="2095" t="s">
        <v>709</v>
      </c>
      <c r="E10" s="2095" t="s">
        <v>710</v>
      </c>
      <c r="F10" s="2095" t="s">
        <v>711</v>
      </c>
      <c r="G10" s="2095" t="s">
        <v>712</v>
      </c>
      <c r="H10" s="2095" t="s">
        <v>788</v>
      </c>
      <c r="I10" s="2096" t="s">
        <v>789</v>
      </c>
    </row>
    <row r="11" spans="1:12" ht="15.75" customHeight="1">
      <c r="A11" s="2097"/>
      <c r="B11" s="2098"/>
      <c r="C11" s="2098"/>
      <c r="D11" s="2098"/>
      <c r="E11" s="2099"/>
      <c r="F11" s="2100"/>
      <c r="G11" s="2101"/>
      <c r="H11" s="2101"/>
      <c r="I11" s="2102"/>
    </row>
    <row r="12" spans="1:12" ht="15.75" customHeight="1">
      <c r="A12" s="2097"/>
      <c r="B12" s="2098"/>
      <c r="C12" s="2098"/>
      <c r="D12" s="2098"/>
      <c r="E12" s="2099"/>
      <c r="F12" s="2100"/>
      <c r="G12" s="2101"/>
      <c r="H12" s="2101"/>
      <c r="I12" s="2102"/>
    </row>
    <row r="13" spans="1:12" ht="15.75" customHeight="1">
      <c r="A13" s="2097"/>
      <c r="B13" s="2098"/>
      <c r="C13" s="2098"/>
      <c r="D13" s="2098"/>
      <c r="E13" s="2099"/>
      <c r="F13" s="2100"/>
      <c r="G13" s="2101"/>
      <c r="H13" s="2101"/>
      <c r="I13" s="2102"/>
    </row>
    <row r="14" spans="1:12" ht="15.75" customHeight="1">
      <c r="A14" s="2097"/>
      <c r="B14" s="2098"/>
      <c r="C14" s="2098"/>
      <c r="D14" s="2098"/>
      <c r="E14" s="2099"/>
      <c r="F14" s="2100"/>
      <c r="G14" s="2101"/>
      <c r="H14" s="2101"/>
      <c r="I14" s="2102"/>
    </row>
    <row r="15" spans="1:12" ht="15.75" customHeight="1">
      <c r="A15" s="2103" t="s">
        <v>760</v>
      </c>
      <c r="B15" s="2104"/>
      <c r="C15" s="2104"/>
      <c r="D15" s="2104"/>
      <c r="E15" s="2105"/>
      <c r="F15" s="2106"/>
      <c r="G15" s="2107"/>
      <c r="H15" s="2107"/>
      <c r="I15" s="2108"/>
    </row>
    <row r="16" spans="1:12" s="18" customFormat="1" ht="15.75" customHeight="1">
      <c r="A16" s="2109" t="s">
        <v>620</v>
      </c>
      <c r="B16" s="2110" t="s">
        <v>790</v>
      </c>
      <c r="C16" s="2110" t="s">
        <v>790</v>
      </c>
      <c r="D16" s="2110" t="s">
        <v>790</v>
      </c>
      <c r="E16" s="2110" t="s">
        <v>790</v>
      </c>
      <c r="F16" s="2110" t="s">
        <v>790</v>
      </c>
      <c r="G16" s="2111">
        <f>SUM(G$11:G$15)</f>
        <v>0</v>
      </c>
      <c r="H16" s="2111">
        <f>SUM(H$11:H$15)</f>
        <v>0</v>
      </c>
      <c r="I16" s="2112"/>
      <c r="L16" s="602"/>
    </row>
    <row r="17" spans="1:12" s="18" customFormat="1" ht="15.75" customHeight="1">
      <c r="A17" s="2109" t="s">
        <v>791</v>
      </c>
      <c r="B17" s="2110" t="s">
        <v>790</v>
      </c>
      <c r="C17" s="2110" t="s">
        <v>790</v>
      </c>
      <c r="D17" s="2110" t="s">
        <v>790</v>
      </c>
      <c r="E17" s="2110" t="s">
        <v>790</v>
      </c>
      <c r="F17" s="2110" t="s">
        <v>790</v>
      </c>
      <c r="G17" s="2110" t="s">
        <v>790</v>
      </c>
      <c r="H17" s="2111" t="str">
        <f>IF('X2 - Liabilities'!C65=0,"",(MAX(5000000,'X2 - Liabilities'!C65*25%)))</f>
        <v/>
      </c>
      <c r="I17" s="2112"/>
      <c r="L17" s="602"/>
    </row>
    <row r="18" spans="1:12" thickBot="1">
      <c r="A18" s="523"/>
      <c r="B18" s="2113"/>
      <c r="C18" s="2113"/>
      <c r="D18" s="2113"/>
      <c r="E18" s="2113"/>
      <c r="F18" s="2113"/>
      <c r="G18" s="2113"/>
      <c r="H18" s="2113"/>
      <c r="I18" s="1395"/>
    </row>
    <row r="19" spans="1:12" ht="15">
      <c r="B19" s="17"/>
      <c r="C19" s="17"/>
      <c r="D19" s="17"/>
      <c r="E19" s="17"/>
      <c r="F19" s="17"/>
      <c r="G19" s="17"/>
      <c r="H19" s="17"/>
      <c r="I19" s="17"/>
    </row>
    <row r="20" spans="1:12">
      <c r="A20" s="365" t="s">
        <v>792</v>
      </c>
      <c r="B20" s="17"/>
      <c r="C20" s="17"/>
      <c r="D20" s="17"/>
      <c r="E20" s="17"/>
      <c r="F20" s="17"/>
      <c r="G20" s="17"/>
      <c r="H20" s="17"/>
      <c r="I20" s="17"/>
    </row>
    <row r="21" spans="1:12">
      <c r="A21" s="366" t="s">
        <v>793</v>
      </c>
      <c r="B21" s="17"/>
      <c r="C21" s="17"/>
      <c r="D21" s="17"/>
      <c r="E21" s="17"/>
      <c r="F21" s="17"/>
      <c r="G21" s="17"/>
      <c r="H21" s="17"/>
      <c r="I21" s="17"/>
    </row>
    <row r="22" spans="1:12">
      <c r="A22" s="366" t="s">
        <v>794</v>
      </c>
      <c r="B22" s="17"/>
      <c r="C22" s="17"/>
      <c r="D22" s="17"/>
      <c r="E22" s="17"/>
      <c r="F22" s="17"/>
      <c r="G22" s="17"/>
      <c r="H22" s="17"/>
      <c r="I22" s="17"/>
    </row>
    <row r="23" spans="1:12">
      <c r="A23" s="366" t="s">
        <v>795</v>
      </c>
      <c r="B23" s="17"/>
      <c r="C23" s="17"/>
      <c r="D23" s="17"/>
      <c r="E23" s="17"/>
      <c r="F23" s="17"/>
      <c r="G23" s="17"/>
      <c r="H23" s="17"/>
      <c r="I23" s="17"/>
    </row>
    <row r="24" spans="1:12">
      <c r="A24" s="366" t="s">
        <v>741</v>
      </c>
      <c r="B24" s="17"/>
      <c r="C24" s="17"/>
      <c r="D24" s="17"/>
      <c r="E24" s="17"/>
      <c r="F24" s="17"/>
      <c r="G24" s="17"/>
      <c r="H24" s="17"/>
      <c r="I24" s="17"/>
    </row>
    <row r="25" spans="1:12">
      <c r="A25" s="366" t="s">
        <v>796</v>
      </c>
      <c r="B25" s="17"/>
      <c r="C25" s="17"/>
      <c r="D25" s="17"/>
      <c r="E25" s="17"/>
      <c r="F25" s="17"/>
      <c r="G25" s="17"/>
      <c r="H25" s="17"/>
      <c r="I25" s="17"/>
    </row>
    <row r="26" spans="1:12" ht="15">
      <c r="B26" s="17"/>
      <c r="C26" s="17"/>
      <c r="D26" s="17"/>
      <c r="E26" s="17"/>
      <c r="F26" s="17"/>
      <c r="G26" s="17"/>
      <c r="H26" s="17"/>
      <c r="I26" s="17"/>
    </row>
    <row r="27" spans="1:12" s="599" customFormat="1" ht="3" customHeight="1">
      <c r="A27" s="602"/>
    </row>
    <row r="28" spans="1:12" ht="15" hidden="1">
      <c r="B28" s="17"/>
      <c r="C28" s="17"/>
      <c r="D28" s="17"/>
      <c r="E28" s="17"/>
      <c r="F28" s="17"/>
      <c r="G28" s="17"/>
      <c r="H28" s="17"/>
      <c r="I28" s="17"/>
    </row>
    <row r="29" spans="1:12" ht="15" hidden="1">
      <c r="B29" s="17"/>
      <c r="C29" s="17"/>
      <c r="D29" s="17"/>
      <c r="E29" s="17"/>
      <c r="F29" s="17"/>
      <c r="G29" s="17"/>
      <c r="H29" s="17"/>
      <c r="I29" s="17"/>
    </row>
    <row r="30" spans="1:12" ht="15" hidden="1">
      <c r="B30" s="17"/>
      <c r="C30" s="17"/>
      <c r="D30" s="17"/>
      <c r="E30" s="17"/>
      <c r="F30" s="17"/>
      <c r="G30" s="17"/>
      <c r="H30" s="17"/>
      <c r="I30" s="17"/>
    </row>
    <row r="31" spans="1:12" ht="15" hidden="1">
      <c r="B31" s="17"/>
      <c r="C31" s="17"/>
      <c r="D31" s="17"/>
      <c r="E31" s="17"/>
      <c r="F31" s="17"/>
      <c r="G31" s="17"/>
      <c r="H31" s="17"/>
      <c r="I31" s="17"/>
    </row>
    <row r="32" spans="1:12" ht="15" hidden="1">
      <c r="B32" s="17"/>
      <c r="C32" s="17"/>
      <c r="D32" s="17"/>
      <c r="E32" s="17"/>
      <c r="F32" s="17"/>
      <c r="G32" s="17"/>
      <c r="H32" s="17"/>
      <c r="I32" s="17"/>
    </row>
    <row r="33" spans="2:9" ht="15" hidden="1">
      <c r="B33" s="17"/>
      <c r="C33" s="17"/>
      <c r="D33" s="17"/>
      <c r="E33" s="17"/>
      <c r="F33" s="17"/>
      <c r="G33" s="17"/>
      <c r="H33" s="17"/>
      <c r="I33" s="17"/>
    </row>
    <row r="34" spans="2:9" ht="15" hidden="1">
      <c r="B34" s="17"/>
      <c r="C34" s="17"/>
      <c r="D34" s="17"/>
      <c r="E34" s="17"/>
      <c r="F34" s="17"/>
      <c r="G34" s="17"/>
      <c r="H34" s="17"/>
      <c r="I34" s="17"/>
    </row>
    <row r="35" spans="2:9" ht="15" hidden="1">
      <c r="B35" s="17"/>
      <c r="C35" s="17"/>
      <c r="D35" s="17"/>
      <c r="E35" s="17"/>
      <c r="F35" s="17"/>
      <c r="G35" s="17"/>
      <c r="H35" s="17"/>
      <c r="I35" s="17"/>
    </row>
    <row r="36" spans="2:9" ht="15" hidden="1">
      <c r="B36" s="17"/>
      <c r="C36" s="17"/>
      <c r="D36" s="17"/>
      <c r="E36" s="17"/>
      <c r="F36" s="17"/>
      <c r="G36" s="17"/>
      <c r="H36" s="17"/>
      <c r="I36" s="17"/>
    </row>
    <row r="37" spans="2:9" ht="15" hidden="1">
      <c r="B37" s="17"/>
      <c r="C37" s="17"/>
      <c r="D37" s="17"/>
      <c r="E37" s="17"/>
      <c r="F37" s="17"/>
      <c r="G37" s="17"/>
      <c r="H37" s="17"/>
      <c r="I37" s="17"/>
    </row>
    <row r="38" spans="2:9" ht="15" hidden="1">
      <c r="B38" s="17"/>
      <c r="C38" s="17"/>
      <c r="D38" s="17"/>
      <c r="E38" s="17"/>
      <c r="F38" s="17"/>
      <c r="G38" s="17"/>
      <c r="H38" s="17"/>
      <c r="I38" s="17"/>
    </row>
    <row r="39" spans="2:9" ht="15" hidden="1">
      <c r="B39" s="17"/>
      <c r="C39" s="17"/>
      <c r="D39" s="17"/>
      <c r="E39" s="17"/>
      <c r="F39" s="17"/>
      <c r="G39" s="17"/>
      <c r="H39" s="17"/>
      <c r="I39" s="17"/>
    </row>
    <row r="40" spans="2:9" hidden="1">
      <c r="B40" s="411"/>
      <c r="C40" s="411"/>
      <c r="D40" s="411"/>
      <c r="E40" s="412"/>
      <c r="F40" s="413"/>
      <c r="G40" s="414"/>
      <c r="H40" s="414"/>
      <c r="I40" s="410"/>
    </row>
    <row r="41" spans="2:9" hidden="1">
      <c r="B41" s="411"/>
      <c r="C41" s="411"/>
      <c r="D41" s="411"/>
      <c r="E41" s="412"/>
      <c r="F41" s="413"/>
      <c r="G41" s="414"/>
      <c r="H41" s="414"/>
      <c r="I41" s="410"/>
    </row>
    <row r="42" spans="2:9" hidden="1">
      <c r="B42" s="411"/>
      <c r="C42" s="411"/>
      <c r="D42" s="411"/>
      <c r="E42" s="412"/>
      <c r="F42" s="413"/>
      <c r="G42" s="414"/>
      <c r="H42" s="414"/>
      <c r="I42" s="410"/>
    </row>
    <row r="43" spans="2:9" hidden="1">
      <c r="B43" s="410"/>
      <c r="C43" s="410"/>
      <c r="D43" s="410"/>
      <c r="E43" s="410"/>
      <c r="F43" s="410"/>
      <c r="G43" s="414"/>
      <c r="H43" s="414"/>
      <c r="I43" s="410"/>
    </row>
    <row r="44" spans="2:9" hidden="1">
      <c r="B44" s="410"/>
      <c r="C44" s="410"/>
      <c r="D44" s="410"/>
      <c r="E44" s="410"/>
      <c r="F44" s="410"/>
      <c r="G44" s="414"/>
      <c r="H44" s="414"/>
      <c r="I44" s="410"/>
    </row>
    <row r="45" spans="2:9" hidden="1">
      <c r="B45" s="410"/>
      <c r="C45" s="410"/>
      <c r="D45" s="410"/>
      <c r="E45" s="410"/>
      <c r="F45" s="410"/>
      <c r="G45" s="414"/>
      <c r="H45" s="414"/>
      <c r="I45" s="410"/>
    </row>
    <row r="46" spans="2:9" hidden="1">
      <c r="B46" s="402"/>
      <c r="C46" s="402"/>
      <c r="D46" s="402"/>
      <c r="E46" s="402"/>
      <c r="F46" s="402"/>
    </row>
  </sheetData>
  <mergeCells count="10">
    <mergeCell ref="F8:F9"/>
    <mergeCell ref="E7:E9"/>
    <mergeCell ref="I7:I9"/>
    <mergeCell ref="G8:H8"/>
    <mergeCell ref="A7:A9"/>
    <mergeCell ref="B8:B9"/>
    <mergeCell ref="C8:C9"/>
    <mergeCell ref="D8:D9"/>
    <mergeCell ref="B7:D7"/>
    <mergeCell ref="F7:H7"/>
  </mergeCells>
  <hyperlinks>
    <hyperlink ref="I2" location="Content!Print_Area" display="Content" xr:uid="{A0ACDAE3-A3B8-4132-B4AF-2BC12F1F4092}"/>
  </hyperlinks>
  <pageMargins left="0.25" right="0.25" top="0.75" bottom="0.75" header="0.3" footer="0.3"/>
  <pageSetup paperSize="14" scale="76" fitToHeight="0" orientation="landscape" r:id="rId1"/>
  <headerFooter alignWithMargins="0">
    <oddFooter>&amp;R&amp;"Times New Roman,Bold"&amp;12Page 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D272-F1F9-47B3-88AC-FBA840EB833F}">
  <sheetPr>
    <tabColor rgb="FF92D050"/>
    <pageSetUpPr fitToPage="1"/>
  </sheetPr>
  <dimension ref="A1:WVS61"/>
  <sheetViews>
    <sheetView zoomScale="80" zoomScaleNormal="80" zoomScaleSheetLayoutView="85" zoomScalePageLayoutView="70" workbookViewId="0">
      <pane ySplit="10" topLeftCell="A28" activePane="bottomLeft" state="frozen"/>
      <selection pane="bottomLeft" activeCell="J3" sqref="J3"/>
    </sheetView>
  </sheetViews>
  <sheetFormatPr defaultColWidth="0" defaultRowHeight="15.75"/>
  <cols>
    <col min="1" max="1" width="4" style="5" customWidth="1"/>
    <col min="2" max="4" width="3.7109375" style="6" customWidth="1"/>
    <col min="5" max="5" width="27.140625" style="5" customWidth="1"/>
    <col min="6" max="6" width="27.7109375" style="5" customWidth="1"/>
    <col min="7" max="7" width="18.42578125" style="5" customWidth="1"/>
    <col min="8" max="10" width="18.7109375" style="751" customWidth="1"/>
    <col min="11" max="11" width="13.140625" style="751" customWidth="1"/>
    <col min="12" max="12" width="3.140625" style="1" customWidth="1"/>
    <col min="13" max="13" width="3.140625" style="306" customWidth="1"/>
    <col min="14" max="17" width="15.140625" style="5" hidden="1" customWidth="1"/>
    <col min="18" max="18" width="18.140625" style="5" customWidth="1"/>
    <col min="19" max="253" width="9" style="5" hidden="1"/>
    <col min="254" max="254" width="3.7109375" style="5" hidden="1"/>
    <col min="255" max="255" width="21.140625" style="5" hidden="1"/>
    <col min="256" max="256" width="16.7109375" style="5" hidden="1"/>
    <col min="257" max="257" width="18.7109375" style="5" hidden="1"/>
    <col min="258" max="258" width="3.42578125" style="5" hidden="1"/>
    <col min="259" max="259" width="18.7109375" style="5" hidden="1"/>
    <col min="260" max="260" width="16.7109375" style="5" hidden="1"/>
    <col min="261" max="261" width="12.7109375" style="5" hidden="1"/>
    <col min="262" max="262" width="16.140625" style="5" hidden="1"/>
    <col min="263" max="263" width="18.7109375" style="5" hidden="1"/>
    <col min="264" max="264" width="30.42578125" style="5" hidden="1"/>
    <col min="265" max="265" width="8.140625" style="5" hidden="1"/>
    <col min="266" max="266" width="9.28515625" style="5" hidden="1"/>
    <col min="267" max="267" width="10.28515625" style="5" hidden="1"/>
    <col min="268" max="509" width="9" style="5" hidden="1"/>
    <col min="510" max="510" width="3.7109375" style="5" hidden="1"/>
    <col min="511" max="511" width="21.140625" style="5" hidden="1"/>
    <col min="512" max="512" width="16.7109375" style="5" hidden="1"/>
    <col min="513" max="513" width="18.7109375" style="5" hidden="1"/>
    <col min="514" max="514" width="3.42578125" style="5" hidden="1"/>
    <col min="515" max="515" width="18.7109375" style="5" hidden="1"/>
    <col min="516" max="516" width="16.7109375" style="5" hidden="1"/>
    <col min="517" max="517" width="12.7109375" style="5" hidden="1"/>
    <col min="518" max="518" width="16.140625" style="5" hidden="1"/>
    <col min="519" max="519" width="18.7109375" style="5" hidden="1"/>
    <col min="520" max="520" width="30.42578125" style="5" hidden="1"/>
    <col min="521" max="521" width="8.140625" style="5" hidden="1"/>
    <col min="522" max="522" width="9.28515625" style="5" hidden="1"/>
    <col min="523" max="523" width="10.28515625" style="5" hidden="1"/>
    <col min="524" max="765" width="9" style="5" hidden="1"/>
    <col min="766" max="766" width="3.7109375" style="5" hidden="1"/>
    <col min="767" max="767" width="21.140625" style="5" hidden="1"/>
    <col min="768" max="768" width="16.7109375" style="5" hidden="1"/>
    <col min="769" max="769" width="18.7109375" style="5" hidden="1"/>
    <col min="770" max="770" width="3.42578125" style="5" hidden="1"/>
    <col min="771" max="771" width="18.7109375" style="5" hidden="1"/>
    <col min="772" max="772" width="16.7109375" style="5" hidden="1"/>
    <col min="773" max="773" width="12.7109375" style="5" hidden="1"/>
    <col min="774" max="774" width="16.140625" style="5" hidden="1"/>
    <col min="775" max="775" width="18.7109375" style="5" hidden="1"/>
    <col min="776" max="776" width="30.42578125" style="5" hidden="1"/>
    <col min="777" max="777" width="8.140625" style="5" hidden="1"/>
    <col min="778" max="778" width="9.28515625" style="5" hidden="1"/>
    <col min="779" max="779" width="10.28515625" style="5" hidden="1"/>
    <col min="780" max="1021" width="9" style="5" hidden="1"/>
    <col min="1022" max="1022" width="3.7109375" style="5" hidden="1"/>
    <col min="1023" max="1023" width="21.140625" style="5" hidden="1"/>
    <col min="1024" max="1024" width="16.7109375" style="5" hidden="1"/>
    <col min="1025" max="1025" width="18.7109375" style="5" hidden="1"/>
    <col min="1026" max="1026" width="3.42578125" style="5" hidden="1"/>
    <col min="1027" max="1027" width="18.7109375" style="5" hidden="1"/>
    <col min="1028" max="1028" width="16.7109375" style="5" hidden="1"/>
    <col min="1029" max="1029" width="12.7109375" style="5" hidden="1"/>
    <col min="1030" max="1030" width="16.140625" style="5" hidden="1"/>
    <col min="1031" max="1031" width="18.7109375" style="5" hidden="1"/>
    <col min="1032" max="1032" width="30.42578125" style="5" hidden="1"/>
    <col min="1033" max="1033" width="8.140625" style="5" hidden="1"/>
    <col min="1034" max="1034" width="9.28515625" style="5" hidden="1"/>
    <col min="1035" max="1035" width="10.28515625" style="5" hidden="1"/>
    <col min="1036" max="1277" width="9" style="5" hidden="1"/>
    <col min="1278" max="1278" width="3.7109375" style="5" hidden="1"/>
    <col min="1279" max="1279" width="21.140625" style="5" hidden="1"/>
    <col min="1280" max="1280" width="16.7109375" style="5" hidden="1"/>
    <col min="1281" max="1281" width="18.7109375" style="5" hidden="1"/>
    <col min="1282" max="1282" width="3.42578125" style="5" hidden="1"/>
    <col min="1283" max="1283" width="18.7109375" style="5" hidden="1"/>
    <col min="1284" max="1284" width="16.7109375" style="5" hidden="1"/>
    <col min="1285" max="1285" width="12.7109375" style="5" hidden="1"/>
    <col min="1286" max="1286" width="16.140625" style="5" hidden="1"/>
    <col min="1287" max="1287" width="18.7109375" style="5" hidden="1"/>
    <col min="1288" max="1288" width="30.42578125" style="5" hidden="1"/>
    <col min="1289" max="1289" width="8.140625" style="5" hidden="1"/>
    <col min="1290" max="1290" width="9.28515625" style="5" hidden="1"/>
    <col min="1291" max="1291" width="10.28515625" style="5" hidden="1"/>
    <col min="1292" max="1533" width="9" style="5" hidden="1"/>
    <col min="1534" max="1534" width="3.7109375" style="5" hidden="1"/>
    <col min="1535" max="1535" width="21.140625" style="5" hidden="1"/>
    <col min="1536" max="1536" width="16.7109375" style="5" hidden="1"/>
    <col min="1537" max="1537" width="18.7109375" style="5" hidden="1"/>
    <col min="1538" max="1538" width="3.42578125" style="5" hidden="1"/>
    <col min="1539" max="1539" width="18.7109375" style="5" hidden="1"/>
    <col min="1540" max="1540" width="16.7109375" style="5" hidden="1"/>
    <col min="1541" max="1541" width="12.7109375" style="5" hidden="1"/>
    <col min="1542" max="1542" width="16.140625" style="5" hidden="1"/>
    <col min="1543" max="1543" width="18.7109375" style="5" hidden="1"/>
    <col min="1544" max="1544" width="30.42578125" style="5" hidden="1"/>
    <col min="1545" max="1545" width="8.140625" style="5" hidden="1"/>
    <col min="1546" max="1546" width="9.28515625" style="5" hidden="1"/>
    <col min="1547" max="1547" width="10.28515625" style="5" hidden="1"/>
    <col min="1548" max="1789" width="9" style="5" hidden="1"/>
    <col min="1790" max="1790" width="3.7109375" style="5" hidden="1"/>
    <col min="1791" max="1791" width="21.140625" style="5" hidden="1"/>
    <col min="1792" max="1792" width="16.7109375" style="5" hidden="1"/>
    <col min="1793" max="1793" width="18.7109375" style="5" hidden="1"/>
    <col min="1794" max="1794" width="3.42578125" style="5" hidden="1"/>
    <col min="1795" max="1795" width="18.7109375" style="5" hidden="1"/>
    <col min="1796" max="1796" width="16.7109375" style="5" hidden="1"/>
    <col min="1797" max="1797" width="12.7109375" style="5" hidden="1"/>
    <col min="1798" max="1798" width="16.140625" style="5" hidden="1"/>
    <col min="1799" max="1799" width="18.7109375" style="5" hidden="1"/>
    <col min="1800" max="1800" width="30.42578125" style="5" hidden="1"/>
    <col min="1801" max="1801" width="8.140625" style="5" hidden="1"/>
    <col min="1802" max="1802" width="9.28515625" style="5" hidden="1"/>
    <col min="1803" max="1803" width="10.28515625" style="5" hidden="1"/>
    <col min="1804" max="2045" width="9" style="5" hidden="1"/>
    <col min="2046" max="2046" width="3.7109375" style="5" hidden="1"/>
    <col min="2047" max="2047" width="21.140625" style="5" hidden="1"/>
    <col min="2048" max="2048" width="16.7109375" style="5" hidden="1"/>
    <col min="2049" max="2049" width="18.7109375" style="5" hidden="1"/>
    <col min="2050" max="2050" width="3.42578125" style="5" hidden="1"/>
    <col min="2051" max="2051" width="18.7109375" style="5" hidden="1"/>
    <col min="2052" max="2052" width="16.7109375" style="5" hidden="1"/>
    <col min="2053" max="2053" width="12.7109375" style="5" hidden="1"/>
    <col min="2054" max="2054" width="16.140625" style="5" hidden="1"/>
    <col min="2055" max="2055" width="18.7109375" style="5" hidden="1"/>
    <col min="2056" max="2056" width="30.42578125" style="5" hidden="1"/>
    <col min="2057" max="2057" width="8.140625" style="5" hidden="1"/>
    <col min="2058" max="2058" width="9.28515625" style="5" hidden="1"/>
    <col min="2059" max="2059" width="10.28515625" style="5" hidden="1"/>
    <col min="2060" max="2301" width="9" style="5" hidden="1"/>
    <col min="2302" max="2302" width="3.7109375" style="5" hidden="1"/>
    <col min="2303" max="2303" width="21.140625" style="5" hidden="1"/>
    <col min="2304" max="2304" width="16.7109375" style="5" hidden="1"/>
    <col min="2305" max="2305" width="18.7109375" style="5" hidden="1"/>
    <col min="2306" max="2306" width="3.42578125" style="5" hidden="1"/>
    <col min="2307" max="2307" width="18.7109375" style="5" hidden="1"/>
    <col min="2308" max="2308" width="16.7109375" style="5" hidden="1"/>
    <col min="2309" max="2309" width="12.7109375" style="5" hidden="1"/>
    <col min="2310" max="2310" width="16.140625" style="5" hidden="1"/>
    <col min="2311" max="2311" width="18.7109375" style="5" hidden="1"/>
    <col min="2312" max="2312" width="30.42578125" style="5" hidden="1"/>
    <col min="2313" max="2313" width="8.140625" style="5" hidden="1"/>
    <col min="2314" max="2314" width="9.28515625" style="5" hidden="1"/>
    <col min="2315" max="2315" width="10.28515625" style="5" hidden="1"/>
    <col min="2316" max="2557" width="9" style="5" hidden="1"/>
    <col min="2558" max="2558" width="3.7109375" style="5" hidden="1"/>
    <col min="2559" max="2559" width="21.140625" style="5" hidden="1"/>
    <col min="2560" max="2560" width="16.7109375" style="5" hidden="1"/>
    <col min="2561" max="2561" width="18.7109375" style="5" hidden="1"/>
    <col min="2562" max="2562" width="3.42578125" style="5" hidden="1"/>
    <col min="2563" max="2563" width="18.7109375" style="5" hidden="1"/>
    <col min="2564" max="2564" width="16.7109375" style="5" hidden="1"/>
    <col min="2565" max="2565" width="12.7109375" style="5" hidden="1"/>
    <col min="2566" max="2566" width="16.140625" style="5" hidden="1"/>
    <col min="2567" max="2567" width="18.7109375" style="5" hidden="1"/>
    <col min="2568" max="2568" width="30.42578125" style="5" hidden="1"/>
    <col min="2569" max="2569" width="8.140625" style="5" hidden="1"/>
    <col min="2570" max="2570" width="9.28515625" style="5" hidden="1"/>
    <col min="2571" max="2571" width="10.28515625" style="5" hidden="1"/>
    <col min="2572" max="2813" width="9" style="5" hidden="1"/>
    <col min="2814" max="2814" width="3.7109375" style="5" hidden="1"/>
    <col min="2815" max="2815" width="21.140625" style="5" hidden="1"/>
    <col min="2816" max="2816" width="16.7109375" style="5" hidden="1"/>
    <col min="2817" max="2817" width="18.7109375" style="5" hidden="1"/>
    <col min="2818" max="2818" width="3.42578125" style="5" hidden="1"/>
    <col min="2819" max="2819" width="18.7109375" style="5" hidden="1"/>
    <col min="2820" max="2820" width="16.7109375" style="5" hidden="1"/>
    <col min="2821" max="2821" width="12.7109375" style="5" hidden="1"/>
    <col min="2822" max="2822" width="16.140625" style="5" hidden="1"/>
    <col min="2823" max="2823" width="18.7109375" style="5" hidden="1"/>
    <col min="2824" max="2824" width="30.42578125" style="5" hidden="1"/>
    <col min="2825" max="2825" width="8.140625" style="5" hidden="1"/>
    <col min="2826" max="2826" width="9.28515625" style="5" hidden="1"/>
    <col min="2827" max="2827" width="10.28515625" style="5" hidden="1"/>
    <col min="2828" max="3069" width="9" style="5" hidden="1"/>
    <col min="3070" max="3070" width="3.7109375" style="5" hidden="1"/>
    <col min="3071" max="3071" width="21.140625" style="5" hidden="1"/>
    <col min="3072" max="3072" width="16.7109375" style="5" hidden="1"/>
    <col min="3073" max="3073" width="18.7109375" style="5" hidden="1"/>
    <col min="3074" max="3074" width="3.42578125" style="5" hidden="1"/>
    <col min="3075" max="3075" width="18.7109375" style="5" hidden="1"/>
    <col min="3076" max="3076" width="16.7109375" style="5" hidden="1"/>
    <col min="3077" max="3077" width="12.7109375" style="5" hidden="1"/>
    <col min="3078" max="3078" width="16.140625" style="5" hidden="1"/>
    <col min="3079" max="3079" width="18.7109375" style="5" hidden="1"/>
    <col min="3080" max="3080" width="30.42578125" style="5" hidden="1"/>
    <col min="3081" max="3081" width="8.140625" style="5" hidden="1"/>
    <col min="3082" max="3082" width="9.28515625" style="5" hidden="1"/>
    <col min="3083" max="3083" width="10.28515625" style="5" hidden="1"/>
    <col min="3084" max="3325" width="9" style="5" hidden="1"/>
    <col min="3326" max="3326" width="3.7109375" style="5" hidden="1"/>
    <col min="3327" max="3327" width="21.140625" style="5" hidden="1"/>
    <col min="3328" max="3328" width="16.7109375" style="5" hidden="1"/>
    <col min="3329" max="3329" width="18.7109375" style="5" hidden="1"/>
    <col min="3330" max="3330" width="3.42578125" style="5" hidden="1"/>
    <col min="3331" max="3331" width="18.7109375" style="5" hidden="1"/>
    <col min="3332" max="3332" width="16.7109375" style="5" hidden="1"/>
    <col min="3333" max="3333" width="12.7109375" style="5" hidden="1"/>
    <col min="3334" max="3334" width="16.140625" style="5" hidden="1"/>
    <col min="3335" max="3335" width="18.7109375" style="5" hidden="1"/>
    <col min="3336" max="3336" width="30.42578125" style="5" hidden="1"/>
    <col min="3337" max="3337" width="8.140625" style="5" hidden="1"/>
    <col min="3338" max="3338" width="9.28515625" style="5" hidden="1"/>
    <col min="3339" max="3339" width="10.28515625" style="5" hidden="1"/>
    <col min="3340" max="3581" width="9" style="5" hidden="1"/>
    <col min="3582" max="3582" width="3.7109375" style="5" hidden="1"/>
    <col min="3583" max="3583" width="21.140625" style="5" hidden="1"/>
    <col min="3584" max="3584" width="16.7109375" style="5" hidden="1"/>
    <col min="3585" max="3585" width="18.7109375" style="5" hidden="1"/>
    <col min="3586" max="3586" width="3.42578125" style="5" hidden="1"/>
    <col min="3587" max="3587" width="18.7109375" style="5" hidden="1"/>
    <col min="3588" max="3588" width="16.7109375" style="5" hidden="1"/>
    <col min="3589" max="3589" width="12.7109375" style="5" hidden="1"/>
    <col min="3590" max="3590" width="16.140625" style="5" hidden="1"/>
    <col min="3591" max="3591" width="18.7109375" style="5" hidden="1"/>
    <col min="3592" max="3592" width="30.42578125" style="5" hidden="1"/>
    <col min="3593" max="3593" width="8.140625" style="5" hidden="1"/>
    <col min="3594" max="3594" width="9.28515625" style="5" hidden="1"/>
    <col min="3595" max="3595" width="10.28515625" style="5" hidden="1"/>
    <col min="3596" max="3837" width="9" style="5" hidden="1"/>
    <col min="3838" max="3838" width="3.7109375" style="5" hidden="1"/>
    <col min="3839" max="3839" width="21.140625" style="5" hidden="1"/>
    <col min="3840" max="3840" width="16.7109375" style="5" hidden="1"/>
    <col min="3841" max="3841" width="18.7109375" style="5" hidden="1"/>
    <col min="3842" max="3842" width="3.42578125" style="5" hidden="1"/>
    <col min="3843" max="3843" width="18.7109375" style="5" hidden="1"/>
    <col min="3844" max="3844" width="16.7109375" style="5" hidden="1"/>
    <col min="3845" max="3845" width="12.7109375" style="5" hidden="1"/>
    <col min="3846" max="3846" width="16.140625" style="5" hidden="1"/>
    <col min="3847" max="3847" width="18.7109375" style="5" hidden="1"/>
    <col min="3848" max="3848" width="30.42578125" style="5" hidden="1"/>
    <col min="3849" max="3849" width="8.140625" style="5" hidden="1"/>
    <col min="3850" max="3850" width="9.28515625" style="5" hidden="1"/>
    <col min="3851" max="3851" width="10.28515625" style="5" hidden="1"/>
    <col min="3852" max="4093" width="9" style="5" hidden="1"/>
    <col min="4094" max="4094" width="3.7109375" style="5" hidden="1"/>
    <col min="4095" max="4095" width="21.140625" style="5" hidden="1"/>
    <col min="4096" max="4096" width="16.7109375" style="5" hidden="1"/>
    <col min="4097" max="4097" width="18.7109375" style="5" hidden="1"/>
    <col min="4098" max="4098" width="3.42578125" style="5" hidden="1"/>
    <col min="4099" max="4099" width="18.7109375" style="5" hidden="1"/>
    <col min="4100" max="4100" width="16.7109375" style="5" hidden="1"/>
    <col min="4101" max="4101" width="12.7109375" style="5" hidden="1"/>
    <col min="4102" max="4102" width="16.140625" style="5" hidden="1"/>
    <col min="4103" max="4103" width="18.7109375" style="5" hidden="1"/>
    <col min="4104" max="4104" width="30.42578125" style="5" hidden="1"/>
    <col min="4105" max="4105" width="8.140625" style="5" hidden="1"/>
    <col min="4106" max="4106" width="9.28515625" style="5" hidden="1"/>
    <col min="4107" max="4107" width="10.28515625" style="5" hidden="1"/>
    <col min="4108" max="4349" width="9" style="5" hidden="1"/>
    <col min="4350" max="4350" width="3.7109375" style="5" hidden="1"/>
    <col min="4351" max="4351" width="21.140625" style="5" hidden="1"/>
    <col min="4352" max="4352" width="16.7109375" style="5" hidden="1"/>
    <col min="4353" max="4353" width="18.7109375" style="5" hidden="1"/>
    <col min="4354" max="4354" width="3.42578125" style="5" hidden="1"/>
    <col min="4355" max="4355" width="18.7109375" style="5" hidden="1"/>
    <col min="4356" max="4356" width="16.7109375" style="5" hidden="1"/>
    <col min="4357" max="4357" width="12.7109375" style="5" hidden="1"/>
    <col min="4358" max="4358" width="16.140625" style="5" hidden="1"/>
    <col min="4359" max="4359" width="18.7109375" style="5" hidden="1"/>
    <col min="4360" max="4360" width="30.42578125" style="5" hidden="1"/>
    <col min="4361" max="4361" width="8.140625" style="5" hidden="1"/>
    <col min="4362" max="4362" width="9.28515625" style="5" hidden="1"/>
    <col min="4363" max="4363" width="10.28515625" style="5" hidden="1"/>
    <col min="4364" max="4605" width="9" style="5" hidden="1"/>
    <col min="4606" max="4606" width="3.7109375" style="5" hidden="1"/>
    <col min="4607" max="4607" width="21.140625" style="5" hidden="1"/>
    <col min="4608" max="4608" width="16.7109375" style="5" hidden="1"/>
    <col min="4609" max="4609" width="18.7109375" style="5" hidden="1"/>
    <col min="4610" max="4610" width="3.42578125" style="5" hidden="1"/>
    <col min="4611" max="4611" width="18.7109375" style="5" hidden="1"/>
    <col min="4612" max="4612" width="16.7109375" style="5" hidden="1"/>
    <col min="4613" max="4613" width="12.7109375" style="5" hidden="1"/>
    <col min="4614" max="4614" width="16.140625" style="5" hidden="1"/>
    <col min="4615" max="4615" width="18.7109375" style="5" hidden="1"/>
    <col min="4616" max="4616" width="30.42578125" style="5" hidden="1"/>
    <col min="4617" max="4617" width="8.140625" style="5" hidden="1"/>
    <col min="4618" max="4618" width="9.28515625" style="5" hidden="1"/>
    <col min="4619" max="4619" width="10.28515625" style="5" hidden="1"/>
    <col min="4620" max="4861" width="9" style="5" hidden="1"/>
    <col min="4862" max="4862" width="3.7109375" style="5" hidden="1"/>
    <col min="4863" max="4863" width="21.140625" style="5" hidden="1"/>
    <col min="4864" max="4864" width="16.7109375" style="5" hidden="1"/>
    <col min="4865" max="4865" width="18.7109375" style="5" hidden="1"/>
    <col min="4866" max="4866" width="3.42578125" style="5" hidden="1"/>
    <col min="4867" max="4867" width="18.7109375" style="5" hidden="1"/>
    <col min="4868" max="4868" width="16.7109375" style="5" hidden="1"/>
    <col min="4869" max="4869" width="12.7109375" style="5" hidden="1"/>
    <col min="4870" max="4870" width="16.140625" style="5" hidden="1"/>
    <col min="4871" max="4871" width="18.7109375" style="5" hidden="1"/>
    <col min="4872" max="4872" width="30.42578125" style="5" hidden="1"/>
    <col min="4873" max="4873" width="8.140625" style="5" hidden="1"/>
    <col min="4874" max="4874" width="9.28515625" style="5" hidden="1"/>
    <col min="4875" max="4875" width="10.28515625" style="5" hidden="1"/>
    <col min="4876" max="5117" width="9" style="5" hidden="1"/>
    <col min="5118" max="5118" width="3.7109375" style="5" hidden="1"/>
    <col min="5119" max="5119" width="21.140625" style="5" hidden="1"/>
    <col min="5120" max="5120" width="16.7109375" style="5" hidden="1"/>
    <col min="5121" max="5121" width="18.7109375" style="5" hidden="1"/>
    <col min="5122" max="5122" width="3.42578125" style="5" hidden="1"/>
    <col min="5123" max="5123" width="18.7109375" style="5" hidden="1"/>
    <col min="5124" max="5124" width="16.7109375" style="5" hidden="1"/>
    <col min="5125" max="5125" width="12.7109375" style="5" hidden="1"/>
    <col min="5126" max="5126" width="16.140625" style="5" hidden="1"/>
    <col min="5127" max="5127" width="18.7109375" style="5" hidden="1"/>
    <col min="5128" max="5128" width="30.42578125" style="5" hidden="1"/>
    <col min="5129" max="5129" width="8.140625" style="5" hidden="1"/>
    <col min="5130" max="5130" width="9.28515625" style="5" hidden="1"/>
    <col min="5131" max="5131" width="10.28515625" style="5" hidden="1"/>
    <col min="5132" max="5373" width="9" style="5" hidden="1"/>
    <col min="5374" max="5374" width="3.7109375" style="5" hidden="1"/>
    <col min="5375" max="5375" width="21.140625" style="5" hidden="1"/>
    <col min="5376" max="5376" width="16.7109375" style="5" hidden="1"/>
    <col min="5377" max="5377" width="18.7109375" style="5" hidden="1"/>
    <col min="5378" max="5378" width="3.42578125" style="5" hidden="1"/>
    <col min="5379" max="5379" width="18.7109375" style="5" hidden="1"/>
    <col min="5380" max="5380" width="16.7109375" style="5" hidden="1"/>
    <col min="5381" max="5381" width="12.7109375" style="5" hidden="1"/>
    <col min="5382" max="5382" width="16.140625" style="5" hidden="1"/>
    <col min="5383" max="5383" width="18.7109375" style="5" hidden="1"/>
    <col min="5384" max="5384" width="30.42578125" style="5" hidden="1"/>
    <col min="5385" max="5385" width="8.140625" style="5" hidden="1"/>
    <col min="5386" max="5386" width="9.28515625" style="5" hidden="1"/>
    <col min="5387" max="5387" width="10.28515625" style="5" hidden="1"/>
    <col min="5388" max="5629" width="9" style="5" hidden="1"/>
    <col min="5630" max="5630" width="3.7109375" style="5" hidden="1"/>
    <col min="5631" max="5631" width="21.140625" style="5" hidden="1"/>
    <col min="5632" max="5632" width="16.7109375" style="5" hidden="1"/>
    <col min="5633" max="5633" width="18.7109375" style="5" hidden="1"/>
    <col min="5634" max="5634" width="3.42578125" style="5" hidden="1"/>
    <col min="5635" max="5635" width="18.7109375" style="5" hidden="1"/>
    <col min="5636" max="5636" width="16.7109375" style="5" hidden="1"/>
    <col min="5637" max="5637" width="12.7109375" style="5" hidden="1"/>
    <col min="5638" max="5638" width="16.140625" style="5" hidden="1"/>
    <col min="5639" max="5639" width="18.7109375" style="5" hidden="1"/>
    <col min="5640" max="5640" width="30.42578125" style="5" hidden="1"/>
    <col min="5641" max="5641" width="8.140625" style="5" hidden="1"/>
    <col min="5642" max="5642" width="9.28515625" style="5" hidden="1"/>
    <col min="5643" max="5643" width="10.28515625" style="5" hidden="1"/>
    <col min="5644" max="5885" width="9" style="5" hidden="1"/>
    <col min="5886" max="5886" width="3.7109375" style="5" hidden="1"/>
    <col min="5887" max="5887" width="21.140625" style="5" hidden="1"/>
    <col min="5888" max="5888" width="16.7109375" style="5" hidden="1"/>
    <col min="5889" max="5889" width="18.7109375" style="5" hidden="1"/>
    <col min="5890" max="5890" width="3.42578125" style="5" hidden="1"/>
    <col min="5891" max="5891" width="18.7109375" style="5" hidden="1"/>
    <col min="5892" max="5892" width="16.7109375" style="5" hidden="1"/>
    <col min="5893" max="5893" width="12.7109375" style="5" hidden="1"/>
    <col min="5894" max="5894" width="16.140625" style="5" hidden="1"/>
    <col min="5895" max="5895" width="18.7109375" style="5" hidden="1"/>
    <col min="5896" max="5896" width="30.42578125" style="5" hidden="1"/>
    <col min="5897" max="5897" width="8.140625" style="5" hidden="1"/>
    <col min="5898" max="5898" width="9.28515625" style="5" hidden="1"/>
    <col min="5899" max="5899" width="10.28515625" style="5" hidden="1"/>
    <col min="5900" max="6141" width="9" style="5" hidden="1"/>
    <col min="6142" max="6142" width="3.7109375" style="5" hidden="1"/>
    <col min="6143" max="6143" width="21.140625" style="5" hidden="1"/>
    <col min="6144" max="6144" width="16.7109375" style="5" hidden="1"/>
    <col min="6145" max="6145" width="18.7109375" style="5" hidden="1"/>
    <col min="6146" max="6146" width="3.42578125" style="5" hidden="1"/>
    <col min="6147" max="6147" width="18.7109375" style="5" hidden="1"/>
    <col min="6148" max="6148" width="16.7109375" style="5" hidden="1"/>
    <col min="6149" max="6149" width="12.7109375" style="5" hidden="1"/>
    <col min="6150" max="6150" width="16.140625" style="5" hidden="1"/>
    <col min="6151" max="6151" width="18.7109375" style="5" hidden="1"/>
    <col min="6152" max="6152" width="30.42578125" style="5" hidden="1"/>
    <col min="6153" max="6153" width="8.140625" style="5" hidden="1"/>
    <col min="6154" max="6154" width="9.28515625" style="5" hidden="1"/>
    <col min="6155" max="6155" width="10.28515625" style="5" hidden="1"/>
    <col min="6156" max="6397" width="9" style="5" hidden="1"/>
    <col min="6398" max="6398" width="3.7109375" style="5" hidden="1"/>
    <col min="6399" max="6399" width="21.140625" style="5" hidden="1"/>
    <col min="6400" max="6400" width="16.7109375" style="5" hidden="1"/>
    <col min="6401" max="6401" width="18.7109375" style="5" hidden="1"/>
    <col min="6402" max="6402" width="3.42578125" style="5" hidden="1"/>
    <col min="6403" max="6403" width="18.7109375" style="5" hidden="1"/>
    <col min="6404" max="6404" width="16.7109375" style="5" hidden="1"/>
    <col min="6405" max="6405" width="12.7109375" style="5" hidden="1"/>
    <col min="6406" max="6406" width="16.140625" style="5" hidden="1"/>
    <col min="6407" max="6407" width="18.7109375" style="5" hidden="1"/>
    <col min="6408" max="6408" width="30.42578125" style="5" hidden="1"/>
    <col min="6409" max="6409" width="8.140625" style="5" hidden="1"/>
    <col min="6410" max="6410" width="9.28515625" style="5" hidden="1"/>
    <col min="6411" max="6411" width="10.28515625" style="5" hidden="1"/>
    <col min="6412" max="6653" width="9" style="5" hidden="1"/>
    <col min="6654" max="6654" width="3.7109375" style="5" hidden="1"/>
    <col min="6655" max="6655" width="21.140625" style="5" hidden="1"/>
    <col min="6656" max="6656" width="16.7109375" style="5" hidden="1"/>
    <col min="6657" max="6657" width="18.7109375" style="5" hidden="1"/>
    <col min="6658" max="6658" width="3.42578125" style="5" hidden="1"/>
    <col min="6659" max="6659" width="18.7109375" style="5" hidden="1"/>
    <col min="6660" max="6660" width="16.7109375" style="5" hidden="1"/>
    <col min="6661" max="6661" width="12.7109375" style="5" hidden="1"/>
    <col min="6662" max="6662" width="16.140625" style="5" hidden="1"/>
    <col min="6663" max="6663" width="18.7109375" style="5" hidden="1"/>
    <col min="6664" max="6664" width="30.42578125" style="5" hidden="1"/>
    <col min="6665" max="6665" width="8.140625" style="5" hidden="1"/>
    <col min="6666" max="6666" width="9.28515625" style="5" hidden="1"/>
    <col min="6667" max="6667" width="10.28515625" style="5" hidden="1"/>
    <col min="6668" max="6909" width="9" style="5" hidden="1"/>
    <col min="6910" max="6910" width="3.7109375" style="5" hidden="1"/>
    <col min="6911" max="6911" width="21.140625" style="5" hidden="1"/>
    <col min="6912" max="6912" width="16.7109375" style="5" hidden="1"/>
    <col min="6913" max="6913" width="18.7109375" style="5" hidden="1"/>
    <col min="6914" max="6914" width="3.42578125" style="5" hidden="1"/>
    <col min="6915" max="6915" width="18.7109375" style="5" hidden="1"/>
    <col min="6916" max="6916" width="16.7109375" style="5" hidden="1"/>
    <col min="6917" max="6917" width="12.7109375" style="5" hidden="1"/>
    <col min="6918" max="6918" width="16.140625" style="5" hidden="1"/>
    <col min="6919" max="6919" width="18.7109375" style="5" hidden="1"/>
    <col min="6920" max="6920" width="30.42578125" style="5" hidden="1"/>
    <col min="6921" max="6921" width="8.140625" style="5" hidden="1"/>
    <col min="6922" max="6922" width="9.28515625" style="5" hidden="1"/>
    <col min="6923" max="6923" width="10.28515625" style="5" hidden="1"/>
    <col min="6924" max="7165" width="9" style="5" hidden="1"/>
    <col min="7166" max="7166" width="3.7109375" style="5" hidden="1"/>
    <col min="7167" max="7167" width="21.140625" style="5" hidden="1"/>
    <col min="7168" max="7168" width="16.7109375" style="5" hidden="1"/>
    <col min="7169" max="7169" width="18.7109375" style="5" hidden="1"/>
    <col min="7170" max="7170" width="3.42578125" style="5" hidden="1"/>
    <col min="7171" max="7171" width="18.7109375" style="5" hidden="1"/>
    <col min="7172" max="7172" width="16.7109375" style="5" hidden="1"/>
    <col min="7173" max="7173" width="12.7109375" style="5" hidden="1"/>
    <col min="7174" max="7174" width="16.140625" style="5" hidden="1"/>
    <col min="7175" max="7175" width="18.7109375" style="5" hidden="1"/>
    <col min="7176" max="7176" width="30.42578125" style="5" hidden="1"/>
    <col min="7177" max="7177" width="8.140625" style="5" hidden="1"/>
    <col min="7178" max="7178" width="9.28515625" style="5" hidden="1"/>
    <col min="7179" max="7179" width="10.28515625" style="5" hidden="1"/>
    <col min="7180" max="7421" width="9" style="5" hidden="1"/>
    <col min="7422" max="7422" width="3.7109375" style="5" hidden="1"/>
    <col min="7423" max="7423" width="21.140625" style="5" hidden="1"/>
    <col min="7424" max="7424" width="16.7109375" style="5" hidden="1"/>
    <col min="7425" max="7425" width="18.7109375" style="5" hidden="1"/>
    <col min="7426" max="7426" width="3.42578125" style="5" hidden="1"/>
    <col min="7427" max="7427" width="18.7109375" style="5" hidden="1"/>
    <col min="7428" max="7428" width="16.7109375" style="5" hidden="1"/>
    <col min="7429" max="7429" width="12.7109375" style="5" hidden="1"/>
    <col min="7430" max="7430" width="16.140625" style="5" hidden="1"/>
    <col min="7431" max="7431" width="18.7109375" style="5" hidden="1"/>
    <col min="7432" max="7432" width="30.42578125" style="5" hidden="1"/>
    <col min="7433" max="7433" width="8.140625" style="5" hidden="1"/>
    <col min="7434" max="7434" width="9.28515625" style="5" hidden="1"/>
    <col min="7435" max="7435" width="10.28515625" style="5" hidden="1"/>
    <col min="7436" max="7677" width="9" style="5" hidden="1"/>
    <col min="7678" max="7678" width="3.7109375" style="5" hidden="1"/>
    <col min="7679" max="7679" width="21.140625" style="5" hidden="1"/>
    <col min="7680" max="7680" width="16.7109375" style="5" hidden="1"/>
    <col min="7681" max="7681" width="18.7109375" style="5" hidden="1"/>
    <col min="7682" max="7682" width="3.42578125" style="5" hidden="1"/>
    <col min="7683" max="7683" width="18.7109375" style="5" hidden="1"/>
    <col min="7684" max="7684" width="16.7109375" style="5" hidden="1"/>
    <col min="7685" max="7685" width="12.7109375" style="5" hidden="1"/>
    <col min="7686" max="7686" width="16.140625" style="5" hidden="1"/>
    <col min="7687" max="7687" width="18.7109375" style="5" hidden="1"/>
    <col min="7688" max="7688" width="30.42578125" style="5" hidden="1"/>
    <col min="7689" max="7689" width="8.140625" style="5" hidden="1"/>
    <col min="7690" max="7690" width="9.28515625" style="5" hidden="1"/>
    <col min="7691" max="7691" width="10.28515625" style="5" hidden="1"/>
    <col min="7692" max="7933" width="9" style="5" hidden="1"/>
    <col min="7934" max="7934" width="3.7109375" style="5" hidden="1"/>
    <col min="7935" max="7935" width="21.140625" style="5" hidden="1"/>
    <col min="7936" max="7936" width="16.7109375" style="5" hidden="1"/>
    <col min="7937" max="7937" width="18.7109375" style="5" hidden="1"/>
    <col min="7938" max="7938" width="3.42578125" style="5" hidden="1"/>
    <col min="7939" max="7939" width="18.7109375" style="5" hidden="1"/>
    <col min="7940" max="7940" width="16.7109375" style="5" hidden="1"/>
    <col min="7941" max="7941" width="12.7109375" style="5" hidden="1"/>
    <col min="7942" max="7942" width="16.140625" style="5" hidden="1"/>
    <col min="7943" max="7943" width="18.7109375" style="5" hidden="1"/>
    <col min="7944" max="7944" width="30.42578125" style="5" hidden="1"/>
    <col min="7945" max="7945" width="8.140625" style="5" hidden="1"/>
    <col min="7946" max="7946" width="9.28515625" style="5" hidden="1"/>
    <col min="7947" max="7947" width="10.28515625" style="5" hidden="1"/>
    <col min="7948" max="8189" width="9" style="5" hidden="1"/>
    <col min="8190" max="8190" width="3.7109375" style="5" hidden="1"/>
    <col min="8191" max="8191" width="21.140625" style="5" hidden="1"/>
    <col min="8192" max="8192" width="16.7109375" style="5" hidden="1"/>
    <col min="8193" max="8193" width="18.7109375" style="5" hidden="1"/>
    <col min="8194" max="8194" width="3.42578125" style="5" hidden="1"/>
    <col min="8195" max="8195" width="18.7109375" style="5" hidden="1"/>
    <col min="8196" max="8196" width="16.7109375" style="5" hidden="1"/>
    <col min="8197" max="8197" width="12.7109375" style="5" hidden="1"/>
    <col min="8198" max="8198" width="16.140625" style="5" hidden="1"/>
    <col min="8199" max="8199" width="18.7109375" style="5" hidden="1"/>
    <col min="8200" max="8200" width="30.42578125" style="5" hidden="1"/>
    <col min="8201" max="8201" width="8.140625" style="5" hidden="1"/>
    <col min="8202" max="8202" width="9.28515625" style="5" hidden="1"/>
    <col min="8203" max="8203" width="10.28515625" style="5" hidden="1"/>
    <col min="8204" max="8445" width="9" style="5" hidden="1"/>
    <col min="8446" max="8446" width="3.7109375" style="5" hidden="1"/>
    <col min="8447" max="8447" width="21.140625" style="5" hidden="1"/>
    <col min="8448" max="8448" width="16.7109375" style="5" hidden="1"/>
    <col min="8449" max="8449" width="18.7109375" style="5" hidden="1"/>
    <col min="8450" max="8450" width="3.42578125" style="5" hidden="1"/>
    <col min="8451" max="8451" width="18.7109375" style="5" hidden="1"/>
    <col min="8452" max="8452" width="16.7109375" style="5" hidden="1"/>
    <col min="8453" max="8453" width="12.7109375" style="5" hidden="1"/>
    <col min="8454" max="8454" width="16.140625" style="5" hidden="1"/>
    <col min="8455" max="8455" width="18.7109375" style="5" hidden="1"/>
    <col min="8456" max="8456" width="30.42578125" style="5" hidden="1"/>
    <col min="8457" max="8457" width="8.140625" style="5" hidden="1"/>
    <col min="8458" max="8458" width="9.28515625" style="5" hidden="1"/>
    <col min="8459" max="8459" width="10.28515625" style="5" hidden="1"/>
    <col min="8460" max="8701" width="9" style="5" hidden="1"/>
    <col min="8702" max="8702" width="3.7109375" style="5" hidden="1"/>
    <col min="8703" max="8703" width="21.140625" style="5" hidden="1"/>
    <col min="8704" max="8704" width="16.7109375" style="5" hidden="1"/>
    <col min="8705" max="8705" width="18.7109375" style="5" hidden="1"/>
    <col min="8706" max="8706" width="3.42578125" style="5" hidden="1"/>
    <col min="8707" max="8707" width="18.7109375" style="5" hidden="1"/>
    <col min="8708" max="8708" width="16.7109375" style="5" hidden="1"/>
    <col min="8709" max="8709" width="12.7109375" style="5" hidden="1"/>
    <col min="8710" max="8710" width="16.140625" style="5" hidden="1"/>
    <col min="8711" max="8711" width="18.7109375" style="5" hidden="1"/>
    <col min="8712" max="8712" width="30.42578125" style="5" hidden="1"/>
    <col min="8713" max="8713" width="8.140625" style="5" hidden="1"/>
    <col min="8714" max="8714" width="9.28515625" style="5" hidden="1"/>
    <col min="8715" max="8715" width="10.28515625" style="5" hidden="1"/>
    <col min="8716" max="8957" width="9" style="5" hidden="1"/>
    <col min="8958" max="8958" width="3.7109375" style="5" hidden="1"/>
    <col min="8959" max="8959" width="21.140625" style="5" hidden="1"/>
    <col min="8960" max="8960" width="16.7109375" style="5" hidden="1"/>
    <col min="8961" max="8961" width="18.7109375" style="5" hidden="1"/>
    <col min="8962" max="8962" width="3.42578125" style="5" hidden="1"/>
    <col min="8963" max="8963" width="18.7109375" style="5" hidden="1"/>
    <col min="8964" max="8964" width="16.7109375" style="5" hidden="1"/>
    <col min="8965" max="8965" width="12.7109375" style="5" hidden="1"/>
    <col min="8966" max="8966" width="16.140625" style="5" hidden="1"/>
    <col min="8967" max="8967" width="18.7109375" style="5" hidden="1"/>
    <col min="8968" max="8968" width="30.42578125" style="5" hidden="1"/>
    <col min="8969" max="8969" width="8.140625" style="5" hidden="1"/>
    <col min="8970" max="8970" width="9.28515625" style="5" hidden="1"/>
    <col min="8971" max="8971" width="10.28515625" style="5" hidden="1"/>
    <col min="8972" max="9213" width="9" style="5" hidden="1"/>
    <col min="9214" max="9214" width="3.7109375" style="5" hidden="1"/>
    <col min="9215" max="9215" width="21.140625" style="5" hidden="1"/>
    <col min="9216" max="9216" width="16.7109375" style="5" hidden="1"/>
    <col min="9217" max="9217" width="18.7109375" style="5" hidden="1"/>
    <col min="9218" max="9218" width="3.42578125" style="5" hidden="1"/>
    <col min="9219" max="9219" width="18.7109375" style="5" hidden="1"/>
    <col min="9220" max="9220" width="16.7109375" style="5" hidden="1"/>
    <col min="9221" max="9221" width="12.7109375" style="5" hidden="1"/>
    <col min="9222" max="9222" width="16.140625" style="5" hidden="1"/>
    <col min="9223" max="9223" width="18.7109375" style="5" hidden="1"/>
    <col min="9224" max="9224" width="30.42578125" style="5" hidden="1"/>
    <col min="9225" max="9225" width="8.140625" style="5" hidden="1"/>
    <col min="9226" max="9226" width="9.28515625" style="5" hidden="1"/>
    <col min="9227" max="9227" width="10.28515625" style="5" hidden="1"/>
    <col min="9228" max="9469" width="9" style="5" hidden="1"/>
    <col min="9470" max="9470" width="3.7109375" style="5" hidden="1"/>
    <col min="9471" max="9471" width="21.140625" style="5" hidden="1"/>
    <col min="9472" max="9472" width="16.7109375" style="5" hidden="1"/>
    <col min="9473" max="9473" width="18.7109375" style="5" hidden="1"/>
    <col min="9474" max="9474" width="3.42578125" style="5" hidden="1"/>
    <col min="9475" max="9475" width="18.7109375" style="5" hidden="1"/>
    <col min="9476" max="9476" width="16.7109375" style="5" hidden="1"/>
    <col min="9477" max="9477" width="12.7109375" style="5" hidden="1"/>
    <col min="9478" max="9478" width="16.140625" style="5" hidden="1"/>
    <col min="9479" max="9479" width="18.7109375" style="5" hidden="1"/>
    <col min="9480" max="9480" width="30.42578125" style="5" hidden="1"/>
    <col min="9481" max="9481" width="8.140625" style="5" hidden="1"/>
    <col min="9482" max="9482" width="9.28515625" style="5" hidden="1"/>
    <col min="9483" max="9483" width="10.28515625" style="5" hidden="1"/>
    <col min="9484" max="9725" width="9" style="5" hidden="1"/>
    <col min="9726" max="9726" width="3.7109375" style="5" hidden="1"/>
    <col min="9727" max="9727" width="21.140625" style="5" hidden="1"/>
    <col min="9728" max="9728" width="16.7109375" style="5" hidden="1"/>
    <col min="9729" max="9729" width="18.7109375" style="5" hidden="1"/>
    <col min="9730" max="9730" width="3.42578125" style="5" hidden="1"/>
    <col min="9731" max="9731" width="18.7109375" style="5" hidden="1"/>
    <col min="9732" max="9732" width="16.7109375" style="5" hidden="1"/>
    <col min="9733" max="9733" width="12.7109375" style="5" hidden="1"/>
    <col min="9734" max="9734" width="16.140625" style="5" hidden="1"/>
    <col min="9735" max="9735" width="18.7109375" style="5" hidden="1"/>
    <col min="9736" max="9736" width="30.42578125" style="5" hidden="1"/>
    <col min="9737" max="9737" width="8.140625" style="5" hidden="1"/>
    <col min="9738" max="9738" width="9.28515625" style="5" hidden="1"/>
    <col min="9739" max="9739" width="10.28515625" style="5" hidden="1"/>
    <col min="9740" max="9981" width="9" style="5" hidden="1"/>
    <col min="9982" max="9982" width="3.7109375" style="5" hidden="1"/>
    <col min="9983" max="9983" width="21.140625" style="5" hidden="1"/>
    <col min="9984" max="9984" width="16.7109375" style="5" hidden="1"/>
    <col min="9985" max="9985" width="18.7109375" style="5" hidden="1"/>
    <col min="9986" max="9986" width="3.42578125" style="5" hidden="1"/>
    <col min="9987" max="9987" width="18.7109375" style="5" hidden="1"/>
    <col min="9988" max="9988" width="16.7109375" style="5" hidden="1"/>
    <col min="9989" max="9989" width="12.7109375" style="5" hidden="1"/>
    <col min="9990" max="9990" width="16.140625" style="5" hidden="1"/>
    <col min="9991" max="9991" width="18.7109375" style="5" hidden="1"/>
    <col min="9992" max="9992" width="30.42578125" style="5" hidden="1"/>
    <col min="9993" max="9993" width="8.140625" style="5" hidden="1"/>
    <col min="9994" max="9994" width="9.28515625" style="5" hidden="1"/>
    <col min="9995" max="9995" width="10.28515625" style="5" hidden="1"/>
    <col min="9996" max="10237" width="9" style="5" hidden="1"/>
    <col min="10238" max="10238" width="3.7109375" style="5" hidden="1"/>
    <col min="10239" max="10239" width="21.140625" style="5" hidden="1"/>
    <col min="10240" max="10240" width="16.7109375" style="5" hidden="1"/>
    <col min="10241" max="10241" width="18.7109375" style="5" hidden="1"/>
    <col min="10242" max="10242" width="3.42578125" style="5" hidden="1"/>
    <col min="10243" max="10243" width="18.7109375" style="5" hidden="1"/>
    <col min="10244" max="10244" width="16.7109375" style="5" hidden="1"/>
    <col min="10245" max="10245" width="12.7109375" style="5" hidden="1"/>
    <col min="10246" max="10246" width="16.140625" style="5" hidden="1"/>
    <col min="10247" max="10247" width="18.7109375" style="5" hidden="1"/>
    <col min="10248" max="10248" width="30.42578125" style="5" hidden="1"/>
    <col min="10249" max="10249" width="8.140625" style="5" hidden="1"/>
    <col min="10250" max="10250" width="9.28515625" style="5" hidden="1"/>
    <col min="10251" max="10251" width="10.28515625" style="5" hidden="1"/>
    <col min="10252" max="10493" width="9" style="5" hidden="1"/>
    <col min="10494" max="10494" width="3.7109375" style="5" hidden="1"/>
    <col min="10495" max="10495" width="21.140625" style="5" hidden="1"/>
    <col min="10496" max="10496" width="16.7109375" style="5" hidden="1"/>
    <col min="10497" max="10497" width="18.7109375" style="5" hidden="1"/>
    <col min="10498" max="10498" width="3.42578125" style="5" hidden="1"/>
    <col min="10499" max="10499" width="18.7109375" style="5" hidden="1"/>
    <col min="10500" max="10500" width="16.7109375" style="5" hidden="1"/>
    <col min="10501" max="10501" width="12.7109375" style="5" hidden="1"/>
    <col min="10502" max="10502" width="16.140625" style="5" hidden="1"/>
    <col min="10503" max="10503" width="18.7109375" style="5" hidden="1"/>
    <col min="10504" max="10504" width="30.42578125" style="5" hidden="1"/>
    <col min="10505" max="10505" width="8.140625" style="5" hidden="1"/>
    <col min="10506" max="10506" width="9.28515625" style="5" hidden="1"/>
    <col min="10507" max="10507" width="10.28515625" style="5" hidden="1"/>
    <col min="10508" max="10749" width="9" style="5" hidden="1"/>
    <col min="10750" max="10750" width="3.7109375" style="5" hidden="1"/>
    <col min="10751" max="10751" width="21.140625" style="5" hidden="1"/>
    <col min="10752" max="10752" width="16.7109375" style="5" hidden="1"/>
    <col min="10753" max="10753" width="18.7109375" style="5" hidden="1"/>
    <col min="10754" max="10754" width="3.42578125" style="5" hidden="1"/>
    <col min="10755" max="10755" width="18.7109375" style="5" hidden="1"/>
    <col min="10756" max="10756" width="16.7109375" style="5" hidden="1"/>
    <col min="10757" max="10757" width="12.7109375" style="5" hidden="1"/>
    <col min="10758" max="10758" width="16.140625" style="5" hidden="1"/>
    <col min="10759" max="10759" width="18.7109375" style="5" hidden="1"/>
    <col min="10760" max="10760" width="30.42578125" style="5" hidden="1"/>
    <col min="10761" max="10761" width="8.140625" style="5" hidden="1"/>
    <col min="10762" max="10762" width="9.28515625" style="5" hidden="1"/>
    <col min="10763" max="10763" width="10.28515625" style="5" hidden="1"/>
    <col min="10764" max="11005" width="9" style="5" hidden="1"/>
    <col min="11006" max="11006" width="3.7109375" style="5" hidden="1"/>
    <col min="11007" max="11007" width="21.140625" style="5" hidden="1"/>
    <col min="11008" max="11008" width="16.7109375" style="5" hidden="1"/>
    <col min="11009" max="11009" width="18.7109375" style="5" hidden="1"/>
    <col min="11010" max="11010" width="3.42578125" style="5" hidden="1"/>
    <col min="11011" max="11011" width="18.7109375" style="5" hidden="1"/>
    <col min="11012" max="11012" width="16.7109375" style="5" hidden="1"/>
    <col min="11013" max="11013" width="12.7109375" style="5" hidden="1"/>
    <col min="11014" max="11014" width="16.140625" style="5" hidden="1"/>
    <col min="11015" max="11015" width="18.7109375" style="5" hidden="1"/>
    <col min="11016" max="11016" width="30.42578125" style="5" hidden="1"/>
    <col min="11017" max="11017" width="8.140625" style="5" hidden="1"/>
    <col min="11018" max="11018" width="9.28515625" style="5" hidden="1"/>
    <col min="11019" max="11019" width="10.28515625" style="5" hidden="1"/>
    <col min="11020" max="11261" width="9" style="5" hidden="1"/>
    <col min="11262" max="11262" width="3.7109375" style="5" hidden="1"/>
    <col min="11263" max="11263" width="21.140625" style="5" hidden="1"/>
    <col min="11264" max="11264" width="16.7109375" style="5" hidden="1"/>
    <col min="11265" max="11265" width="18.7109375" style="5" hidden="1"/>
    <col min="11266" max="11266" width="3.42578125" style="5" hidden="1"/>
    <col min="11267" max="11267" width="18.7109375" style="5" hidden="1"/>
    <col min="11268" max="11268" width="16.7109375" style="5" hidden="1"/>
    <col min="11269" max="11269" width="12.7109375" style="5" hidden="1"/>
    <col min="11270" max="11270" width="16.140625" style="5" hidden="1"/>
    <col min="11271" max="11271" width="18.7109375" style="5" hidden="1"/>
    <col min="11272" max="11272" width="30.42578125" style="5" hidden="1"/>
    <col min="11273" max="11273" width="8.140625" style="5" hidden="1"/>
    <col min="11274" max="11274" width="9.28515625" style="5" hidden="1"/>
    <col min="11275" max="11275" width="10.28515625" style="5" hidden="1"/>
    <col min="11276" max="11517" width="9" style="5" hidden="1"/>
    <col min="11518" max="11518" width="3.7109375" style="5" hidden="1"/>
    <col min="11519" max="11519" width="21.140625" style="5" hidden="1"/>
    <col min="11520" max="11520" width="16.7109375" style="5" hidden="1"/>
    <col min="11521" max="11521" width="18.7109375" style="5" hidden="1"/>
    <col min="11522" max="11522" width="3.42578125" style="5" hidden="1"/>
    <col min="11523" max="11523" width="18.7109375" style="5" hidden="1"/>
    <col min="11524" max="11524" width="16.7109375" style="5" hidden="1"/>
    <col min="11525" max="11525" width="12.7109375" style="5" hidden="1"/>
    <col min="11526" max="11526" width="16.140625" style="5" hidden="1"/>
    <col min="11527" max="11527" width="18.7109375" style="5" hidden="1"/>
    <col min="11528" max="11528" width="30.42578125" style="5" hidden="1"/>
    <col min="11529" max="11529" width="8.140625" style="5" hidden="1"/>
    <col min="11530" max="11530" width="9.28515625" style="5" hidden="1"/>
    <col min="11531" max="11531" width="10.28515625" style="5" hidden="1"/>
    <col min="11532" max="11773" width="9" style="5" hidden="1"/>
    <col min="11774" max="11774" width="3.7109375" style="5" hidden="1"/>
    <col min="11775" max="11775" width="21.140625" style="5" hidden="1"/>
    <col min="11776" max="11776" width="16.7109375" style="5" hidden="1"/>
    <col min="11777" max="11777" width="18.7109375" style="5" hidden="1"/>
    <col min="11778" max="11778" width="3.42578125" style="5" hidden="1"/>
    <col min="11779" max="11779" width="18.7109375" style="5" hidden="1"/>
    <col min="11780" max="11780" width="16.7109375" style="5" hidden="1"/>
    <col min="11781" max="11781" width="12.7109375" style="5" hidden="1"/>
    <col min="11782" max="11782" width="16.140625" style="5" hidden="1"/>
    <col min="11783" max="11783" width="18.7109375" style="5" hidden="1"/>
    <col min="11784" max="11784" width="30.42578125" style="5" hidden="1"/>
    <col min="11785" max="11785" width="8.140625" style="5" hidden="1"/>
    <col min="11786" max="11786" width="9.28515625" style="5" hidden="1"/>
    <col min="11787" max="11787" width="10.28515625" style="5" hidden="1"/>
    <col min="11788" max="12029" width="9" style="5" hidden="1"/>
    <col min="12030" max="12030" width="3.7109375" style="5" hidden="1"/>
    <col min="12031" max="12031" width="21.140625" style="5" hidden="1"/>
    <col min="12032" max="12032" width="16.7109375" style="5" hidden="1"/>
    <col min="12033" max="12033" width="18.7109375" style="5" hidden="1"/>
    <col min="12034" max="12034" width="3.42578125" style="5" hidden="1"/>
    <col min="12035" max="12035" width="18.7109375" style="5" hidden="1"/>
    <col min="12036" max="12036" width="16.7109375" style="5" hidden="1"/>
    <col min="12037" max="12037" width="12.7109375" style="5" hidden="1"/>
    <col min="12038" max="12038" width="16.140625" style="5" hidden="1"/>
    <col min="12039" max="12039" width="18.7109375" style="5" hidden="1"/>
    <col min="12040" max="12040" width="30.42578125" style="5" hidden="1"/>
    <col min="12041" max="12041" width="8.140625" style="5" hidden="1"/>
    <col min="12042" max="12042" width="9.28515625" style="5" hidden="1"/>
    <col min="12043" max="12043" width="10.28515625" style="5" hidden="1"/>
    <col min="12044" max="12285" width="9" style="5" hidden="1"/>
    <col min="12286" max="12286" width="3.7109375" style="5" hidden="1"/>
    <col min="12287" max="12287" width="21.140625" style="5" hidden="1"/>
    <col min="12288" max="12288" width="16.7109375" style="5" hidden="1"/>
    <col min="12289" max="12289" width="18.7109375" style="5" hidden="1"/>
    <col min="12290" max="12290" width="3.42578125" style="5" hidden="1"/>
    <col min="12291" max="12291" width="18.7109375" style="5" hidden="1"/>
    <col min="12292" max="12292" width="16.7109375" style="5" hidden="1"/>
    <col min="12293" max="12293" width="12.7109375" style="5" hidden="1"/>
    <col min="12294" max="12294" width="16.140625" style="5" hidden="1"/>
    <col min="12295" max="12295" width="18.7109375" style="5" hidden="1"/>
    <col min="12296" max="12296" width="30.42578125" style="5" hidden="1"/>
    <col min="12297" max="12297" width="8.140625" style="5" hidden="1"/>
    <col min="12298" max="12298" width="9.28515625" style="5" hidden="1"/>
    <col min="12299" max="12299" width="10.28515625" style="5" hidden="1"/>
    <col min="12300" max="12541" width="9" style="5" hidden="1"/>
    <col min="12542" max="12542" width="3.7109375" style="5" hidden="1"/>
    <col min="12543" max="12543" width="21.140625" style="5" hidden="1"/>
    <col min="12544" max="12544" width="16.7109375" style="5" hidden="1"/>
    <col min="12545" max="12545" width="18.7109375" style="5" hidden="1"/>
    <col min="12546" max="12546" width="3.42578125" style="5" hidden="1"/>
    <col min="12547" max="12547" width="18.7109375" style="5" hidden="1"/>
    <col min="12548" max="12548" width="16.7109375" style="5" hidden="1"/>
    <col min="12549" max="12549" width="12.7109375" style="5" hidden="1"/>
    <col min="12550" max="12550" width="16.140625" style="5" hidden="1"/>
    <col min="12551" max="12551" width="18.7109375" style="5" hidden="1"/>
    <col min="12552" max="12552" width="30.42578125" style="5" hidden="1"/>
    <col min="12553" max="12553" width="8.140625" style="5" hidden="1"/>
    <col min="12554" max="12554" width="9.28515625" style="5" hidden="1"/>
    <col min="12555" max="12555" width="10.28515625" style="5" hidden="1"/>
    <col min="12556" max="12797" width="9" style="5" hidden="1"/>
    <col min="12798" max="12798" width="3.7109375" style="5" hidden="1"/>
    <col min="12799" max="12799" width="21.140625" style="5" hidden="1"/>
    <col min="12800" max="12800" width="16.7109375" style="5" hidden="1"/>
    <col min="12801" max="12801" width="18.7109375" style="5" hidden="1"/>
    <col min="12802" max="12802" width="3.42578125" style="5" hidden="1"/>
    <col min="12803" max="12803" width="18.7109375" style="5" hidden="1"/>
    <col min="12804" max="12804" width="16.7109375" style="5" hidden="1"/>
    <col min="12805" max="12805" width="12.7109375" style="5" hidden="1"/>
    <col min="12806" max="12806" width="16.140625" style="5" hidden="1"/>
    <col min="12807" max="12807" width="18.7109375" style="5" hidden="1"/>
    <col min="12808" max="12808" width="30.42578125" style="5" hidden="1"/>
    <col min="12809" max="12809" width="8.140625" style="5" hidden="1"/>
    <col min="12810" max="12810" width="9.28515625" style="5" hidden="1"/>
    <col min="12811" max="12811" width="10.28515625" style="5" hidden="1"/>
    <col min="12812" max="13053" width="9" style="5" hidden="1"/>
    <col min="13054" max="13054" width="3.7109375" style="5" hidden="1"/>
    <col min="13055" max="13055" width="21.140625" style="5" hidden="1"/>
    <col min="13056" max="13056" width="16.7109375" style="5" hidden="1"/>
    <col min="13057" max="13057" width="18.7109375" style="5" hidden="1"/>
    <col min="13058" max="13058" width="3.42578125" style="5" hidden="1"/>
    <col min="13059" max="13059" width="18.7109375" style="5" hidden="1"/>
    <col min="13060" max="13060" width="16.7109375" style="5" hidden="1"/>
    <col min="13061" max="13061" width="12.7109375" style="5" hidden="1"/>
    <col min="13062" max="13062" width="16.140625" style="5" hidden="1"/>
    <col min="13063" max="13063" width="18.7109375" style="5" hidden="1"/>
    <col min="13064" max="13064" width="30.42578125" style="5" hidden="1"/>
    <col min="13065" max="13065" width="8.140625" style="5" hidden="1"/>
    <col min="13066" max="13066" width="9.28515625" style="5" hidden="1"/>
    <col min="13067" max="13067" width="10.28515625" style="5" hidden="1"/>
    <col min="13068" max="13309" width="9" style="5" hidden="1"/>
    <col min="13310" max="13310" width="3.7109375" style="5" hidden="1"/>
    <col min="13311" max="13311" width="21.140625" style="5" hidden="1"/>
    <col min="13312" max="13312" width="16.7109375" style="5" hidden="1"/>
    <col min="13313" max="13313" width="18.7109375" style="5" hidden="1"/>
    <col min="13314" max="13314" width="3.42578125" style="5" hidden="1"/>
    <col min="13315" max="13315" width="18.7109375" style="5" hidden="1"/>
    <col min="13316" max="13316" width="16.7109375" style="5" hidden="1"/>
    <col min="13317" max="13317" width="12.7109375" style="5" hidden="1"/>
    <col min="13318" max="13318" width="16.140625" style="5" hidden="1"/>
    <col min="13319" max="13319" width="18.7109375" style="5" hidden="1"/>
    <col min="13320" max="13320" width="30.42578125" style="5" hidden="1"/>
    <col min="13321" max="13321" width="8.140625" style="5" hidden="1"/>
    <col min="13322" max="13322" width="9.28515625" style="5" hidden="1"/>
    <col min="13323" max="13323" width="10.28515625" style="5" hidden="1"/>
    <col min="13324" max="13565" width="9" style="5" hidden="1"/>
    <col min="13566" max="13566" width="3.7109375" style="5" hidden="1"/>
    <col min="13567" max="13567" width="21.140625" style="5" hidden="1"/>
    <col min="13568" max="13568" width="16.7109375" style="5" hidden="1"/>
    <col min="13569" max="13569" width="18.7109375" style="5" hidden="1"/>
    <col min="13570" max="13570" width="3.42578125" style="5" hidden="1"/>
    <col min="13571" max="13571" width="18.7109375" style="5" hidden="1"/>
    <col min="13572" max="13572" width="16.7109375" style="5" hidden="1"/>
    <col min="13573" max="13573" width="12.7109375" style="5" hidden="1"/>
    <col min="13574" max="13574" width="16.140625" style="5" hidden="1"/>
    <col min="13575" max="13575" width="18.7109375" style="5" hidden="1"/>
    <col min="13576" max="13576" width="30.42578125" style="5" hidden="1"/>
    <col min="13577" max="13577" width="8.140625" style="5" hidden="1"/>
    <col min="13578" max="13578" width="9.28515625" style="5" hidden="1"/>
    <col min="13579" max="13579" width="10.28515625" style="5" hidden="1"/>
    <col min="13580" max="13821" width="9" style="5" hidden="1"/>
    <col min="13822" max="13822" width="3.7109375" style="5" hidden="1"/>
    <col min="13823" max="13823" width="21.140625" style="5" hidden="1"/>
    <col min="13824" max="13824" width="16.7109375" style="5" hidden="1"/>
    <col min="13825" max="13825" width="18.7109375" style="5" hidden="1"/>
    <col min="13826" max="13826" width="3.42578125" style="5" hidden="1"/>
    <col min="13827" max="13827" width="18.7109375" style="5" hidden="1"/>
    <col min="13828" max="13828" width="16.7109375" style="5" hidden="1"/>
    <col min="13829" max="13829" width="12.7109375" style="5" hidden="1"/>
    <col min="13830" max="13830" width="16.140625" style="5" hidden="1"/>
    <col min="13831" max="13831" width="18.7109375" style="5" hidden="1"/>
    <col min="13832" max="13832" width="30.42578125" style="5" hidden="1"/>
    <col min="13833" max="13833" width="8.140625" style="5" hidden="1"/>
    <col min="13834" max="13834" width="9.28515625" style="5" hidden="1"/>
    <col min="13835" max="13835" width="10.28515625" style="5" hidden="1"/>
    <col min="13836" max="14077" width="9" style="5" hidden="1"/>
    <col min="14078" max="14078" width="3.7109375" style="5" hidden="1"/>
    <col min="14079" max="14079" width="21.140625" style="5" hidden="1"/>
    <col min="14080" max="14080" width="16.7109375" style="5" hidden="1"/>
    <col min="14081" max="14081" width="18.7109375" style="5" hidden="1"/>
    <col min="14082" max="14082" width="3.42578125" style="5" hidden="1"/>
    <col min="14083" max="14083" width="18.7109375" style="5" hidden="1"/>
    <col min="14084" max="14084" width="16.7109375" style="5" hidden="1"/>
    <col min="14085" max="14085" width="12.7109375" style="5" hidden="1"/>
    <col min="14086" max="14086" width="16.140625" style="5" hidden="1"/>
    <col min="14087" max="14087" width="18.7109375" style="5" hidden="1"/>
    <col min="14088" max="14088" width="30.42578125" style="5" hidden="1"/>
    <col min="14089" max="14089" width="8.140625" style="5" hidden="1"/>
    <col min="14090" max="14090" width="9.28515625" style="5" hidden="1"/>
    <col min="14091" max="14091" width="10.28515625" style="5" hidden="1"/>
    <col min="14092" max="14333" width="9" style="5" hidden="1"/>
    <col min="14334" max="14334" width="3.7109375" style="5" hidden="1"/>
    <col min="14335" max="14335" width="21.140625" style="5" hidden="1"/>
    <col min="14336" max="14336" width="16.7109375" style="5" hidden="1"/>
    <col min="14337" max="14337" width="18.7109375" style="5" hidden="1"/>
    <col min="14338" max="14338" width="3.42578125" style="5" hidden="1"/>
    <col min="14339" max="14339" width="18.7109375" style="5" hidden="1"/>
    <col min="14340" max="14340" width="16.7109375" style="5" hidden="1"/>
    <col min="14341" max="14341" width="12.7109375" style="5" hidden="1"/>
    <col min="14342" max="14342" width="16.140625" style="5" hidden="1"/>
    <col min="14343" max="14343" width="18.7109375" style="5" hidden="1"/>
    <col min="14344" max="14344" width="30.42578125" style="5" hidden="1"/>
    <col min="14345" max="14345" width="8.140625" style="5" hidden="1"/>
    <col min="14346" max="14346" width="9.28515625" style="5" hidden="1"/>
    <col min="14347" max="14347" width="10.28515625" style="5" hidden="1"/>
    <col min="14348" max="14589" width="9" style="5" hidden="1"/>
    <col min="14590" max="14590" width="3.7109375" style="5" hidden="1"/>
    <col min="14591" max="14591" width="21.140625" style="5" hidden="1"/>
    <col min="14592" max="14592" width="16.7109375" style="5" hidden="1"/>
    <col min="14593" max="14593" width="18.7109375" style="5" hidden="1"/>
    <col min="14594" max="14594" width="3.42578125" style="5" hidden="1"/>
    <col min="14595" max="14595" width="18.7109375" style="5" hidden="1"/>
    <col min="14596" max="14596" width="16.7109375" style="5" hidden="1"/>
    <col min="14597" max="14597" width="12.7109375" style="5" hidden="1"/>
    <col min="14598" max="14598" width="16.140625" style="5" hidden="1"/>
    <col min="14599" max="14599" width="18.7109375" style="5" hidden="1"/>
    <col min="14600" max="14600" width="30.42578125" style="5" hidden="1"/>
    <col min="14601" max="14601" width="8.140625" style="5" hidden="1"/>
    <col min="14602" max="14602" width="9.28515625" style="5" hidden="1"/>
    <col min="14603" max="14603" width="10.28515625" style="5" hidden="1"/>
    <col min="14604" max="14845" width="9" style="5" hidden="1"/>
    <col min="14846" max="14846" width="3.7109375" style="5" hidden="1"/>
    <col min="14847" max="14847" width="21.140625" style="5" hidden="1"/>
    <col min="14848" max="14848" width="16.7109375" style="5" hidden="1"/>
    <col min="14849" max="14849" width="18.7109375" style="5" hidden="1"/>
    <col min="14850" max="14850" width="3.42578125" style="5" hidden="1"/>
    <col min="14851" max="14851" width="18.7109375" style="5" hidden="1"/>
    <col min="14852" max="14852" width="16.7109375" style="5" hidden="1"/>
    <col min="14853" max="14853" width="12.7109375" style="5" hidden="1"/>
    <col min="14854" max="14854" width="16.140625" style="5" hidden="1"/>
    <col min="14855" max="14855" width="18.7109375" style="5" hidden="1"/>
    <col min="14856" max="14856" width="30.42578125" style="5" hidden="1"/>
    <col min="14857" max="14857" width="8.140625" style="5" hidden="1"/>
    <col min="14858" max="14858" width="9.28515625" style="5" hidden="1"/>
    <col min="14859" max="14859" width="10.28515625" style="5" hidden="1"/>
    <col min="14860" max="15101" width="9" style="5" hidden="1"/>
    <col min="15102" max="15102" width="3.7109375" style="5" hidden="1"/>
    <col min="15103" max="15103" width="21.140625" style="5" hidden="1"/>
    <col min="15104" max="15104" width="16.7109375" style="5" hidden="1"/>
    <col min="15105" max="15105" width="18.7109375" style="5" hidden="1"/>
    <col min="15106" max="15106" width="3.42578125" style="5" hidden="1"/>
    <col min="15107" max="15107" width="18.7109375" style="5" hidden="1"/>
    <col min="15108" max="15108" width="16.7109375" style="5" hidden="1"/>
    <col min="15109" max="15109" width="12.7109375" style="5" hidden="1"/>
    <col min="15110" max="15110" width="16.140625" style="5" hidden="1"/>
    <col min="15111" max="15111" width="18.7109375" style="5" hidden="1"/>
    <col min="15112" max="15112" width="30.42578125" style="5" hidden="1"/>
    <col min="15113" max="15113" width="8.140625" style="5" hidden="1"/>
    <col min="15114" max="15114" width="9.28515625" style="5" hidden="1"/>
    <col min="15115" max="15115" width="10.28515625" style="5" hidden="1"/>
    <col min="15116" max="15357" width="9" style="5" hidden="1"/>
    <col min="15358" max="15358" width="3.7109375" style="5" hidden="1"/>
    <col min="15359" max="15359" width="21.140625" style="5" hidden="1"/>
    <col min="15360" max="15360" width="16.7109375" style="5" hidden="1"/>
    <col min="15361" max="15361" width="18.7109375" style="5" hidden="1"/>
    <col min="15362" max="15362" width="3.42578125" style="5" hidden="1"/>
    <col min="15363" max="15363" width="18.7109375" style="5" hidden="1"/>
    <col min="15364" max="15364" width="16.7109375" style="5" hidden="1"/>
    <col min="15365" max="15365" width="12.7109375" style="5" hidden="1"/>
    <col min="15366" max="15366" width="16.140625" style="5" hidden="1"/>
    <col min="15367" max="15367" width="18.7109375" style="5" hidden="1"/>
    <col min="15368" max="15368" width="30.42578125" style="5" hidden="1"/>
    <col min="15369" max="15369" width="8.140625" style="5" hidden="1"/>
    <col min="15370" max="15370" width="9.28515625" style="5" hidden="1"/>
    <col min="15371" max="15371" width="10.28515625" style="5" hidden="1"/>
    <col min="15372" max="15613" width="9" style="5" hidden="1"/>
    <col min="15614" max="15614" width="3.7109375" style="5" hidden="1"/>
    <col min="15615" max="15615" width="21.140625" style="5" hidden="1"/>
    <col min="15616" max="15616" width="16.7109375" style="5" hidden="1"/>
    <col min="15617" max="15617" width="18.7109375" style="5" hidden="1"/>
    <col min="15618" max="15618" width="3.42578125" style="5" hidden="1"/>
    <col min="15619" max="15619" width="18.7109375" style="5" hidden="1"/>
    <col min="15620" max="15620" width="16.7109375" style="5" hidden="1"/>
    <col min="15621" max="15621" width="12.7109375" style="5" hidden="1"/>
    <col min="15622" max="15622" width="16.140625" style="5" hidden="1"/>
    <col min="15623" max="15623" width="18.7109375" style="5" hidden="1"/>
    <col min="15624" max="15624" width="30.42578125" style="5" hidden="1"/>
    <col min="15625" max="15625" width="8.140625" style="5" hidden="1"/>
    <col min="15626" max="15626" width="9.28515625" style="5" hidden="1"/>
    <col min="15627" max="15627" width="10.28515625" style="5" hidden="1"/>
    <col min="15628" max="15869" width="9" style="5" hidden="1"/>
    <col min="15870" max="15870" width="3.7109375" style="5" hidden="1"/>
    <col min="15871" max="15871" width="21.140625" style="5" hidden="1"/>
    <col min="15872" max="15872" width="16.7109375" style="5" hidden="1"/>
    <col min="15873" max="15873" width="18.7109375" style="5" hidden="1"/>
    <col min="15874" max="15874" width="3.42578125" style="5" hidden="1"/>
    <col min="15875" max="15875" width="18.7109375" style="5" hidden="1"/>
    <col min="15876" max="15876" width="16.7109375" style="5" hidden="1"/>
    <col min="15877" max="15877" width="12.7109375" style="5" hidden="1"/>
    <col min="15878" max="15878" width="16.140625" style="5" hidden="1"/>
    <col min="15879" max="15879" width="18.7109375" style="5" hidden="1"/>
    <col min="15880" max="15880" width="30.42578125" style="5" hidden="1"/>
    <col min="15881" max="15881" width="8.140625" style="5" hidden="1"/>
    <col min="15882" max="15882" width="9.28515625" style="5" hidden="1"/>
    <col min="15883" max="15883" width="10.28515625" style="5" hidden="1"/>
    <col min="15884" max="16125" width="9" style="5" hidden="1"/>
    <col min="16126" max="16126" width="3.7109375" style="5" hidden="1"/>
    <col min="16127" max="16127" width="21.140625" style="5" hidden="1"/>
    <col min="16128" max="16128" width="16.7109375" style="5" hidden="1"/>
    <col min="16129" max="16129" width="18.7109375" style="5" hidden="1"/>
    <col min="16130" max="16130" width="3.42578125" style="5" hidden="1"/>
    <col min="16131" max="16131" width="18.7109375" style="5" hidden="1"/>
    <col min="16132" max="16132" width="16.7109375" style="5" hidden="1"/>
    <col min="16133" max="16133" width="12.7109375" style="5" hidden="1"/>
    <col min="16134" max="16134" width="16.140625" style="5" hidden="1"/>
    <col min="16135" max="16135" width="18.7109375" style="5" hidden="1"/>
    <col min="16136" max="16136" width="30.42578125" style="5" hidden="1"/>
    <col min="16137" max="16137" width="8.140625" style="5" hidden="1"/>
    <col min="16138" max="16138" width="9.28515625" style="5" hidden="1"/>
    <col min="16139" max="16139" width="10.28515625" style="5" hidden="1"/>
    <col min="16140" max="16384" width="9" style="5" hidden="1"/>
  </cols>
  <sheetData>
    <row r="1" spans="1:17">
      <c r="I1" s="718"/>
      <c r="J1" s="718"/>
      <c r="M1" s="751"/>
    </row>
    <row r="2" spans="1:17">
      <c r="A2" s="133" t="s">
        <v>797</v>
      </c>
      <c r="B2" s="53"/>
      <c r="C2" s="53"/>
      <c r="D2" s="53"/>
      <c r="E2" s="53"/>
      <c r="F2" s="132"/>
      <c r="I2" s="719"/>
      <c r="J2" s="335" t="s">
        <v>271</v>
      </c>
      <c r="M2" s="471"/>
    </row>
    <row r="3" spans="1:17">
      <c r="A3" s="205" t="str">
        <f>"COMPANY: "&amp;'Co. Profile'!B2</f>
        <v>COMPANY: [NAME OF HMO]</v>
      </c>
      <c r="B3" s="58"/>
      <c r="C3" s="58"/>
      <c r="D3" s="58"/>
      <c r="E3" s="35"/>
      <c r="F3" s="35"/>
      <c r="I3" s="719"/>
      <c r="J3" s="336" t="s">
        <v>798</v>
      </c>
      <c r="L3" s="5"/>
      <c r="M3" s="472"/>
    </row>
    <row r="4" spans="1:17">
      <c r="A4" s="210" t="str">
        <f>'Co. Profile'!B3</f>
        <v>FOR THE YEAR ENDED DECEMBER 31, 20XX</v>
      </c>
      <c r="B4" s="58"/>
      <c r="C4" s="58"/>
      <c r="D4" s="58"/>
      <c r="E4" s="64"/>
      <c r="F4" s="64"/>
      <c r="I4" s="719"/>
      <c r="J4" s="336" t="s">
        <v>799</v>
      </c>
      <c r="L4" s="5"/>
      <c r="M4" s="472"/>
    </row>
    <row r="5" spans="1:17">
      <c r="B5" s="13"/>
      <c r="C5" s="13"/>
      <c r="D5" s="13"/>
      <c r="E5" s="13"/>
      <c r="F5" s="13"/>
      <c r="I5" s="719"/>
      <c r="J5" s="335" t="s">
        <v>800</v>
      </c>
      <c r="M5" s="471"/>
      <c r="N5" s="40"/>
    </row>
    <row r="6" spans="1:17" ht="16.5" thickBot="1">
      <c r="B6" s="13"/>
      <c r="C6" s="13"/>
      <c r="D6" s="13"/>
      <c r="E6" s="13"/>
      <c r="F6" s="13"/>
      <c r="H6" s="719"/>
      <c r="I6" s="719"/>
      <c r="J6" s="719"/>
      <c r="K6" s="6"/>
      <c r="M6" s="471"/>
      <c r="N6" s="40"/>
    </row>
    <row r="7" spans="1:17" ht="15.6" customHeight="1">
      <c r="A7" s="1690" t="s">
        <v>801</v>
      </c>
      <c r="B7" s="1841"/>
      <c r="C7" s="1841"/>
      <c r="D7" s="1841"/>
      <c r="E7" s="1841"/>
      <c r="F7" s="2114"/>
      <c r="G7" s="1702" t="s">
        <v>802</v>
      </c>
      <c r="H7" s="2115" t="s">
        <v>803</v>
      </c>
      <c r="I7" s="2115" t="s">
        <v>804</v>
      </c>
      <c r="J7" s="2115" t="s">
        <v>805</v>
      </c>
      <c r="K7" s="1696" t="s">
        <v>780</v>
      </c>
      <c r="N7" s="1699" t="s">
        <v>806</v>
      </c>
      <c r="O7" s="1692" t="s">
        <v>807</v>
      </c>
      <c r="P7" s="1692" t="s">
        <v>808</v>
      </c>
      <c r="Q7" s="1692" t="s">
        <v>809</v>
      </c>
    </row>
    <row r="8" spans="1:17" ht="15.6" customHeight="1">
      <c r="A8" s="2085"/>
      <c r="B8" s="2116"/>
      <c r="C8" s="2116"/>
      <c r="D8" s="2116"/>
      <c r="E8" s="2116"/>
      <c r="F8" s="2117"/>
      <c r="G8" s="1703"/>
      <c r="H8" s="2118"/>
      <c r="I8" s="2118"/>
      <c r="J8" s="2118"/>
      <c r="K8" s="1697"/>
      <c r="N8" s="1700"/>
      <c r="O8" s="1693"/>
      <c r="P8" s="1693"/>
      <c r="Q8" s="1693"/>
    </row>
    <row r="9" spans="1:17" s="40" customFormat="1" ht="16.899999999999999" customHeight="1" thickBot="1">
      <c r="A9" s="1691"/>
      <c r="B9" s="1842"/>
      <c r="C9" s="1842"/>
      <c r="D9" s="1842"/>
      <c r="E9" s="1842"/>
      <c r="F9" s="2119"/>
      <c r="G9" s="1704"/>
      <c r="H9" s="2120"/>
      <c r="I9" s="2120"/>
      <c r="J9" s="2120"/>
      <c r="K9" s="1698"/>
      <c r="L9" s="3"/>
      <c r="M9" s="741"/>
      <c r="N9" s="1701"/>
      <c r="O9" s="1694"/>
      <c r="P9" s="1694"/>
      <c r="Q9" s="1694"/>
    </row>
    <row r="10" spans="1:17" s="7" customFormat="1" ht="16.149999999999999" customHeight="1">
      <c r="A10" s="1695">
        <v>-1</v>
      </c>
      <c r="B10" s="2121"/>
      <c r="C10" s="2121"/>
      <c r="D10" s="2121"/>
      <c r="E10" s="2121"/>
      <c r="F10" s="2122">
        <v>-2</v>
      </c>
      <c r="G10" s="2122">
        <v>-3</v>
      </c>
      <c r="H10" s="2123">
        <v>-4</v>
      </c>
      <c r="I10" s="2123">
        <v>-5</v>
      </c>
      <c r="J10" s="2123">
        <v>-6</v>
      </c>
      <c r="K10" s="2124">
        <v>-7</v>
      </c>
      <c r="M10" s="742"/>
      <c r="N10" s="947"/>
      <c r="O10" s="1396"/>
      <c r="P10" s="1396"/>
      <c r="Q10" s="948"/>
    </row>
    <row r="11" spans="1:17" ht="16.149999999999999" customHeight="1">
      <c r="A11" s="2125" t="s">
        <v>47</v>
      </c>
      <c r="C11" s="2125"/>
      <c r="D11" s="2125"/>
      <c r="E11" s="2126"/>
      <c r="F11" s="2127"/>
      <c r="G11" s="2127"/>
      <c r="I11" s="2128"/>
      <c r="J11" s="2129"/>
      <c r="K11" s="2130"/>
      <c r="L11" s="3"/>
      <c r="M11" s="741"/>
      <c r="N11" s="753"/>
      <c r="O11" s="754"/>
      <c r="P11" s="754"/>
      <c r="Q11" s="755"/>
    </row>
    <row r="12" spans="1:17">
      <c r="A12" s="752"/>
      <c r="B12" s="13" t="s">
        <v>453</v>
      </c>
      <c r="C12" s="13"/>
      <c r="D12" s="13"/>
      <c r="F12" s="1397" t="s">
        <v>759</v>
      </c>
      <c r="G12" s="1397"/>
      <c r="I12" s="1398"/>
      <c r="J12" s="1399"/>
      <c r="K12" s="1400"/>
      <c r="N12" s="753"/>
      <c r="O12" s="754"/>
      <c r="P12" s="754"/>
      <c r="Q12" s="755"/>
    </row>
    <row r="13" spans="1:17" ht="16.149999999999999" customHeight="1">
      <c r="A13" s="45"/>
      <c r="B13" s="4" t="s">
        <v>810</v>
      </c>
      <c r="C13" s="844"/>
      <c r="D13" s="844"/>
      <c r="E13" s="844"/>
      <c r="F13" s="1401"/>
      <c r="G13" s="1401"/>
      <c r="H13" s="845"/>
      <c r="I13" s="1402"/>
      <c r="J13" s="1399">
        <f>H13*I13</f>
        <v>0</v>
      </c>
      <c r="K13" s="1403"/>
      <c r="N13" s="756" t="s">
        <v>811</v>
      </c>
      <c r="O13" s="754">
        <v>15</v>
      </c>
      <c r="P13" s="754" t="e">
        <f>MAX(IF(N13="No",#REF!,#REF!-O13),0)</f>
        <v>#REF!</v>
      </c>
      <c r="Q13" s="755" t="e">
        <f>#REF!-P13</f>
        <v>#REF!</v>
      </c>
    </row>
    <row r="14" spans="1:17" ht="16.149999999999999" customHeight="1">
      <c r="A14" s="45"/>
      <c r="B14" s="4" t="s">
        <v>812</v>
      </c>
      <c r="C14" s="844"/>
      <c r="D14" s="844"/>
      <c r="E14" s="844"/>
      <c r="F14" s="1401"/>
      <c r="G14" s="1401"/>
      <c r="H14" s="845"/>
      <c r="I14" s="1402"/>
      <c r="J14" s="1399">
        <f>H14*I14</f>
        <v>0</v>
      </c>
      <c r="K14" s="1403"/>
      <c r="N14" s="756" t="s">
        <v>811</v>
      </c>
      <c r="O14" s="754">
        <v>5</v>
      </c>
      <c r="P14" s="754" t="e">
        <f>MAX(IF(N14="No",#REF!,#REF!-O14),0)</f>
        <v>#REF!</v>
      </c>
      <c r="Q14" s="755" t="e">
        <f>#REF!-P14</f>
        <v>#REF!</v>
      </c>
    </row>
    <row r="15" spans="1:17" ht="16.149999999999999" customHeight="1">
      <c r="A15" s="45"/>
      <c r="B15" s="4" t="s">
        <v>813</v>
      </c>
      <c r="C15" s="844"/>
      <c r="D15" s="844"/>
      <c r="E15" s="844"/>
      <c r="F15" s="1401"/>
      <c r="G15" s="1401"/>
      <c r="H15" s="845"/>
      <c r="I15" s="1402"/>
      <c r="J15" s="1399">
        <f>H15*I15</f>
        <v>0</v>
      </c>
      <c r="K15" s="1403"/>
      <c r="N15" s="756" t="s">
        <v>814</v>
      </c>
      <c r="O15" s="754">
        <v>15</v>
      </c>
      <c r="P15" s="754" t="e">
        <f>MAX(IF(N15="No",#REF!,#REF!-O15),0)</f>
        <v>#REF!</v>
      </c>
      <c r="Q15" s="755" t="e">
        <f>#REF!-P15</f>
        <v>#REF!</v>
      </c>
    </row>
    <row r="16" spans="1:17" ht="16.899999999999999" customHeight="1">
      <c r="A16" s="45"/>
      <c r="B16" s="4" t="s">
        <v>815</v>
      </c>
      <c r="C16" s="844"/>
      <c r="D16" s="844"/>
      <c r="E16" s="844"/>
      <c r="F16" s="1401"/>
      <c r="G16" s="1401"/>
      <c r="H16" s="845"/>
      <c r="I16" s="1402"/>
      <c r="J16" s="1399">
        <f>H16*I16</f>
        <v>0</v>
      </c>
      <c r="K16" s="1403"/>
      <c r="N16" s="756" t="s">
        <v>814</v>
      </c>
      <c r="O16" s="754">
        <v>5</v>
      </c>
      <c r="P16" s="754" t="e">
        <f>MAX(IF(N16="No",#REF!,#REF!-O16),0)</f>
        <v>#REF!</v>
      </c>
      <c r="Q16" s="755" t="e">
        <f>#REF!-P16</f>
        <v>#REF!</v>
      </c>
    </row>
    <row r="17" spans="1:17" ht="16.899999999999999" customHeight="1" thickBot="1">
      <c r="A17" s="45"/>
      <c r="B17" s="860" t="s">
        <v>760</v>
      </c>
      <c r="C17" s="760"/>
      <c r="D17" s="760"/>
      <c r="E17" s="760"/>
      <c r="F17" s="1404"/>
      <c r="G17" s="1404"/>
      <c r="I17" s="1398"/>
      <c r="J17" s="1405"/>
      <c r="K17" s="1400"/>
      <c r="N17" s="756"/>
      <c r="O17" s="754"/>
      <c r="P17" s="754"/>
      <c r="Q17" s="775"/>
    </row>
    <row r="18" spans="1:17" ht="16.5" thickBot="1">
      <c r="A18" s="2131"/>
      <c r="B18" s="2132"/>
      <c r="C18" s="2133"/>
      <c r="D18" s="2133" t="s">
        <v>748</v>
      </c>
      <c r="E18" s="2133"/>
      <c r="F18" s="2134" t="s">
        <v>790</v>
      </c>
      <c r="G18" s="2134" t="s">
        <v>790</v>
      </c>
      <c r="H18" s="757">
        <f>SUM(H13:H16)</f>
        <v>0</v>
      </c>
      <c r="I18" s="2135" t="s">
        <v>790</v>
      </c>
      <c r="J18" s="763">
        <f>SUM(J13:J16)</f>
        <v>0</v>
      </c>
      <c r="K18" s="2136" t="s">
        <v>790</v>
      </c>
      <c r="N18" s="758"/>
      <c r="O18" s="949">
        <f>SUM(O13:O16)</f>
        <v>40</v>
      </c>
      <c r="P18" s="949" t="e">
        <f>SUM(P13:P16)</f>
        <v>#REF!</v>
      </c>
      <c r="Q18" s="949" t="e">
        <f>SUM(Q13:Q16)</f>
        <v>#REF!</v>
      </c>
    </row>
    <row r="19" spans="1:17">
      <c r="A19" s="45"/>
      <c r="B19" s="8" t="s">
        <v>454</v>
      </c>
      <c r="C19" s="759"/>
      <c r="D19" s="759"/>
      <c r="E19" s="759"/>
      <c r="F19" s="1404"/>
      <c r="G19" s="1404"/>
      <c r="I19" s="1398"/>
      <c r="J19" s="1399"/>
      <c r="K19" s="1400"/>
      <c r="N19" s="753"/>
      <c r="O19" s="754"/>
      <c r="P19" s="754"/>
      <c r="Q19" s="755"/>
    </row>
    <row r="20" spans="1:17">
      <c r="A20" s="45"/>
      <c r="B20" s="4" t="s">
        <v>810</v>
      </c>
      <c r="C20" s="844"/>
      <c r="D20" s="846"/>
      <c r="E20" s="846"/>
      <c r="F20" s="1401"/>
      <c r="G20" s="1401"/>
      <c r="H20" s="845"/>
      <c r="I20" s="1402"/>
      <c r="J20" s="1399">
        <f>H20*I20</f>
        <v>0</v>
      </c>
      <c r="K20" s="1403"/>
      <c r="N20" s="756"/>
      <c r="O20" s="754"/>
      <c r="P20" s="754" t="e">
        <f>MAX(IF(N20="No",#REF!,#REF!-O20),0)</f>
        <v>#REF!</v>
      </c>
      <c r="Q20" s="755" t="e">
        <f>#REF!-P20</f>
        <v>#REF!</v>
      </c>
    </row>
    <row r="21" spans="1:17">
      <c r="A21" s="45"/>
      <c r="B21" s="4" t="s">
        <v>812</v>
      </c>
      <c r="C21" s="844"/>
      <c r="D21" s="846"/>
      <c r="E21" s="846"/>
      <c r="F21" s="1401"/>
      <c r="G21" s="1401"/>
      <c r="H21" s="845"/>
      <c r="I21" s="1402"/>
      <c r="J21" s="1399">
        <f>H21*I21</f>
        <v>0</v>
      </c>
      <c r="K21" s="1403"/>
      <c r="N21" s="756"/>
      <c r="O21" s="754"/>
      <c r="P21" s="754" t="e">
        <f>MAX(IF(N21="No",#REF!,#REF!-O21),0)</f>
        <v>#REF!</v>
      </c>
      <c r="Q21" s="755" t="e">
        <f>#REF!-P21</f>
        <v>#REF!</v>
      </c>
    </row>
    <row r="22" spans="1:17">
      <c r="A22" s="45"/>
      <c r="B22" s="4" t="s">
        <v>813</v>
      </c>
      <c r="C22" s="844"/>
      <c r="D22" s="846"/>
      <c r="E22" s="846"/>
      <c r="F22" s="1401"/>
      <c r="G22" s="1401"/>
      <c r="H22" s="845"/>
      <c r="I22" s="1402"/>
      <c r="J22" s="1399">
        <f>H22*I22</f>
        <v>0</v>
      </c>
      <c r="K22" s="1403"/>
      <c r="N22" s="756"/>
      <c r="O22" s="754"/>
      <c r="P22" s="754" t="e">
        <f>MAX(IF(N22="No",#REF!,#REF!-O22),0)</f>
        <v>#REF!</v>
      </c>
      <c r="Q22" s="755" t="e">
        <f>#REF!-P22</f>
        <v>#REF!</v>
      </c>
    </row>
    <row r="23" spans="1:17">
      <c r="A23" s="45"/>
      <c r="B23" s="4" t="s">
        <v>815</v>
      </c>
      <c r="C23" s="844"/>
      <c r="D23" s="846"/>
      <c r="E23" s="846"/>
      <c r="F23" s="1401"/>
      <c r="G23" s="1401"/>
      <c r="H23" s="845"/>
      <c r="I23" s="1402"/>
      <c r="J23" s="1399">
        <f>H23*I23</f>
        <v>0</v>
      </c>
      <c r="K23" s="1403"/>
      <c r="N23" s="756"/>
      <c r="O23" s="754"/>
      <c r="P23" s="754" t="e">
        <f>MAX(IF(N23="No",#REF!,#REF!-O23),0)</f>
        <v>#REF!</v>
      </c>
      <c r="Q23" s="755" t="e">
        <f>#REF!-P23</f>
        <v>#REF!</v>
      </c>
    </row>
    <row r="24" spans="1:17" ht="16.5" thickBot="1">
      <c r="A24" s="45"/>
      <c r="B24" s="860" t="s">
        <v>760</v>
      </c>
      <c r="C24" s="760"/>
      <c r="D24" s="5"/>
      <c r="F24" s="1404"/>
      <c r="G24" s="1404"/>
      <c r="I24" s="1398"/>
      <c r="J24" s="1405"/>
      <c r="K24" s="1400"/>
      <c r="N24" s="756"/>
      <c r="O24" s="754"/>
      <c r="P24" s="754"/>
      <c r="Q24" s="775"/>
    </row>
    <row r="25" spans="1:17" ht="16.5" thickBot="1">
      <c r="A25" s="2131"/>
      <c r="B25" s="2132"/>
      <c r="C25" s="2133"/>
      <c r="D25" s="2133" t="s">
        <v>748</v>
      </c>
      <c r="E25" s="2133"/>
      <c r="F25" s="2134" t="s">
        <v>790</v>
      </c>
      <c r="G25" s="2134" t="s">
        <v>790</v>
      </c>
      <c r="H25" s="757">
        <f>SUM(H20:H23)</f>
        <v>0</v>
      </c>
      <c r="I25" s="2135" t="s">
        <v>790</v>
      </c>
      <c r="J25" s="763">
        <f>SUM(J20:J23)</f>
        <v>0</v>
      </c>
      <c r="K25" s="2136" t="s">
        <v>790</v>
      </c>
      <c r="N25" s="758"/>
      <c r="O25" s="949">
        <f>SUM(O20:O23)</f>
        <v>0</v>
      </c>
      <c r="P25" s="949" t="e">
        <f>SUM(P20:P23)</f>
        <v>#REF!</v>
      </c>
      <c r="Q25" s="949" t="e">
        <f>SUM(Q20:Q23)</f>
        <v>#REF!</v>
      </c>
    </row>
    <row r="26" spans="1:17">
      <c r="A26" s="45"/>
      <c r="B26" s="8" t="s">
        <v>455</v>
      </c>
      <c r="C26" s="759"/>
      <c r="D26" s="759"/>
      <c r="E26" s="759"/>
      <c r="F26" s="1404"/>
      <c r="G26" s="1404"/>
      <c r="I26" s="1398"/>
      <c r="J26" s="1399"/>
      <c r="K26" s="1400"/>
      <c r="N26" s="753"/>
      <c r="O26" s="754"/>
      <c r="P26" s="754"/>
      <c r="Q26" s="755"/>
    </row>
    <row r="27" spans="1:17">
      <c r="A27" s="45"/>
      <c r="B27" s="4" t="s">
        <v>810</v>
      </c>
      <c r="C27" s="844"/>
      <c r="D27" s="846"/>
      <c r="E27" s="846"/>
      <c r="F27" s="1401"/>
      <c r="G27" s="1401"/>
      <c r="H27" s="845"/>
      <c r="I27" s="1402"/>
      <c r="J27" s="1399">
        <f>H27*I27</f>
        <v>0</v>
      </c>
      <c r="K27" s="1403"/>
      <c r="N27" s="756"/>
      <c r="O27" s="754"/>
      <c r="P27" s="754" t="e">
        <f>MAX(IF(N27="No",#REF!,#REF!-O27),0)</f>
        <v>#REF!</v>
      </c>
      <c r="Q27" s="755" t="e">
        <f>#REF!-P27</f>
        <v>#REF!</v>
      </c>
    </row>
    <row r="28" spans="1:17">
      <c r="A28" s="45"/>
      <c r="B28" s="4" t="s">
        <v>812</v>
      </c>
      <c r="C28" s="844"/>
      <c r="D28" s="846"/>
      <c r="E28" s="846"/>
      <c r="F28" s="1401"/>
      <c r="G28" s="1401"/>
      <c r="H28" s="845"/>
      <c r="I28" s="1402"/>
      <c r="J28" s="1399">
        <f>H28*I28</f>
        <v>0</v>
      </c>
      <c r="K28" s="1403"/>
      <c r="N28" s="756"/>
      <c r="O28" s="754"/>
      <c r="P28" s="754" t="e">
        <f>MAX(IF(N28="No",#REF!,#REF!-O28),0)</f>
        <v>#REF!</v>
      </c>
      <c r="Q28" s="755" t="e">
        <f>#REF!-P28</f>
        <v>#REF!</v>
      </c>
    </row>
    <row r="29" spans="1:17">
      <c r="A29" s="45"/>
      <c r="B29" s="4" t="s">
        <v>813</v>
      </c>
      <c r="C29" s="844"/>
      <c r="D29" s="846"/>
      <c r="E29" s="846"/>
      <c r="F29" s="1401"/>
      <c r="G29" s="1401"/>
      <c r="H29" s="845"/>
      <c r="I29" s="1402"/>
      <c r="J29" s="1399">
        <f>H29*I29</f>
        <v>0</v>
      </c>
      <c r="K29" s="1403"/>
      <c r="N29" s="756"/>
      <c r="O29" s="754"/>
      <c r="P29" s="754" t="e">
        <f>MAX(IF(N29="No",#REF!,#REF!-O29),0)</f>
        <v>#REF!</v>
      </c>
      <c r="Q29" s="755" t="e">
        <f>#REF!-P29</f>
        <v>#REF!</v>
      </c>
    </row>
    <row r="30" spans="1:17">
      <c r="A30" s="45"/>
      <c r="B30" s="4" t="s">
        <v>815</v>
      </c>
      <c r="C30" s="844"/>
      <c r="D30" s="846"/>
      <c r="E30" s="846"/>
      <c r="F30" s="1401"/>
      <c r="G30" s="1401"/>
      <c r="H30" s="845"/>
      <c r="I30" s="1402"/>
      <c r="J30" s="1399">
        <f>H30*I30</f>
        <v>0</v>
      </c>
      <c r="K30" s="1403"/>
      <c r="N30" s="756"/>
      <c r="O30" s="754"/>
      <c r="P30" s="754" t="e">
        <f>MAX(IF(N30="No",#REF!,#REF!-O30),0)</f>
        <v>#REF!</v>
      </c>
      <c r="Q30" s="755" t="e">
        <f>#REF!-P30</f>
        <v>#REF!</v>
      </c>
    </row>
    <row r="31" spans="1:17" ht="16.5" thickBot="1">
      <c r="A31" s="45"/>
      <c r="B31" s="860" t="s">
        <v>760</v>
      </c>
      <c r="C31" s="760"/>
      <c r="D31" s="5"/>
      <c r="F31" s="1404"/>
      <c r="G31" s="1404"/>
      <c r="I31" s="1398"/>
      <c r="J31" s="1405"/>
      <c r="K31" s="1400"/>
      <c r="N31" s="756"/>
      <c r="O31" s="754"/>
      <c r="P31" s="754"/>
      <c r="Q31" s="775"/>
    </row>
    <row r="32" spans="1:17" ht="16.5" thickBot="1">
      <c r="A32" s="2131"/>
      <c r="B32" s="2132"/>
      <c r="C32" s="2133"/>
      <c r="D32" s="2133" t="s">
        <v>748</v>
      </c>
      <c r="E32" s="2133"/>
      <c r="F32" s="2134" t="s">
        <v>790</v>
      </c>
      <c r="G32" s="2134" t="s">
        <v>790</v>
      </c>
      <c r="H32" s="757">
        <f>SUM(H27:H30)</f>
        <v>0</v>
      </c>
      <c r="I32" s="2135" t="s">
        <v>790</v>
      </c>
      <c r="J32" s="763">
        <f>SUM(J27:J30)</f>
        <v>0</v>
      </c>
      <c r="K32" s="2136" t="s">
        <v>790</v>
      </c>
      <c r="N32" s="758"/>
      <c r="O32" s="949">
        <f>SUM(O27:O30)</f>
        <v>0</v>
      </c>
      <c r="P32" s="949" t="e">
        <f>SUM(P27:P30)</f>
        <v>#REF!</v>
      </c>
      <c r="Q32" s="949" t="e">
        <f>SUM(Q27:Q30)</f>
        <v>#REF!</v>
      </c>
    </row>
    <row r="33" spans="1:17">
      <c r="A33" s="45"/>
      <c r="B33" s="8" t="s">
        <v>456</v>
      </c>
      <c r="C33" s="760"/>
      <c r="D33" s="5"/>
      <c r="F33" s="1404"/>
      <c r="G33" s="1404"/>
      <c r="I33" s="1398"/>
      <c r="J33" s="1399"/>
      <c r="K33" s="1400"/>
      <c r="N33" s="753"/>
      <c r="O33" s="754"/>
      <c r="P33" s="754"/>
      <c r="Q33" s="755"/>
    </row>
    <row r="34" spans="1:17">
      <c r="A34" s="45"/>
      <c r="B34" s="4" t="s">
        <v>810</v>
      </c>
      <c r="C34" s="844"/>
      <c r="D34" s="844"/>
      <c r="E34" s="844"/>
      <c r="F34" s="1401"/>
      <c r="G34" s="1401"/>
      <c r="H34" s="845"/>
      <c r="I34" s="1402"/>
      <c r="J34" s="1399">
        <f>H34*I34</f>
        <v>0</v>
      </c>
      <c r="K34" s="1403"/>
      <c r="N34" s="756"/>
      <c r="O34" s="754"/>
      <c r="P34" s="754" t="e">
        <f>MAX(IF(N34="No",#REF!,#REF!-O34),0)</f>
        <v>#REF!</v>
      </c>
      <c r="Q34" s="755" t="e">
        <f>#REF!-P34</f>
        <v>#REF!</v>
      </c>
    </row>
    <row r="35" spans="1:17">
      <c r="A35" s="45"/>
      <c r="B35" s="4" t="s">
        <v>812</v>
      </c>
      <c r="C35" s="844"/>
      <c r="D35" s="844"/>
      <c r="E35" s="844"/>
      <c r="F35" s="1401"/>
      <c r="G35" s="1401"/>
      <c r="H35" s="845"/>
      <c r="I35" s="1402"/>
      <c r="J35" s="1399">
        <f>H35*I35</f>
        <v>0</v>
      </c>
      <c r="K35" s="1403"/>
      <c r="N35" s="756"/>
      <c r="O35" s="754"/>
      <c r="P35" s="754" t="e">
        <f>MAX(IF(N35="No",#REF!,#REF!-O35),0)</f>
        <v>#REF!</v>
      </c>
      <c r="Q35" s="755" t="e">
        <f>#REF!-P35</f>
        <v>#REF!</v>
      </c>
    </row>
    <row r="36" spans="1:17">
      <c r="A36" s="45"/>
      <c r="B36" s="4" t="s">
        <v>813</v>
      </c>
      <c r="C36" s="844"/>
      <c r="D36" s="844"/>
      <c r="E36" s="844"/>
      <c r="F36" s="1401"/>
      <c r="G36" s="1401"/>
      <c r="H36" s="845"/>
      <c r="I36" s="1402"/>
      <c r="J36" s="1399">
        <f>H36*I36</f>
        <v>0</v>
      </c>
      <c r="K36" s="1403"/>
      <c r="N36" s="756"/>
      <c r="O36" s="754"/>
      <c r="P36" s="754" t="e">
        <f>MAX(IF(N36="No",#REF!,#REF!-O36),0)</f>
        <v>#REF!</v>
      </c>
      <c r="Q36" s="755" t="e">
        <f>#REF!-P36</f>
        <v>#REF!</v>
      </c>
    </row>
    <row r="37" spans="1:17">
      <c r="A37" s="45"/>
      <c r="B37" s="4" t="s">
        <v>815</v>
      </c>
      <c r="C37" s="844"/>
      <c r="D37" s="844"/>
      <c r="E37" s="844"/>
      <c r="F37" s="1401"/>
      <c r="G37" s="1401"/>
      <c r="H37" s="845"/>
      <c r="I37" s="1402"/>
      <c r="J37" s="1399">
        <f>H37*I37</f>
        <v>0</v>
      </c>
      <c r="K37" s="1403"/>
      <c r="N37" s="756"/>
      <c r="O37" s="754"/>
      <c r="P37" s="754" t="e">
        <f>MAX(IF(N37="No",#REF!,#REF!-O37),0)</f>
        <v>#REF!</v>
      </c>
      <c r="Q37" s="755" t="e">
        <f>#REF!-P37</f>
        <v>#REF!</v>
      </c>
    </row>
    <row r="38" spans="1:17" ht="16.5" thickBot="1">
      <c r="A38" s="45"/>
      <c r="B38" s="860" t="s">
        <v>760</v>
      </c>
      <c r="C38" s="760"/>
      <c r="D38" s="760"/>
      <c r="E38" s="760"/>
      <c r="F38" s="1404"/>
      <c r="G38" s="1404"/>
      <c r="I38" s="1398"/>
      <c r="J38" s="1405"/>
      <c r="K38" s="1400"/>
      <c r="N38" s="756"/>
      <c r="O38" s="754"/>
      <c r="P38" s="754"/>
      <c r="Q38" s="775"/>
    </row>
    <row r="39" spans="1:17" ht="16.5" thickBot="1">
      <c r="A39" s="2131"/>
      <c r="B39" s="2132"/>
      <c r="C39" s="2133"/>
      <c r="D39" s="2133" t="s">
        <v>748</v>
      </c>
      <c r="E39" s="2133"/>
      <c r="F39" s="2134" t="s">
        <v>790</v>
      </c>
      <c r="G39" s="2134" t="s">
        <v>790</v>
      </c>
      <c r="H39" s="757">
        <f>SUM(H34:H37)</f>
        <v>0</v>
      </c>
      <c r="I39" s="2135" t="s">
        <v>790</v>
      </c>
      <c r="J39" s="763">
        <f>SUM(J34:J37)</f>
        <v>0</v>
      </c>
      <c r="K39" s="2136" t="s">
        <v>790</v>
      </c>
      <c r="N39" s="758"/>
      <c r="O39" s="949">
        <f>SUM(O34:O37)</f>
        <v>0</v>
      </c>
      <c r="P39" s="949" t="e">
        <f>SUM(P34:P37)</f>
        <v>#REF!</v>
      </c>
      <c r="Q39" s="949" t="e">
        <f>SUM(Q34:Q37)</f>
        <v>#REF!</v>
      </c>
    </row>
    <row r="40" spans="1:17">
      <c r="A40" s="45"/>
      <c r="B40" s="8" t="s">
        <v>816</v>
      </c>
      <c r="C40" s="760"/>
      <c r="D40" s="760"/>
      <c r="E40" s="760"/>
      <c r="F40" s="1404"/>
      <c r="G40" s="1404"/>
      <c r="I40" s="1398"/>
      <c r="J40" s="1399"/>
      <c r="K40" s="1400"/>
      <c r="N40" s="753"/>
      <c r="O40" s="754"/>
      <c r="P40" s="754"/>
      <c r="Q40" s="755"/>
    </row>
    <row r="41" spans="1:17">
      <c r="A41" s="45"/>
      <c r="B41" s="4" t="s">
        <v>810</v>
      </c>
      <c r="C41" s="844"/>
      <c r="D41" s="844"/>
      <c r="E41" s="844"/>
      <c r="F41" s="1401"/>
      <c r="G41" s="1401"/>
      <c r="H41" s="845"/>
      <c r="I41" s="1402"/>
      <c r="J41" s="1399">
        <f>H41*I41</f>
        <v>0</v>
      </c>
      <c r="K41" s="1403"/>
      <c r="N41" s="756"/>
      <c r="O41" s="754"/>
      <c r="P41" s="754" t="e">
        <f>MAX(IF(N41="No",#REF!,#REF!-O41),0)</f>
        <v>#REF!</v>
      </c>
      <c r="Q41" s="755" t="e">
        <f>#REF!-P41</f>
        <v>#REF!</v>
      </c>
    </row>
    <row r="42" spans="1:17">
      <c r="A42" s="45"/>
      <c r="B42" s="4" t="s">
        <v>812</v>
      </c>
      <c r="C42" s="844"/>
      <c r="D42" s="844"/>
      <c r="E42" s="844"/>
      <c r="F42" s="1401"/>
      <c r="G42" s="1401"/>
      <c r="H42" s="845"/>
      <c r="I42" s="1402"/>
      <c r="J42" s="1399">
        <f>H42*I42</f>
        <v>0</v>
      </c>
      <c r="K42" s="1403"/>
      <c r="N42" s="756"/>
      <c r="O42" s="754"/>
      <c r="P42" s="754" t="e">
        <f>MAX(IF(N42="No",#REF!,#REF!-O42),0)</f>
        <v>#REF!</v>
      </c>
      <c r="Q42" s="755" t="e">
        <f>#REF!-P42</f>
        <v>#REF!</v>
      </c>
    </row>
    <row r="43" spans="1:17">
      <c r="A43" s="45"/>
      <c r="B43" s="4" t="s">
        <v>813</v>
      </c>
      <c r="C43" s="844"/>
      <c r="D43" s="844"/>
      <c r="E43" s="844"/>
      <c r="F43" s="1401"/>
      <c r="G43" s="1401"/>
      <c r="H43" s="845"/>
      <c r="I43" s="1402"/>
      <c r="J43" s="1399">
        <f>H43*I43</f>
        <v>0</v>
      </c>
      <c r="K43" s="1403"/>
      <c r="N43" s="756"/>
      <c r="O43" s="754"/>
      <c r="P43" s="754" t="e">
        <f>MAX(IF(N43="No",#REF!,#REF!-O43),0)</f>
        <v>#REF!</v>
      </c>
      <c r="Q43" s="755" t="e">
        <f>#REF!-P43</f>
        <v>#REF!</v>
      </c>
    </row>
    <row r="44" spans="1:17">
      <c r="A44" s="45"/>
      <c r="B44" s="4" t="s">
        <v>815</v>
      </c>
      <c r="C44" s="844"/>
      <c r="D44" s="844"/>
      <c r="E44" s="844"/>
      <c r="F44" s="1401"/>
      <c r="G44" s="1401"/>
      <c r="H44" s="845"/>
      <c r="I44" s="1402"/>
      <c r="J44" s="1399">
        <f>H44*I44</f>
        <v>0</v>
      </c>
      <c r="K44" s="1403"/>
      <c r="N44" s="756"/>
      <c r="O44" s="754"/>
      <c r="P44" s="754" t="e">
        <f>MAX(IF(N44="No",#REF!,#REF!-O44),0)</f>
        <v>#REF!</v>
      </c>
      <c r="Q44" s="755" t="e">
        <f>#REF!-P44</f>
        <v>#REF!</v>
      </c>
    </row>
    <row r="45" spans="1:17" ht="16.5" thickBot="1">
      <c r="A45" s="45"/>
      <c r="B45" s="860" t="s">
        <v>760</v>
      </c>
      <c r="C45" s="760"/>
      <c r="D45" s="760"/>
      <c r="E45" s="760"/>
      <c r="F45" s="1404"/>
      <c r="G45" s="1404"/>
      <c r="I45" s="1398"/>
      <c r="J45" s="1405"/>
      <c r="K45" s="1400"/>
      <c r="N45" s="756"/>
      <c r="O45" s="754"/>
      <c r="P45" s="754"/>
      <c r="Q45" s="775"/>
    </row>
    <row r="46" spans="1:17" ht="16.5" thickBot="1">
      <c r="A46" s="2131"/>
      <c r="B46" s="2132"/>
      <c r="C46" s="2133"/>
      <c r="D46" s="2133" t="s">
        <v>748</v>
      </c>
      <c r="E46" s="2133"/>
      <c r="F46" s="2134" t="s">
        <v>790</v>
      </c>
      <c r="G46" s="2134" t="s">
        <v>790</v>
      </c>
      <c r="H46" s="757">
        <f>SUM(H41:H44)</f>
        <v>0</v>
      </c>
      <c r="I46" s="2135" t="s">
        <v>790</v>
      </c>
      <c r="J46" s="763">
        <f>SUM(J41:J44)</f>
        <v>0</v>
      </c>
      <c r="K46" s="2136" t="s">
        <v>790</v>
      </c>
      <c r="N46" s="758"/>
      <c r="O46" s="949">
        <f>SUM(O41:O44)</f>
        <v>0</v>
      </c>
      <c r="P46" s="949" t="e">
        <f>SUM(P41:P44)</f>
        <v>#REF!</v>
      </c>
      <c r="Q46" s="949" t="e">
        <f>SUM(Q41:Q44)</f>
        <v>#REF!</v>
      </c>
    </row>
    <row r="47" spans="1:17" ht="16.5" thickBot="1">
      <c r="A47" s="746"/>
      <c r="B47" s="2132"/>
      <c r="C47" s="2137" t="s">
        <v>817</v>
      </c>
      <c r="D47" s="2132"/>
      <c r="E47" s="1225"/>
      <c r="F47" s="2134" t="s">
        <v>790</v>
      </c>
      <c r="G47" s="2134" t="s">
        <v>790</v>
      </c>
      <c r="H47" s="757">
        <f>H18+H25+H32+H39+H46</f>
        <v>0</v>
      </c>
      <c r="I47" s="2135" t="s">
        <v>790</v>
      </c>
      <c r="J47" s="763">
        <f>J18+J25+J32+J39+J46</f>
        <v>0</v>
      </c>
      <c r="K47" s="2136" t="s">
        <v>790</v>
      </c>
      <c r="O47" s="757">
        <f>SUM(O13:O41)</f>
        <v>80</v>
      </c>
      <c r="P47" s="757" t="e">
        <f>SUM(P13:P41)</f>
        <v>#REF!</v>
      </c>
      <c r="Q47" s="757" t="e">
        <f>SUM(Q13:Q41)</f>
        <v>#REF!</v>
      </c>
    </row>
    <row r="48" spans="1:17">
      <c r="B48" s="5"/>
      <c r="D48" s="5"/>
      <c r="F48" s="761"/>
      <c r="G48" s="761"/>
      <c r="H48" s="762"/>
      <c r="I48" s="762"/>
      <c r="J48" s="762"/>
      <c r="K48" s="762"/>
      <c r="O48" s="762"/>
      <c r="P48" s="762"/>
      <c r="Q48" s="762"/>
    </row>
    <row r="49" spans="1:10">
      <c r="A49" s="718" t="s">
        <v>792</v>
      </c>
      <c r="I49" s="1075" t="s">
        <v>818</v>
      </c>
      <c r="J49"/>
    </row>
    <row r="50" spans="1:10">
      <c r="A50" s="719" t="s">
        <v>819</v>
      </c>
      <c r="I50" s="817" t="s">
        <v>618</v>
      </c>
      <c r="J50" s="1286"/>
    </row>
    <row r="51" spans="1:10">
      <c r="A51" s="719" t="s">
        <v>820</v>
      </c>
      <c r="I51" s="45" t="s">
        <v>619</v>
      </c>
      <c r="J51" s="1287"/>
    </row>
    <row r="52" spans="1:10">
      <c r="A52" s="719" t="s">
        <v>821</v>
      </c>
      <c r="I52" s="46" t="s">
        <v>305</v>
      </c>
      <c r="J52" s="1406">
        <f>SUM(J50:J51)</f>
        <v>0</v>
      </c>
    </row>
    <row r="53" spans="1:10">
      <c r="A53" s="719" t="s">
        <v>822</v>
      </c>
      <c r="I53" s="1076" t="s">
        <v>451</v>
      </c>
      <c r="J53" s="1077">
        <f>J52-J47</f>
        <v>0</v>
      </c>
    </row>
    <row r="54" spans="1:10">
      <c r="A54" s="719" t="s">
        <v>823</v>
      </c>
    </row>
    <row r="55" spans="1:10">
      <c r="A55" s="719" t="s">
        <v>824</v>
      </c>
      <c r="F55" s="760"/>
    </row>
    <row r="56" spans="1:10">
      <c r="F56" s="760"/>
    </row>
    <row r="60" spans="1:10">
      <c r="F60" s="760"/>
    </row>
    <row r="61" spans="1:10">
      <c r="F61" s="760"/>
    </row>
  </sheetData>
  <mergeCells count="11">
    <mergeCell ref="Q7:Q9"/>
    <mergeCell ref="A10:E10"/>
    <mergeCell ref="K7:K9"/>
    <mergeCell ref="N7:N9"/>
    <mergeCell ref="O7:O9"/>
    <mergeCell ref="P7:P9"/>
    <mergeCell ref="A7:F9"/>
    <mergeCell ref="G7:G9"/>
    <mergeCell ref="H7:H9"/>
    <mergeCell ref="I7:I9"/>
    <mergeCell ref="J7:J9"/>
  </mergeCells>
  <dataValidations count="1">
    <dataValidation type="list" allowBlank="1" showInputMessage="1" showErrorMessage="1" sqref="N11 N41:N45 N34:N38 N27:N31 N20:N24 N13:N17" xr:uid="{0DD54D52-768C-4016-8126-99A6219DF7C0}">
      <formula1>$N$5:$N$6</formula1>
    </dataValidation>
  </dataValidations>
  <hyperlinks>
    <hyperlink ref="J2" location="Content!Print_Area" display="Content" xr:uid="{ADD61804-EC67-42D3-A7F5-CAE6E2826353}"/>
    <hyperlink ref="J3" location="'X1 - Assets'!A1" display="SFP-Asset" xr:uid="{C4F26EEB-AB9B-4647-B560-DFC21BF87AAC}"/>
    <hyperlink ref="J4" location="'X2 - Liabilities'!A1" display="SFP-Liab and NW" xr:uid="{0DECC171-3CAE-44B7-9ABD-AC00B5BD1E10}"/>
    <hyperlink ref="J5" location="X4_SCI!A1" display="SCI" xr:uid="{ACF9BF1E-43D6-42FC-8752-0A8C9B231A34}"/>
  </hyperlinks>
  <pageMargins left="0.25" right="0.25" top="0.75" bottom="0.75" header="0.3" footer="0.3"/>
  <pageSetup paperSize="14" scale="50" orientation="landscape" r:id="rId1"/>
  <headerFooter alignWithMargins="0">
    <oddFooter>&amp;R&amp;"Times New Roman,Bold"&amp;12Page 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  <pageSetUpPr fitToPage="1"/>
  </sheetPr>
  <dimension ref="A1:WWA55"/>
  <sheetViews>
    <sheetView view="pageBreakPreview" zoomScale="85" zoomScaleNormal="80" zoomScaleSheetLayoutView="85" zoomScalePageLayoutView="70" workbookViewId="0">
      <pane ySplit="10" topLeftCell="A31" activePane="bottomLeft" state="frozen"/>
      <selection pane="bottomLeft"/>
    </sheetView>
  </sheetViews>
  <sheetFormatPr defaultColWidth="0" defaultRowHeight="15.75"/>
  <cols>
    <col min="1" max="1" width="4" style="5" customWidth="1"/>
    <col min="2" max="4" width="3.7109375" style="6" customWidth="1"/>
    <col min="5" max="5" width="27.140625" style="5" customWidth="1"/>
    <col min="6" max="6" width="27.7109375" style="5" customWidth="1"/>
    <col min="7" max="7" width="18.42578125" style="5" customWidth="1"/>
    <col min="8" max="8" width="18.7109375" style="19" customWidth="1"/>
    <col min="9" max="9" width="11.28515625" customWidth="1"/>
    <col min="10" max="10" width="18.7109375" customWidth="1"/>
    <col min="11" max="13" width="18.7109375" style="19" customWidth="1"/>
    <col min="14" max="14" width="23.5703125" style="19" customWidth="1"/>
    <col min="15" max="16" width="23.5703125" style="751" customWidth="1"/>
    <col min="17" max="18" width="14" style="19" customWidth="1"/>
    <col min="19" max="19" width="13.140625" style="19" customWidth="1"/>
    <col min="20" max="20" width="3.140625" style="1" customWidth="1"/>
    <col min="21" max="21" width="3.140625" style="306" customWidth="1"/>
    <col min="22" max="25" width="15.140625" style="5" hidden="1" customWidth="1"/>
    <col min="26" max="26" width="17.7109375" style="5" customWidth="1"/>
    <col min="27" max="261" width="9" style="5" hidden="1"/>
    <col min="262" max="262" width="3.7109375" style="5" hidden="1"/>
    <col min="263" max="263" width="21.140625" style="5" hidden="1"/>
    <col min="264" max="264" width="16.7109375" style="5" hidden="1"/>
    <col min="265" max="265" width="18.7109375" style="5" hidden="1"/>
    <col min="266" max="266" width="3.42578125" style="5" hidden="1"/>
    <col min="267" max="267" width="18.7109375" style="5" hidden="1"/>
    <col min="268" max="268" width="16.7109375" style="5" hidden="1"/>
    <col min="269" max="269" width="12.7109375" style="5" hidden="1"/>
    <col min="270" max="270" width="16.140625" style="5" hidden="1"/>
    <col min="271" max="271" width="18.7109375" style="5" hidden="1"/>
    <col min="272" max="272" width="30.42578125" style="5" hidden="1"/>
    <col min="273" max="273" width="8.140625" style="5" hidden="1"/>
    <col min="274" max="274" width="9.28515625" style="5" hidden="1"/>
    <col min="275" max="275" width="10.28515625" style="5" hidden="1"/>
    <col min="276" max="517" width="9" style="5" hidden="1"/>
    <col min="518" max="518" width="3.7109375" style="5" hidden="1"/>
    <col min="519" max="519" width="21.140625" style="5" hidden="1"/>
    <col min="520" max="520" width="16.7109375" style="5" hidden="1"/>
    <col min="521" max="521" width="18.7109375" style="5" hidden="1"/>
    <col min="522" max="522" width="3.42578125" style="5" hidden="1"/>
    <col min="523" max="523" width="18.7109375" style="5" hidden="1"/>
    <col min="524" max="524" width="16.7109375" style="5" hidden="1"/>
    <col min="525" max="525" width="12.7109375" style="5" hidden="1"/>
    <col min="526" max="526" width="16.140625" style="5" hidden="1"/>
    <col min="527" max="527" width="18.7109375" style="5" hidden="1"/>
    <col min="528" max="528" width="30.42578125" style="5" hidden="1"/>
    <col min="529" max="529" width="8.140625" style="5" hidden="1"/>
    <col min="530" max="530" width="9.28515625" style="5" hidden="1"/>
    <col min="531" max="531" width="10.28515625" style="5" hidden="1"/>
    <col min="532" max="773" width="9" style="5" hidden="1"/>
    <col min="774" max="774" width="3.7109375" style="5" hidden="1"/>
    <col min="775" max="775" width="21.140625" style="5" hidden="1"/>
    <col min="776" max="776" width="16.7109375" style="5" hidden="1"/>
    <col min="777" max="777" width="18.7109375" style="5" hidden="1"/>
    <col min="778" max="778" width="3.42578125" style="5" hidden="1"/>
    <col min="779" max="779" width="18.7109375" style="5" hidden="1"/>
    <col min="780" max="780" width="16.7109375" style="5" hidden="1"/>
    <col min="781" max="781" width="12.7109375" style="5" hidden="1"/>
    <col min="782" max="782" width="16.140625" style="5" hidden="1"/>
    <col min="783" max="783" width="18.7109375" style="5" hidden="1"/>
    <col min="784" max="784" width="30.42578125" style="5" hidden="1"/>
    <col min="785" max="785" width="8.140625" style="5" hidden="1"/>
    <col min="786" max="786" width="9.28515625" style="5" hidden="1"/>
    <col min="787" max="787" width="10.28515625" style="5" hidden="1"/>
    <col min="788" max="1029" width="9" style="5" hidden="1"/>
    <col min="1030" max="1030" width="3.7109375" style="5" hidden="1"/>
    <col min="1031" max="1031" width="21.140625" style="5" hidden="1"/>
    <col min="1032" max="1032" width="16.7109375" style="5" hidden="1"/>
    <col min="1033" max="1033" width="18.7109375" style="5" hidden="1"/>
    <col min="1034" max="1034" width="3.42578125" style="5" hidden="1"/>
    <col min="1035" max="1035" width="18.7109375" style="5" hidden="1"/>
    <col min="1036" max="1036" width="16.7109375" style="5" hidden="1"/>
    <col min="1037" max="1037" width="12.7109375" style="5" hidden="1"/>
    <col min="1038" max="1038" width="16.140625" style="5" hidden="1"/>
    <col min="1039" max="1039" width="18.7109375" style="5" hidden="1"/>
    <col min="1040" max="1040" width="30.42578125" style="5" hidden="1"/>
    <col min="1041" max="1041" width="8.140625" style="5" hidden="1"/>
    <col min="1042" max="1042" width="9.28515625" style="5" hidden="1"/>
    <col min="1043" max="1043" width="10.28515625" style="5" hidden="1"/>
    <col min="1044" max="1285" width="9" style="5" hidden="1"/>
    <col min="1286" max="1286" width="3.7109375" style="5" hidden="1"/>
    <col min="1287" max="1287" width="21.140625" style="5" hidden="1"/>
    <col min="1288" max="1288" width="16.7109375" style="5" hidden="1"/>
    <col min="1289" max="1289" width="18.7109375" style="5" hidden="1"/>
    <col min="1290" max="1290" width="3.42578125" style="5" hidden="1"/>
    <col min="1291" max="1291" width="18.7109375" style="5" hidden="1"/>
    <col min="1292" max="1292" width="16.7109375" style="5" hidden="1"/>
    <col min="1293" max="1293" width="12.7109375" style="5" hidden="1"/>
    <col min="1294" max="1294" width="16.140625" style="5" hidden="1"/>
    <col min="1295" max="1295" width="18.7109375" style="5" hidden="1"/>
    <col min="1296" max="1296" width="30.42578125" style="5" hidden="1"/>
    <col min="1297" max="1297" width="8.140625" style="5" hidden="1"/>
    <col min="1298" max="1298" width="9.28515625" style="5" hidden="1"/>
    <col min="1299" max="1299" width="10.28515625" style="5" hidden="1"/>
    <col min="1300" max="1541" width="9" style="5" hidden="1"/>
    <col min="1542" max="1542" width="3.7109375" style="5" hidden="1"/>
    <col min="1543" max="1543" width="21.140625" style="5" hidden="1"/>
    <col min="1544" max="1544" width="16.7109375" style="5" hidden="1"/>
    <col min="1545" max="1545" width="18.7109375" style="5" hidden="1"/>
    <col min="1546" max="1546" width="3.42578125" style="5" hidden="1"/>
    <col min="1547" max="1547" width="18.7109375" style="5" hidden="1"/>
    <col min="1548" max="1548" width="16.7109375" style="5" hidden="1"/>
    <col min="1549" max="1549" width="12.7109375" style="5" hidden="1"/>
    <col min="1550" max="1550" width="16.140625" style="5" hidden="1"/>
    <col min="1551" max="1551" width="18.7109375" style="5" hidden="1"/>
    <col min="1552" max="1552" width="30.42578125" style="5" hidden="1"/>
    <col min="1553" max="1553" width="8.140625" style="5" hidden="1"/>
    <col min="1554" max="1554" width="9.28515625" style="5" hidden="1"/>
    <col min="1555" max="1555" width="10.28515625" style="5" hidden="1"/>
    <col min="1556" max="1797" width="9" style="5" hidden="1"/>
    <col min="1798" max="1798" width="3.7109375" style="5" hidden="1"/>
    <col min="1799" max="1799" width="21.140625" style="5" hidden="1"/>
    <col min="1800" max="1800" width="16.7109375" style="5" hidden="1"/>
    <col min="1801" max="1801" width="18.7109375" style="5" hidden="1"/>
    <col min="1802" max="1802" width="3.42578125" style="5" hidden="1"/>
    <col min="1803" max="1803" width="18.7109375" style="5" hidden="1"/>
    <col min="1804" max="1804" width="16.7109375" style="5" hidden="1"/>
    <col min="1805" max="1805" width="12.7109375" style="5" hidden="1"/>
    <col min="1806" max="1806" width="16.140625" style="5" hidden="1"/>
    <col min="1807" max="1807" width="18.7109375" style="5" hidden="1"/>
    <col min="1808" max="1808" width="30.42578125" style="5" hidden="1"/>
    <col min="1809" max="1809" width="8.140625" style="5" hidden="1"/>
    <col min="1810" max="1810" width="9.28515625" style="5" hidden="1"/>
    <col min="1811" max="1811" width="10.28515625" style="5" hidden="1"/>
    <col min="1812" max="2053" width="9" style="5" hidden="1"/>
    <col min="2054" max="2054" width="3.7109375" style="5" hidden="1"/>
    <col min="2055" max="2055" width="21.140625" style="5" hidden="1"/>
    <col min="2056" max="2056" width="16.7109375" style="5" hidden="1"/>
    <col min="2057" max="2057" width="18.7109375" style="5" hidden="1"/>
    <col min="2058" max="2058" width="3.42578125" style="5" hidden="1"/>
    <col min="2059" max="2059" width="18.7109375" style="5" hidden="1"/>
    <col min="2060" max="2060" width="16.7109375" style="5" hidden="1"/>
    <col min="2061" max="2061" width="12.7109375" style="5" hidden="1"/>
    <col min="2062" max="2062" width="16.140625" style="5" hidden="1"/>
    <col min="2063" max="2063" width="18.7109375" style="5" hidden="1"/>
    <col min="2064" max="2064" width="30.42578125" style="5" hidden="1"/>
    <col min="2065" max="2065" width="8.140625" style="5" hidden="1"/>
    <col min="2066" max="2066" width="9.28515625" style="5" hidden="1"/>
    <col min="2067" max="2067" width="10.28515625" style="5" hidden="1"/>
    <col min="2068" max="2309" width="9" style="5" hidden="1"/>
    <col min="2310" max="2310" width="3.7109375" style="5" hidden="1"/>
    <col min="2311" max="2311" width="21.140625" style="5" hidden="1"/>
    <col min="2312" max="2312" width="16.7109375" style="5" hidden="1"/>
    <col min="2313" max="2313" width="18.7109375" style="5" hidden="1"/>
    <col min="2314" max="2314" width="3.42578125" style="5" hidden="1"/>
    <col min="2315" max="2315" width="18.7109375" style="5" hidden="1"/>
    <col min="2316" max="2316" width="16.7109375" style="5" hidden="1"/>
    <col min="2317" max="2317" width="12.7109375" style="5" hidden="1"/>
    <col min="2318" max="2318" width="16.140625" style="5" hidden="1"/>
    <col min="2319" max="2319" width="18.7109375" style="5" hidden="1"/>
    <col min="2320" max="2320" width="30.42578125" style="5" hidden="1"/>
    <col min="2321" max="2321" width="8.140625" style="5" hidden="1"/>
    <col min="2322" max="2322" width="9.28515625" style="5" hidden="1"/>
    <col min="2323" max="2323" width="10.28515625" style="5" hidden="1"/>
    <col min="2324" max="2565" width="9" style="5" hidden="1"/>
    <col min="2566" max="2566" width="3.7109375" style="5" hidden="1"/>
    <col min="2567" max="2567" width="21.140625" style="5" hidden="1"/>
    <col min="2568" max="2568" width="16.7109375" style="5" hidden="1"/>
    <col min="2569" max="2569" width="18.7109375" style="5" hidden="1"/>
    <col min="2570" max="2570" width="3.42578125" style="5" hidden="1"/>
    <col min="2571" max="2571" width="18.7109375" style="5" hidden="1"/>
    <col min="2572" max="2572" width="16.7109375" style="5" hidden="1"/>
    <col min="2573" max="2573" width="12.7109375" style="5" hidden="1"/>
    <col min="2574" max="2574" width="16.140625" style="5" hidden="1"/>
    <col min="2575" max="2575" width="18.7109375" style="5" hidden="1"/>
    <col min="2576" max="2576" width="30.42578125" style="5" hidden="1"/>
    <col min="2577" max="2577" width="8.140625" style="5" hidden="1"/>
    <col min="2578" max="2578" width="9.28515625" style="5" hidden="1"/>
    <col min="2579" max="2579" width="10.28515625" style="5" hidden="1"/>
    <col min="2580" max="2821" width="9" style="5" hidden="1"/>
    <col min="2822" max="2822" width="3.7109375" style="5" hidden="1"/>
    <col min="2823" max="2823" width="21.140625" style="5" hidden="1"/>
    <col min="2824" max="2824" width="16.7109375" style="5" hidden="1"/>
    <col min="2825" max="2825" width="18.7109375" style="5" hidden="1"/>
    <col min="2826" max="2826" width="3.42578125" style="5" hidden="1"/>
    <col min="2827" max="2827" width="18.7109375" style="5" hidden="1"/>
    <col min="2828" max="2828" width="16.7109375" style="5" hidden="1"/>
    <col min="2829" max="2829" width="12.7109375" style="5" hidden="1"/>
    <col min="2830" max="2830" width="16.140625" style="5" hidden="1"/>
    <col min="2831" max="2831" width="18.7109375" style="5" hidden="1"/>
    <col min="2832" max="2832" width="30.42578125" style="5" hidden="1"/>
    <col min="2833" max="2833" width="8.140625" style="5" hidden="1"/>
    <col min="2834" max="2834" width="9.28515625" style="5" hidden="1"/>
    <col min="2835" max="2835" width="10.28515625" style="5" hidden="1"/>
    <col min="2836" max="3077" width="9" style="5" hidden="1"/>
    <col min="3078" max="3078" width="3.7109375" style="5" hidden="1"/>
    <col min="3079" max="3079" width="21.140625" style="5" hidden="1"/>
    <col min="3080" max="3080" width="16.7109375" style="5" hidden="1"/>
    <col min="3081" max="3081" width="18.7109375" style="5" hidden="1"/>
    <col min="3082" max="3082" width="3.42578125" style="5" hidden="1"/>
    <col min="3083" max="3083" width="18.7109375" style="5" hidden="1"/>
    <col min="3084" max="3084" width="16.7109375" style="5" hidden="1"/>
    <col min="3085" max="3085" width="12.7109375" style="5" hidden="1"/>
    <col min="3086" max="3086" width="16.140625" style="5" hidden="1"/>
    <col min="3087" max="3087" width="18.7109375" style="5" hidden="1"/>
    <col min="3088" max="3088" width="30.42578125" style="5" hidden="1"/>
    <col min="3089" max="3089" width="8.140625" style="5" hidden="1"/>
    <col min="3090" max="3090" width="9.28515625" style="5" hidden="1"/>
    <col min="3091" max="3091" width="10.28515625" style="5" hidden="1"/>
    <col min="3092" max="3333" width="9" style="5" hidden="1"/>
    <col min="3334" max="3334" width="3.7109375" style="5" hidden="1"/>
    <col min="3335" max="3335" width="21.140625" style="5" hidden="1"/>
    <col min="3336" max="3336" width="16.7109375" style="5" hidden="1"/>
    <col min="3337" max="3337" width="18.7109375" style="5" hidden="1"/>
    <col min="3338" max="3338" width="3.42578125" style="5" hidden="1"/>
    <col min="3339" max="3339" width="18.7109375" style="5" hidden="1"/>
    <col min="3340" max="3340" width="16.7109375" style="5" hidden="1"/>
    <col min="3341" max="3341" width="12.7109375" style="5" hidden="1"/>
    <col min="3342" max="3342" width="16.140625" style="5" hidden="1"/>
    <col min="3343" max="3343" width="18.7109375" style="5" hidden="1"/>
    <col min="3344" max="3344" width="30.42578125" style="5" hidden="1"/>
    <col min="3345" max="3345" width="8.140625" style="5" hidden="1"/>
    <col min="3346" max="3346" width="9.28515625" style="5" hidden="1"/>
    <col min="3347" max="3347" width="10.28515625" style="5" hidden="1"/>
    <col min="3348" max="3589" width="9" style="5" hidden="1"/>
    <col min="3590" max="3590" width="3.7109375" style="5" hidden="1"/>
    <col min="3591" max="3591" width="21.140625" style="5" hidden="1"/>
    <col min="3592" max="3592" width="16.7109375" style="5" hidden="1"/>
    <col min="3593" max="3593" width="18.7109375" style="5" hidden="1"/>
    <col min="3594" max="3594" width="3.42578125" style="5" hidden="1"/>
    <col min="3595" max="3595" width="18.7109375" style="5" hidden="1"/>
    <col min="3596" max="3596" width="16.7109375" style="5" hidden="1"/>
    <col min="3597" max="3597" width="12.7109375" style="5" hidden="1"/>
    <col min="3598" max="3598" width="16.140625" style="5" hidden="1"/>
    <col min="3599" max="3599" width="18.7109375" style="5" hidden="1"/>
    <col min="3600" max="3600" width="30.42578125" style="5" hidden="1"/>
    <col min="3601" max="3601" width="8.140625" style="5" hidden="1"/>
    <col min="3602" max="3602" width="9.28515625" style="5" hidden="1"/>
    <col min="3603" max="3603" width="10.28515625" style="5" hidden="1"/>
    <col min="3604" max="3845" width="9" style="5" hidden="1"/>
    <col min="3846" max="3846" width="3.7109375" style="5" hidden="1"/>
    <col min="3847" max="3847" width="21.140625" style="5" hidden="1"/>
    <col min="3848" max="3848" width="16.7109375" style="5" hidden="1"/>
    <col min="3849" max="3849" width="18.7109375" style="5" hidden="1"/>
    <col min="3850" max="3850" width="3.42578125" style="5" hidden="1"/>
    <col min="3851" max="3851" width="18.7109375" style="5" hidden="1"/>
    <col min="3852" max="3852" width="16.7109375" style="5" hidden="1"/>
    <col min="3853" max="3853" width="12.7109375" style="5" hidden="1"/>
    <col min="3854" max="3854" width="16.140625" style="5" hidden="1"/>
    <col min="3855" max="3855" width="18.7109375" style="5" hidden="1"/>
    <col min="3856" max="3856" width="30.42578125" style="5" hidden="1"/>
    <col min="3857" max="3857" width="8.140625" style="5" hidden="1"/>
    <col min="3858" max="3858" width="9.28515625" style="5" hidden="1"/>
    <col min="3859" max="3859" width="10.28515625" style="5" hidden="1"/>
    <col min="3860" max="4101" width="9" style="5" hidden="1"/>
    <col min="4102" max="4102" width="3.7109375" style="5" hidden="1"/>
    <col min="4103" max="4103" width="21.140625" style="5" hidden="1"/>
    <col min="4104" max="4104" width="16.7109375" style="5" hidden="1"/>
    <col min="4105" max="4105" width="18.7109375" style="5" hidden="1"/>
    <col min="4106" max="4106" width="3.42578125" style="5" hidden="1"/>
    <col min="4107" max="4107" width="18.7109375" style="5" hidden="1"/>
    <col min="4108" max="4108" width="16.7109375" style="5" hidden="1"/>
    <col min="4109" max="4109" width="12.7109375" style="5" hidden="1"/>
    <col min="4110" max="4110" width="16.140625" style="5" hidden="1"/>
    <col min="4111" max="4111" width="18.7109375" style="5" hidden="1"/>
    <col min="4112" max="4112" width="30.42578125" style="5" hidden="1"/>
    <col min="4113" max="4113" width="8.140625" style="5" hidden="1"/>
    <col min="4114" max="4114" width="9.28515625" style="5" hidden="1"/>
    <col min="4115" max="4115" width="10.28515625" style="5" hidden="1"/>
    <col min="4116" max="4357" width="9" style="5" hidden="1"/>
    <col min="4358" max="4358" width="3.7109375" style="5" hidden="1"/>
    <col min="4359" max="4359" width="21.140625" style="5" hidden="1"/>
    <col min="4360" max="4360" width="16.7109375" style="5" hidden="1"/>
    <col min="4361" max="4361" width="18.7109375" style="5" hidden="1"/>
    <col min="4362" max="4362" width="3.42578125" style="5" hidden="1"/>
    <col min="4363" max="4363" width="18.7109375" style="5" hidden="1"/>
    <col min="4364" max="4364" width="16.7109375" style="5" hidden="1"/>
    <col min="4365" max="4365" width="12.7109375" style="5" hidden="1"/>
    <col min="4366" max="4366" width="16.140625" style="5" hidden="1"/>
    <col min="4367" max="4367" width="18.7109375" style="5" hidden="1"/>
    <col min="4368" max="4368" width="30.42578125" style="5" hidden="1"/>
    <col min="4369" max="4369" width="8.140625" style="5" hidden="1"/>
    <col min="4370" max="4370" width="9.28515625" style="5" hidden="1"/>
    <col min="4371" max="4371" width="10.28515625" style="5" hidden="1"/>
    <col min="4372" max="4613" width="9" style="5" hidden="1"/>
    <col min="4614" max="4614" width="3.7109375" style="5" hidden="1"/>
    <col min="4615" max="4615" width="21.140625" style="5" hidden="1"/>
    <col min="4616" max="4616" width="16.7109375" style="5" hidden="1"/>
    <col min="4617" max="4617" width="18.7109375" style="5" hidden="1"/>
    <col min="4618" max="4618" width="3.42578125" style="5" hidden="1"/>
    <col min="4619" max="4619" width="18.7109375" style="5" hidden="1"/>
    <col min="4620" max="4620" width="16.7109375" style="5" hidden="1"/>
    <col min="4621" max="4621" width="12.7109375" style="5" hidden="1"/>
    <col min="4622" max="4622" width="16.140625" style="5" hidden="1"/>
    <col min="4623" max="4623" width="18.7109375" style="5" hidden="1"/>
    <col min="4624" max="4624" width="30.42578125" style="5" hidden="1"/>
    <col min="4625" max="4625" width="8.140625" style="5" hidden="1"/>
    <col min="4626" max="4626" width="9.28515625" style="5" hidden="1"/>
    <col min="4627" max="4627" width="10.28515625" style="5" hidden="1"/>
    <col min="4628" max="4869" width="9" style="5" hidden="1"/>
    <col min="4870" max="4870" width="3.7109375" style="5" hidden="1"/>
    <col min="4871" max="4871" width="21.140625" style="5" hidden="1"/>
    <col min="4872" max="4872" width="16.7109375" style="5" hidden="1"/>
    <col min="4873" max="4873" width="18.7109375" style="5" hidden="1"/>
    <col min="4874" max="4874" width="3.42578125" style="5" hidden="1"/>
    <col min="4875" max="4875" width="18.7109375" style="5" hidden="1"/>
    <col min="4876" max="4876" width="16.7109375" style="5" hidden="1"/>
    <col min="4877" max="4877" width="12.7109375" style="5" hidden="1"/>
    <col min="4878" max="4878" width="16.140625" style="5" hidden="1"/>
    <col min="4879" max="4879" width="18.7109375" style="5" hidden="1"/>
    <col min="4880" max="4880" width="30.42578125" style="5" hidden="1"/>
    <col min="4881" max="4881" width="8.140625" style="5" hidden="1"/>
    <col min="4882" max="4882" width="9.28515625" style="5" hidden="1"/>
    <col min="4883" max="4883" width="10.28515625" style="5" hidden="1"/>
    <col min="4884" max="5125" width="9" style="5" hidden="1"/>
    <col min="5126" max="5126" width="3.7109375" style="5" hidden="1"/>
    <col min="5127" max="5127" width="21.140625" style="5" hidden="1"/>
    <col min="5128" max="5128" width="16.7109375" style="5" hidden="1"/>
    <col min="5129" max="5129" width="18.7109375" style="5" hidden="1"/>
    <col min="5130" max="5130" width="3.42578125" style="5" hidden="1"/>
    <col min="5131" max="5131" width="18.7109375" style="5" hidden="1"/>
    <col min="5132" max="5132" width="16.7109375" style="5" hidden="1"/>
    <col min="5133" max="5133" width="12.7109375" style="5" hidden="1"/>
    <col min="5134" max="5134" width="16.140625" style="5" hidden="1"/>
    <col min="5135" max="5135" width="18.7109375" style="5" hidden="1"/>
    <col min="5136" max="5136" width="30.42578125" style="5" hidden="1"/>
    <col min="5137" max="5137" width="8.140625" style="5" hidden="1"/>
    <col min="5138" max="5138" width="9.28515625" style="5" hidden="1"/>
    <col min="5139" max="5139" width="10.28515625" style="5" hidden="1"/>
    <col min="5140" max="5381" width="9" style="5" hidden="1"/>
    <col min="5382" max="5382" width="3.7109375" style="5" hidden="1"/>
    <col min="5383" max="5383" width="21.140625" style="5" hidden="1"/>
    <col min="5384" max="5384" width="16.7109375" style="5" hidden="1"/>
    <col min="5385" max="5385" width="18.7109375" style="5" hidden="1"/>
    <col min="5386" max="5386" width="3.42578125" style="5" hidden="1"/>
    <col min="5387" max="5387" width="18.7109375" style="5" hidden="1"/>
    <col min="5388" max="5388" width="16.7109375" style="5" hidden="1"/>
    <col min="5389" max="5389" width="12.7109375" style="5" hidden="1"/>
    <col min="5390" max="5390" width="16.140625" style="5" hidden="1"/>
    <col min="5391" max="5391" width="18.7109375" style="5" hidden="1"/>
    <col min="5392" max="5392" width="30.42578125" style="5" hidden="1"/>
    <col min="5393" max="5393" width="8.140625" style="5" hidden="1"/>
    <col min="5394" max="5394" width="9.28515625" style="5" hidden="1"/>
    <col min="5395" max="5395" width="10.28515625" style="5" hidden="1"/>
    <col min="5396" max="5637" width="9" style="5" hidden="1"/>
    <col min="5638" max="5638" width="3.7109375" style="5" hidden="1"/>
    <col min="5639" max="5639" width="21.140625" style="5" hidden="1"/>
    <col min="5640" max="5640" width="16.7109375" style="5" hidden="1"/>
    <col min="5641" max="5641" width="18.7109375" style="5" hidden="1"/>
    <col min="5642" max="5642" width="3.42578125" style="5" hidden="1"/>
    <col min="5643" max="5643" width="18.7109375" style="5" hidden="1"/>
    <col min="5644" max="5644" width="16.7109375" style="5" hidden="1"/>
    <col min="5645" max="5645" width="12.7109375" style="5" hidden="1"/>
    <col min="5646" max="5646" width="16.140625" style="5" hidden="1"/>
    <col min="5647" max="5647" width="18.7109375" style="5" hidden="1"/>
    <col min="5648" max="5648" width="30.42578125" style="5" hidden="1"/>
    <col min="5649" max="5649" width="8.140625" style="5" hidden="1"/>
    <col min="5650" max="5650" width="9.28515625" style="5" hidden="1"/>
    <col min="5651" max="5651" width="10.28515625" style="5" hidden="1"/>
    <col min="5652" max="5893" width="9" style="5" hidden="1"/>
    <col min="5894" max="5894" width="3.7109375" style="5" hidden="1"/>
    <col min="5895" max="5895" width="21.140625" style="5" hidden="1"/>
    <col min="5896" max="5896" width="16.7109375" style="5" hidden="1"/>
    <col min="5897" max="5897" width="18.7109375" style="5" hidden="1"/>
    <col min="5898" max="5898" width="3.42578125" style="5" hidden="1"/>
    <col min="5899" max="5899" width="18.7109375" style="5" hidden="1"/>
    <col min="5900" max="5900" width="16.7109375" style="5" hidden="1"/>
    <col min="5901" max="5901" width="12.7109375" style="5" hidden="1"/>
    <col min="5902" max="5902" width="16.140625" style="5" hidden="1"/>
    <col min="5903" max="5903" width="18.7109375" style="5" hidden="1"/>
    <col min="5904" max="5904" width="30.42578125" style="5" hidden="1"/>
    <col min="5905" max="5905" width="8.140625" style="5" hidden="1"/>
    <col min="5906" max="5906" width="9.28515625" style="5" hidden="1"/>
    <col min="5907" max="5907" width="10.28515625" style="5" hidden="1"/>
    <col min="5908" max="6149" width="9" style="5" hidden="1"/>
    <col min="6150" max="6150" width="3.7109375" style="5" hidden="1"/>
    <col min="6151" max="6151" width="21.140625" style="5" hidden="1"/>
    <col min="6152" max="6152" width="16.7109375" style="5" hidden="1"/>
    <col min="6153" max="6153" width="18.7109375" style="5" hidden="1"/>
    <col min="6154" max="6154" width="3.42578125" style="5" hidden="1"/>
    <col min="6155" max="6155" width="18.7109375" style="5" hidden="1"/>
    <col min="6156" max="6156" width="16.7109375" style="5" hidden="1"/>
    <col min="6157" max="6157" width="12.7109375" style="5" hidden="1"/>
    <col min="6158" max="6158" width="16.140625" style="5" hidden="1"/>
    <col min="6159" max="6159" width="18.7109375" style="5" hidden="1"/>
    <col min="6160" max="6160" width="30.42578125" style="5" hidden="1"/>
    <col min="6161" max="6161" width="8.140625" style="5" hidden="1"/>
    <col min="6162" max="6162" width="9.28515625" style="5" hidden="1"/>
    <col min="6163" max="6163" width="10.28515625" style="5" hidden="1"/>
    <col min="6164" max="6405" width="9" style="5" hidden="1"/>
    <col min="6406" max="6406" width="3.7109375" style="5" hidden="1"/>
    <col min="6407" max="6407" width="21.140625" style="5" hidden="1"/>
    <col min="6408" max="6408" width="16.7109375" style="5" hidden="1"/>
    <col min="6409" max="6409" width="18.7109375" style="5" hidden="1"/>
    <col min="6410" max="6410" width="3.42578125" style="5" hidden="1"/>
    <col min="6411" max="6411" width="18.7109375" style="5" hidden="1"/>
    <col min="6412" max="6412" width="16.7109375" style="5" hidden="1"/>
    <col min="6413" max="6413" width="12.7109375" style="5" hidden="1"/>
    <col min="6414" max="6414" width="16.140625" style="5" hidden="1"/>
    <col min="6415" max="6415" width="18.7109375" style="5" hidden="1"/>
    <col min="6416" max="6416" width="30.42578125" style="5" hidden="1"/>
    <col min="6417" max="6417" width="8.140625" style="5" hidden="1"/>
    <col min="6418" max="6418" width="9.28515625" style="5" hidden="1"/>
    <col min="6419" max="6419" width="10.28515625" style="5" hidden="1"/>
    <col min="6420" max="6661" width="9" style="5" hidden="1"/>
    <col min="6662" max="6662" width="3.7109375" style="5" hidden="1"/>
    <col min="6663" max="6663" width="21.140625" style="5" hidden="1"/>
    <col min="6664" max="6664" width="16.7109375" style="5" hidden="1"/>
    <col min="6665" max="6665" width="18.7109375" style="5" hidden="1"/>
    <col min="6666" max="6666" width="3.42578125" style="5" hidden="1"/>
    <col min="6667" max="6667" width="18.7109375" style="5" hidden="1"/>
    <col min="6668" max="6668" width="16.7109375" style="5" hidden="1"/>
    <col min="6669" max="6669" width="12.7109375" style="5" hidden="1"/>
    <col min="6670" max="6670" width="16.140625" style="5" hidden="1"/>
    <col min="6671" max="6671" width="18.7109375" style="5" hidden="1"/>
    <col min="6672" max="6672" width="30.42578125" style="5" hidden="1"/>
    <col min="6673" max="6673" width="8.140625" style="5" hidden="1"/>
    <col min="6674" max="6674" width="9.28515625" style="5" hidden="1"/>
    <col min="6675" max="6675" width="10.28515625" style="5" hidden="1"/>
    <col min="6676" max="6917" width="9" style="5" hidden="1"/>
    <col min="6918" max="6918" width="3.7109375" style="5" hidden="1"/>
    <col min="6919" max="6919" width="21.140625" style="5" hidden="1"/>
    <col min="6920" max="6920" width="16.7109375" style="5" hidden="1"/>
    <col min="6921" max="6921" width="18.7109375" style="5" hidden="1"/>
    <col min="6922" max="6922" width="3.42578125" style="5" hidden="1"/>
    <col min="6923" max="6923" width="18.7109375" style="5" hidden="1"/>
    <col min="6924" max="6924" width="16.7109375" style="5" hidden="1"/>
    <col min="6925" max="6925" width="12.7109375" style="5" hidden="1"/>
    <col min="6926" max="6926" width="16.140625" style="5" hidden="1"/>
    <col min="6927" max="6927" width="18.7109375" style="5" hidden="1"/>
    <col min="6928" max="6928" width="30.42578125" style="5" hidden="1"/>
    <col min="6929" max="6929" width="8.140625" style="5" hidden="1"/>
    <col min="6930" max="6930" width="9.28515625" style="5" hidden="1"/>
    <col min="6931" max="6931" width="10.28515625" style="5" hidden="1"/>
    <col min="6932" max="7173" width="9" style="5" hidden="1"/>
    <col min="7174" max="7174" width="3.7109375" style="5" hidden="1"/>
    <col min="7175" max="7175" width="21.140625" style="5" hidden="1"/>
    <col min="7176" max="7176" width="16.7109375" style="5" hidden="1"/>
    <col min="7177" max="7177" width="18.7109375" style="5" hidden="1"/>
    <col min="7178" max="7178" width="3.42578125" style="5" hidden="1"/>
    <col min="7179" max="7179" width="18.7109375" style="5" hidden="1"/>
    <col min="7180" max="7180" width="16.7109375" style="5" hidden="1"/>
    <col min="7181" max="7181" width="12.7109375" style="5" hidden="1"/>
    <col min="7182" max="7182" width="16.140625" style="5" hidden="1"/>
    <col min="7183" max="7183" width="18.7109375" style="5" hidden="1"/>
    <col min="7184" max="7184" width="30.42578125" style="5" hidden="1"/>
    <col min="7185" max="7185" width="8.140625" style="5" hidden="1"/>
    <col min="7186" max="7186" width="9.28515625" style="5" hidden="1"/>
    <col min="7187" max="7187" width="10.28515625" style="5" hidden="1"/>
    <col min="7188" max="7429" width="9" style="5" hidden="1"/>
    <col min="7430" max="7430" width="3.7109375" style="5" hidden="1"/>
    <col min="7431" max="7431" width="21.140625" style="5" hidden="1"/>
    <col min="7432" max="7432" width="16.7109375" style="5" hidden="1"/>
    <col min="7433" max="7433" width="18.7109375" style="5" hidden="1"/>
    <col min="7434" max="7434" width="3.42578125" style="5" hidden="1"/>
    <col min="7435" max="7435" width="18.7109375" style="5" hidden="1"/>
    <col min="7436" max="7436" width="16.7109375" style="5" hidden="1"/>
    <col min="7437" max="7437" width="12.7109375" style="5" hidden="1"/>
    <col min="7438" max="7438" width="16.140625" style="5" hidden="1"/>
    <col min="7439" max="7439" width="18.7109375" style="5" hidden="1"/>
    <col min="7440" max="7440" width="30.42578125" style="5" hidden="1"/>
    <col min="7441" max="7441" width="8.140625" style="5" hidden="1"/>
    <col min="7442" max="7442" width="9.28515625" style="5" hidden="1"/>
    <col min="7443" max="7443" width="10.28515625" style="5" hidden="1"/>
    <col min="7444" max="7685" width="9" style="5" hidden="1"/>
    <col min="7686" max="7686" width="3.7109375" style="5" hidden="1"/>
    <col min="7687" max="7687" width="21.140625" style="5" hidden="1"/>
    <col min="7688" max="7688" width="16.7109375" style="5" hidden="1"/>
    <col min="7689" max="7689" width="18.7109375" style="5" hidden="1"/>
    <col min="7690" max="7690" width="3.42578125" style="5" hidden="1"/>
    <col min="7691" max="7691" width="18.7109375" style="5" hidden="1"/>
    <col min="7692" max="7692" width="16.7109375" style="5" hidden="1"/>
    <col min="7693" max="7693" width="12.7109375" style="5" hidden="1"/>
    <col min="7694" max="7694" width="16.140625" style="5" hidden="1"/>
    <col min="7695" max="7695" width="18.7109375" style="5" hidden="1"/>
    <col min="7696" max="7696" width="30.42578125" style="5" hidden="1"/>
    <col min="7697" max="7697" width="8.140625" style="5" hidden="1"/>
    <col min="7698" max="7698" width="9.28515625" style="5" hidden="1"/>
    <col min="7699" max="7699" width="10.28515625" style="5" hidden="1"/>
    <col min="7700" max="7941" width="9" style="5" hidden="1"/>
    <col min="7942" max="7942" width="3.7109375" style="5" hidden="1"/>
    <col min="7943" max="7943" width="21.140625" style="5" hidden="1"/>
    <col min="7944" max="7944" width="16.7109375" style="5" hidden="1"/>
    <col min="7945" max="7945" width="18.7109375" style="5" hidden="1"/>
    <col min="7946" max="7946" width="3.42578125" style="5" hidden="1"/>
    <col min="7947" max="7947" width="18.7109375" style="5" hidden="1"/>
    <col min="7948" max="7948" width="16.7109375" style="5" hidden="1"/>
    <col min="7949" max="7949" width="12.7109375" style="5" hidden="1"/>
    <col min="7950" max="7950" width="16.140625" style="5" hidden="1"/>
    <col min="7951" max="7951" width="18.7109375" style="5" hidden="1"/>
    <col min="7952" max="7952" width="30.42578125" style="5" hidden="1"/>
    <col min="7953" max="7953" width="8.140625" style="5" hidden="1"/>
    <col min="7954" max="7954" width="9.28515625" style="5" hidden="1"/>
    <col min="7955" max="7955" width="10.28515625" style="5" hidden="1"/>
    <col min="7956" max="8197" width="9" style="5" hidden="1"/>
    <col min="8198" max="8198" width="3.7109375" style="5" hidden="1"/>
    <col min="8199" max="8199" width="21.140625" style="5" hidden="1"/>
    <col min="8200" max="8200" width="16.7109375" style="5" hidden="1"/>
    <col min="8201" max="8201" width="18.7109375" style="5" hidden="1"/>
    <col min="8202" max="8202" width="3.42578125" style="5" hidden="1"/>
    <col min="8203" max="8203" width="18.7109375" style="5" hidden="1"/>
    <col min="8204" max="8204" width="16.7109375" style="5" hidden="1"/>
    <col min="8205" max="8205" width="12.7109375" style="5" hidden="1"/>
    <col min="8206" max="8206" width="16.140625" style="5" hidden="1"/>
    <col min="8207" max="8207" width="18.7109375" style="5" hidden="1"/>
    <col min="8208" max="8208" width="30.42578125" style="5" hidden="1"/>
    <col min="8209" max="8209" width="8.140625" style="5" hidden="1"/>
    <col min="8210" max="8210" width="9.28515625" style="5" hidden="1"/>
    <col min="8211" max="8211" width="10.28515625" style="5" hidden="1"/>
    <col min="8212" max="8453" width="9" style="5" hidden="1"/>
    <col min="8454" max="8454" width="3.7109375" style="5" hidden="1"/>
    <col min="8455" max="8455" width="21.140625" style="5" hidden="1"/>
    <col min="8456" max="8456" width="16.7109375" style="5" hidden="1"/>
    <col min="8457" max="8457" width="18.7109375" style="5" hidden="1"/>
    <col min="8458" max="8458" width="3.42578125" style="5" hidden="1"/>
    <col min="8459" max="8459" width="18.7109375" style="5" hidden="1"/>
    <col min="8460" max="8460" width="16.7109375" style="5" hidden="1"/>
    <col min="8461" max="8461" width="12.7109375" style="5" hidden="1"/>
    <col min="8462" max="8462" width="16.140625" style="5" hidden="1"/>
    <col min="8463" max="8463" width="18.7109375" style="5" hidden="1"/>
    <col min="8464" max="8464" width="30.42578125" style="5" hidden="1"/>
    <col min="8465" max="8465" width="8.140625" style="5" hidden="1"/>
    <col min="8466" max="8466" width="9.28515625" style="5" hidden="1"/>
    <col min="8467" max="8467" width="10.28515625" style="5" hidden="1"/>
    <col min="8468" max="8709" width="9" style="5" hidden="1"/>
    <col min="8710" max="8710" width="3.7109375" style="5" hidden="1"/>
    <col min="8711" max="8711" width="21.140625" style="5" hidden="1"/>
    <col min="8712" max="8712" width="16.7109375" style="5" hidden="1"/>
    <col min="8713" max="8713" width="18.7109375" style="5" hidden="1"/>
    <col min="8714" max="8714" width="3.42578125" style="5" hidden="1"/>
    <col min="8715" max="8715" width="18.7109375" style="5" hidden="1"/>
    <col min="8716" max="8716" width="16.7109375" style="5" hidden="1"/>
    <col min="8717" max="8717" width="12.7109375" style="5" hidden="1"/>
    <col min="8718" max="8718" width="16.140625" style="5" hidden="1"/>
    <col min="8719" max="8719" width="18.7109375" style="5" hidden="1"/>
    <col min="8720" max="8720" width="30.42578125" style="5" hidden="1"/>
    <col min="8721" max="8721" width="8.140625" style="5" hidden="1"/>
    <col min="8722" max="8722" width="9.28515625" style="5" hidden="1"/>
    <col min="8723" max="8723" width="10.28515625" style="5" hidden="1"/>
    <col min="8724" max="8965" width="9" style="5" hidden="1"/>
    <col min="8966" max="8966" width="3.7109375" style="5" hidden="1"/>
    <col min="8967" max="8967" width="21.140625" style="5" hidden="1"/>
    <col min="8968" max="8968" width="16.7109375" style="5" hidden="1"/>
    <col min="8969" max="8969" width="18.7109375" style="5" hidden="1"/>
    <col min="8970" max="8970" width="3.42578125" style="5" hidden="1"/>
    <col min="8971" max="8971" width="18.7109375" style="5" hidden="1"/>
    <col min="8972" max="8972" width="16.7109375" style="5" hidden="1"/>
    <col min="8973" max="8973" width="12.7109375" style="5" hidden="1"/>
    <col min="8974" max="8974" width="16.140625" style="5" hidden="1"/>
    <col min="8975" max="8975" width="18.7109375" style="5" hidden="1"/>
    <col min="8976" max="8976" width="30.42578125" style="5" hidden="1"/>
    <col min="8977" max="8977" width="8.140625" style="5" hidden="1"/>
    <col min="8978" max="8978" width="9.28515625" style="5" hidden="1"/>
    <col min="8979" max="8979" width="10.28515625" style="5" hidden="1"/>
    <col min="8980" max="9221" width="9" style="5" hidden="1"/>
    <col min="9222" max="9222" width="3.7109375" style="5" hidden="1"/>
    <col min="9223" max="9223" width="21.140625" style="5" hidden="1"/>
    <col min="9224" max="9224" width="16.7109375" style="5" hidden="1"/>
    <col min="9225" max="9225" width="18.7109375" style="5" hidden="1"/>
    <col min="9226" max="9226" width="3.42578125" style="5" hidden="1"/>
    <col min="9227" max="9227" width="18.7109375" style="5" hidden="1"/>
    <col min="9228" max="9228" width="16.7109375" style="5" hidden="1"/>
    <col min="9229" max="9229" width="12.7109375" style="5" hidden="1"/>
    <col min="9230" max="9230" width="16.140625" style="5" hidden="1"/>
    <col min="9231" max="9231" width="18.7109375" style="5" hidden="1"/>
    <col min="9232" max="9232" width="30.42578125" style="5" hidden="1"/>
    <col min="9233" max="9233" width="8.140625" style="5" hidden="1"/>
    <col min="9234" max="9234" width="9.28515625" style="5" hidden="1"/>
    <col min="9235" max="9235" width="10.28515625" style="5" hidden="1"/>
    <col min="9236" max="9477" width="9" style="5" hidden="1"/>
    <col min="9478" max="9478" width="3.7109375" style="5" hidden="1"/>
    <col min="9479" max="9479" width="21.140625" style="5" hidden="1"/>
    <col min="9480" max="9480" width="16.7109375" style="5" hidden="1"/>
    <col min="9481" max="9481" width="18.7109375" style="5" hidden="1"/>
    <col min="9482" max="9482" width="3.42578125" style="5" hidden="1"/>
    <col min="9483" max="9483" width="18.7109375" style="5" hidden="1"/>
    <col min="9484" max="9484" width="16.7109375" style="5" hidden="1"/>
    <col min="9485" max="9485" width="12.7109375" style="5" hidden="1"/>
    <col min="9486" max="9486" width="16.140625" style="5" hidden="1"/>
    <col min="9487" max="9487" width="18.7109375" style="5" hidden="1"/>
    <col min="9488" max="9488" width="30.42578125" style="5" hidden="1"/>
    <col min="9489" max="9489" width="8.140625" style="5" hidden="1"/>
    <col min="9490" max="9490" width="9.28515625" style="5" hidden="1"/>
    <col min="9491" max="9491" width="10.28515625" style="5" hidden="1"/>
    <col min="9492" max="9733" width="9" style="5" hidden="1"/>
    <col min="9734" max="9734" width="3.7109375" style="5" hidden="1"/>
    <col min="9735" max="9735" width="21.140625" style="5" hidden="1"/>
    <col min="9736" max="9736" width="16.7109375" style="5" hidden="1"/>
    <col min="9737" max="9737" width="18.7109375" style="5" hidden="1"/>
    <col min="9738" max="9738" width="3.42578125" style="5" hidden="1"/>
    <col min="9739" max="9739" width="18.7109375" style="5" hidden="1"/>
    <col min="9740" max="9740" width="16.7109375" style="5" hidden="1"/>
    <col min="9741" max="9741" width="12.7109375" style="5" hidden="1"/>
    <col min="9742" max="9742" width="16.140625" style="5" hidden="1"/>
    <col min="9743" max="9743" width="18.7109375" style="5" hidden="1"/>
    <col min="9744" max="9744" width="30.42578125" style="5" hidden="1"/>
    <col min="9745" max="9745" width="8.140625" style="5" hidden="1"/>
    <col min="9746" max="9746" width="9.28515625" style="5" hidden="1"/>
    <col min="9747" max="9747" width="10.28515625" style="5" hidden="1"/>
    <col min="9748" max="9989" width="9" style="5" hidden="1"/>
    <col min="9990" max="9990" width="3.7109375" style="5" hidden="1"/>
    <col min="9991" max="9991" width="21.140625" style="5" hidden="1"/>
    <col min="9992" max="9992" width="16.7109375" style="5" hidden="1"/>
    <col min="9993" max="9993" width="18.7109375" style="5" hidden="1"/>
    <col min="9994" max="9994" width="3.42578125" style="5" hidden="1"/>
    <col min="9995" max="9995" width="18.7109375" style="5" hidden="1"/>
    <col min="9996" max="9996" width="16.7109375" style="5" hidden="1"/>
    <col min="9997" max="9997" width="12.7109375" style="5" hidden="1"/>
    <col min="9998" max="9998" width="16.140625" style="5" hidden="1"/>
    <col min="9999" max="9999" width="18.7109375" style="5" hidden="1"/>
    <col min="10000" max="10000" width="30.42578125" style="5" hidden="1"/>
    <col min="10001" max="10001" width="8.140625" style="5" hidden="1"/>
    <col min="10002" max="10002" width="9.28515625" style="5" hidden="1"/>
    <col min="10003" max="10003" width="10.28515625" style="5" hidden="1"/>
    <col min="10004" max="10245" width="9" style="5" hidden="1"/>
    <col min="10246" max="10246" width="3.7109375" style="5" hidden="1"/>
    <col min="10247" max="10247" width="21.140625" style="5" hidden="1"/>
    <col min="10248" max="10248" width="16.7109375" style="5" hidden="1"/>
    <col min="10249" max="10249" width="18.7109375" style="5" hidden="1"/>
    <col min="10250" max="10250" width="3.42578125" style="5" hidden="1"/>
    <col min="10251" max="10251" width="18.7109375" style="5" hidden="1"/>
    <col min="10252" max="10252" width="16.7109375" style="5" hidden="1"/>
    <col min="10253" max="10253" width="12.7109375" style="5" hidden="1"/>
    <col min="10254" max="10254" width="16.140625" style="5" hidden="1"/>
    <col min="10255" max="10255" width="18.7109375" style="5" hidden="1"/>
    <col min="10256" max="10256" width="30.42578125" style="5" hidden="1"/>
    <col min="10257" max="10257" width="8.140625" style="5" hidden="1"/>
    <col min="10258" max="10258" width="9.28515625" style="5" hidden="1"/>
    <col min="10259" max="10259" width="10.28515625" style="5" hidden="1"/>
    <col min="10260" max="10501" width="9" style="5" hidden="1"/>
    <col min="10502" max="10502" width="3.7109375" style="5" hidden="1"/>
    <col min="10503" max="10503" width="21.140625" style="5" hidden="1"/>
    <col min="10504" max="10504" width="16.7109375" style="5" hidden="1"/>
    <col min="10505" max="10505" width="18.7109375" style="5" hidden="1"/>
    <col min="10506" max="10506" width="3.42578125" style="5" hidden="1"/>
    <col min="10507" max="10507" width="18.7109375" style="5" hidden="1"/>
    <col min="10508" max="10508" width="16.7109375" style="5" hidden="1"/>
    <col min="10509" max="10509" width="12.7109375" style="5" hidden="1"/>
    <col min="10510" max="10510" width="16.140625" style="5" hidden="1"/>
    <col min="10511" max="10511" width="18.7109375" style="5" hidden="1"/>
    <col min="10512" max="10512" width="30.42578125" style="5" hidden="1"/>
    <col min="10513" max="10513" width="8.140625" style="5" hidden="1"/>
    <col min="10514" max="10514" width="9.28515625" style="5" hidden="1"/>
    <col min="10515" max="10515" width="10.28515625" style="5" hidden="1"/>
    <col min="10516" max="10757" width="9" style="5" hidden="1"/>
    <col min="10758" max="10758" width="3.7109375" style="5" hidden="1"/>
    <col min="10759" max="10759" width="21.140625" style="5" hidden="1"/>
    <col min="10760" max="10760" width="16.7109375" style="5" hidden="1"/>
    <col min="10761" max="10761" width="18.7109375" style="5" hidden="1"/>
    <col min="10762" max="10762" width="3.42578125" style="5" hidden="1"/>
    <col min="10763" max="10763" width="18.7109375" style="5" hidden="1"/>
    <col min="10764" max="10764" width="16.7109375" style="5" hidden="1"/>
    <col min="10765" max="10765" width="12.7109375" style="5" hidden="1"/>
    <col min="10766" max="10766" width="16.140625" style="5" hidden="1"/>
    <col min="10767" max="10767" width="18.7109375" style="5" hidden="1"/>
    <col min="10768" max="10768" width="30.42578125" style="5" hidden="1"/>
    <col min="10769" max="10769" width="8.140625" style="5" hidden="1"/>
    <col min="10770" max="10770" width="9.28515625" style="5" hidden="1"/>
    <col min="10771" max="10771" width="10.28515625" style="5" hidden="1"/>
    <col min="10772" max="11013" width="9" style="5" hidden="1"/>
    <col min="11014" max="11014" width="3.7109375" style="5" hidden="1"/>
    <col min="11015" max="11015" width="21.140625" style="5" hidden="1"/>
    <col min="11016" max="11016" width="16.7109375" style="5" hidden="1"/>
    <col min="11017" max="11017" width="18.7109375" style="5" hidden="1"/>
    <col min="11018" max="11018" width="3.42578125" style="5" hidden="1"/>
    <col min="11019" max="11019" width="18.7109375" style="5" hidden="1"/>
    <col min="11020" max="11020" width="16.7109375" style="5" hidden="1"/>
    <col min="11021" max="11021" width="12.7109375" style="5" hidden="1"/>
    <col min="11022" max="11022" width="16.140625" style="5" hidden="1"/>
    <col min="11023" max="11023" width="18.7109375" style="5" hidden="1"/>
    <col min="11024" max="11024" width="30.42578125" style="5" hidden="1"/>
    <col min="11025" max="11025" width="8.140625" style="5" hidden="1"/>
    <col min="11026" max="11026" width="9.28515625" style="5" hidden="1"/>
    <col min="11027" max="11027" width="10.28515625" style="5" hidden="1"/>
    <col min="11028" max="11269" width="9" style="5" hidden="1"/>
    <col min="11270" max="11270" width="3.7109375" style="5" hidden="1"/>
    <col min="11271" max="11271" width="21.140625" style="5" hidden="1"/>
    <col min="11272" max="11272" width="16.7109375" style="5" hidden="1"/>
    <col min="11273" max="11273" width="18.7109375" style="5" hidden="1"/>
    <col min="11274" max="11274" width="3.42578125" style="5" hidden="1"/>
    <col min="11275" max="11275" width="18.7109375" style="5" hidden="1"/>
    <col min="11276" max="11276" width="16.7109375" style="5" hidden="1"/>
    <col min="11277" max="11277" width="12.7109375" style="5" hidden="1"/>
    <col min="11278" max="11278" width="16.140625" style="5" hidden="1"/>
    <col min="11279" max="11279" width="18.7109375" style="5" hidden="1"/>
    <col min="11280" max="11280" width="30.42578125" style="5" hidden="1"/>
    <col min="11281" max="11281" width="8.140625" style="5" hidden="1"/>
    <col min="11282" max="11282" width="9.28515625" style="5" hidden="1"/>
    <col min="11283" max="11283" width="10.28515625" style="5" hidden="1"/>
    <col min="11284" max="11525" width="9" style="5" hidden="1"/>
    <col min="11526" max="11526" width="3.7109375" style="5" hidden="1"/>
    <col min="11527" max="11527" width="21.140625" style="5" hidden="1"/>
    <col min="11528" max="11528" width="16.7109375" style="5" hidden="1"/>
    <col min="11529" max="11529" width="18.7109375" style="5" hidden="1"/>
    <col min="11530" max="11530" width="3.42578125" style="5" hidden="1"/>
    <col min="11531" max="11531" width="18.7109375" style="5" hidden="1"/>
    <col min="11532" max="11532" width="16.7109375" style="5" hidden="1"/>
    <col min="11533" max="11533" width="12.7109375" style="5" hidden="1"/>
    <col min="11534" max="11534" width="16.140625" style="5" hidden="1"/>
    <col min="11535" max="11535" width="18.7109375" style="5" hidden="1"/>
    <col min="11536" max="11536" width="30.42578125" style="5" hidden="1"/>
    <col min="11537" max="11537" width="8.140625" style="5" hidden="1"/>
    <col min="11538" max="11538" width="9.28515625" style="5" hidden="1"/>
    <col min="11539" max="11539" width="10.28515625" style="5" hidden="1"/>
    <col min="11540" max="11781" width="9" style="5" hidden="1"/>
    <col min="11782" max="11782" width="3.7109375" style="5" hidden="1"/>
    <col min="11783" max="11783" width="21.140625" style="5" hidden="1"/>
    <col min="11784" max="11784" width="16.7109375" style="5" hidden="1"/>
    <col min="11785" max="11785" width="18.7109375" style="5" hidden="1"/>
    <col min="11786" max="11786" width="3.42578125" style="5" hidden="1"/>
    <col min="11787" max="11787" width="18.7109375" style="5" hidden="1"/>
    <col min="11788" max="11788" width="16.7109375" style="5" hidden="1"/>
    <col min="11789" max="11789" width="12.7109375" style="5" hidden="1"/>
    <col min="11790" max="11790" width="16.140625" style="5" hidden="1"/>
    <col min="11791" max="11791" width="18.7109375" style="5" hidden="1"/>
    <col min="11792" max="11792" width="30.42578125" style="5" hidden="1"/>
    <col min="11793" max="11793" width="8.140625" style="5" hidden="1"/>
    <col min="11794" max="11794" width="9.28515625" style="5" hidden="1"/>
    <col min="11795" max="11795" width="10.28515625" style="5" hidden="1"/>
    <col min="11796" max="12037" width="9" style="5" hidden="1"/>
    <col min="12038" max="12038" width="3.7109375" style="5" hidden="1"/>
    <col min="12039" max="12039" width="21.140625" style="5" hidden="1"/>
    <col min="12040" max="12040" width="16.7109375" style="5" hidden="1"/>
    <col min="12041" max="12041" width="18.7109375" style="5" hidden="1"/>
    <col min="12042" max="12042" width="3.42578125" style="5" hidden="1"/>
    <col min="12043" max="12043" width="18.7109375" style="5" hidden="1"/>
    <col min="12044" max="12044" width="16.7109375" style="5" hidden="1"/>
    <col min="12045" max="12045" width="12.7109375" style="5" hidden="1"/>
    <col min="12046" max="12046" width="16.140625" style="5" hidden="1"/>
    <col min="12047" max="12047" width="18.7109375" style="5" hidden="1"/>
    <col min="12048" max="12048" width="30.42578125" style="5" hidden="1"/>
    <col min="12049" max="12049" width="8.140625" style="5" hidden="1"/>
    <col min="12050" max="12050" width="9.28515625" style="5" hidden="1"/>
    <col min="12051" max="12051" width="10.28515625" style="5" hidden="1"/>
    <col min="12052" max="12293" width="9" style="5" hidden="1"/>
    <col min="12294" max="12294" width="3.7109375" style="5" hidden="1"/>
    <col min="12295" max="12295" width="21.140625" style="5" hidden="1"/>
    <col min="12296" max="12296" width="16.7109375" style="5" hidden="1"/>
    <col min="12297" max="12297" width="18.7109375" style="5" hidden="1"/>
    <col min="12298" max="12298" width="3.42578125" style="5" hidden="1"/>
    <col min="12299" max="12299" width="18.7109375" style="5" hidden="1"/>
    <col min="12300" max="12300" width="16.7109375" style="5" hidden="1"/>
    <col min="12301" max="12301" width="12.7109375" style="5" hidden="1"/>
    <col min="12302" max="12302" width="16.140625" style="5" hidden="1"/>
    <col min="12303" max="12303" width="18.7109375" style="5" hidden="1"/>
    <col min="12304" max="12304" width="30.42578125" style="5" hidden="1"/>
    <col min="12305" max="12305" width="8.140625" style="5" hidden="1"/>
    <col min="12306" max="12306" width="9.28515625" style="5" hidden="1"/>
    <col min="12307" max="12307" width="10.28515625" style="5" hidden="1"/>
    <col min="12308" max="12549" width="9" style="5" hidden="1"/>
    <col min="12550" max="12550" width="3.7109375" style="5" hidden="1"/>
    <col min="12551" max="12551" width="21.140625" style="5" hidden="1"/>
    <col min="12552" max="12552" width="16.7109375" style="5" hidden="1"/>
    <col min="12553" max="12553" width="18.7109375" style="5" hidden="1"/>
    <col min="12554" max="12554" width="3.42578125" style="5" hidden="1"/>
    <col min="12555" max="12555" width="18.7109375" style="5" hidden="1"/>
    <col min="12556" max="12556" width="16.7109375" style="5" hidden="1"/>
    <col min="12557" max="12557" width="12.7109375" style="5" hidden="1"/>
    <col min="12558" max="12558" width="16.140625" style="5" hidden="1"/>
    <col min="12559" max="12559" width="18.7109375" style="5" hidden="1"/>
    <col min="12560" max="12560" width="30.42578125" style="5" hidden="1"/>
    <col min="12561" max="12561" width="8.140625" style="5" hidden="1"/>
    <col min="12562" max="12562" width="9.28515625" style="5" hidden="1"/>
    <col min="12563" max="12563" width="10.28515625" style="5" hidden="1"/>
    <col min="12564" max="12805" width="9" style="5" hidden="1"/>
    <col min="12806" max="12806" width="3.7109375" style="5" hidden="1"/>
    <col min="12807" max="12807" width="21.140625" style="5" hidden="1"/>
    <col min="12808" max="12808" width="16.7109375" style="5" hidden="1"/>
    <col min="12809" max="12809" width="18.7109375" style="5" hidden="1"/>
    <col min="12810" max="12810" width="3.42578125" style="5" hidden="1"/>
    <col min="12811" max="12811" width="18.7109375" style="5" hidden="1"/>
    <col min="12812" max="12812" width="16.7109375" style="5" hidden="1"/>
    <col min="12813" max="12813" width="12.7109375" style="5" hidden="1"/>
    <col min="12814" max="12814" width="16.140625" style="5" hidden="1"/>
    <col min="12815" max="12815" width="18.7109375" style="5" hidden="1"/>
    <col min="12816" max="12816" width="30.42578125" style="5" hidden="1"/>
    <col min="12817" max="12817" width="8.140625" style="5" hidden="1"/>
    <col min="12818" max="12818" width="9.28515625" style="5" hidden="1"/>
    <col min="12819" max="12819" width="10.28515625" style="5" hidden="1"/>
    <col min="12820" max="13061" width="9" style="5" hidden="1"/>
    <col min="13062" max="13062" width="3.7109375" style="5" hidden="1"/>
    <col min="13063" max="13063" width="21.140625" style="5" hidden="1"/>
    <col min="13064" max="13064" width="16.7109375" style="5" hidden="1"/>
    <col min="13065" max="13065" width="18.7109375" style="5" hidden="1"/>
    <col min="13066" max="13066" width="3.42578125" style="5" hidden="1"/>
    <col min="13067" max="13067" width="18.7109375" style="5" hidden="1"/>
    <col min="13068" max="13068" width="16.7109375" style="5" hidden="1"/>
    <col min="13069" max="13069" width="12.7109375" style="5" hidden="1"/>
    <col min="13070" max="13070" width="16.140625" style="5" hidden="1"/>
    <col min="13071" max="13071" width="18.7109375" style="5" hidden="1"/>
    <col min="13072" max="13072" width="30.42578125" style="5" hidden="1"/>
    <col min="13073" max="13073" width="8.140625" style="5" hidden="1"/>
    <col min="13074" max="13074" width="9.28515625" style="5" hidden="1"/>
    <col min="13075" max="13075" width="10.28515625" style="5" hidden="1"/>
    <col min="13076" max="13317" width="9" style="5" hidden="1"/>
    <col min="13318" max="13318" width="3.7109375" style="5" hidden="1"/>
    <col min="13319" max="13319" width="21.140625" style="5" hidden="1"/>
    <col min="13320" max="13320" width="16.7109375" style="5" hidden="1"/>
    <col min="13321" max="13321" width="18.7109375" style="5" hidden="1"/>
    <col min="13322" max="13322" width="3.42578125" style="5" hidden="1"/>
    <col min="13323" max="13323" width="18.7109375" style="5" hidden="1"/>
    <col min="13324" max="13324" width="16.7109375" style="5" hidden="1"/>
    <col min="13325" max="13325" width="12.7109375" style="5" hidden="1"/>
    <col min="13326" max="13326" width="16.140625" style="5" hidden="1"/>
    <col min="13327" max="13327" width="18.7109375" style="5" hidden="1"/>
    <col min="13328" max="13328" width="30.42578125" style="5" hidden="1"/>
    <col min="13329" max="13329" width="8.140625" style="5" hidden="1"/>
    <col min="13330" max="13330" width="9.28515625" style="5" hidden="1"/>
    <col min="13331" max="13331" width="10.28515625" style="5" hidden="1"/>
    <col min="13332" max="13573" width="9" style="5" hidden="1"/>
    <col min="13574" max="13574" width="3.7109375" style="5" hidden="1"/>
    <col min="13575" max="13575" width="21.140625" style="5" hidden="1"/>
    <col min="13576" max="13576" width="16.7109375" style="5" hidden="1"/>
    <col min="13577" max="13577" width="18.7109375" style="5" hidden="1"/>
    <col min="13578" max="13578" width="3.42578125" style="5" hidden="1"/>
    <col min="13579" max="13579" width="18.7109375" style="5" hidden="1"/>
    <col min="13580" max="13580" width="16.7109375" style="5" hidden="1"/>
    <col min="13581" max="13581" width="12.7109375" style="5" hidden="1"/>
    <col min="13582" max="13582" width="16.140625" style="5" hidden="1"/>
    <col min="13583" max="13583" width="18.7109375" style="5" hidden="1"/>
    <col min="13584" max="13584" width="30.42578125" style="5" hidden="1"/>
    <col min="13585" max="13585" width="8.140625" style="5" hidden="1"/>
    <col min="13586" max="13586" width="9.28515625" style="5" hidden="1"/>
    <col min="13587" max="13587" width="10.28515625" style="5" hidden="1"/>
    <col min="13588" max="13829" width="9" style="5" hidden="1"/>
    <col min="13830" max="13830" width="3.7109375" style="5" hidden="1"/>
    <col min="13831" max="13831" width="21.140625" style="5" hidden="1"/>
    <col min="13832" max="13832" width="16.7109375" style="5" hidden="1"/>
    <col min="13833" max="13833" width="18.7109375" style="5" hidden="1"/>
    <col min="13834" max="13834" width="3.42578125" style="5" hidden="1"/>
    <col min="13835" max="13835" width="18.7109375" style="5" hidden="1"/>
    <col min="13836" max="13836" width="16.7109375" style="5" hidden="1"/>
    <col min="13837" max="13837" width="12.7109375" style="5" hidden="1"/>
    <col min="13838" max="13838" width="16.140625" style="5" hidden="1"/>
    <col min="13839" max="13839" width="18.7109375" style="5" hidden="1"/>
    <col min="13840" max="13840" width="30.42578125" style="5" hidden="1"/>
    <col min="13841" max="13841" width="8.140625" style="5" hidden="1"/>
    <col min="13842" max="13842" width="9.28515625" style="5" hidden="1"/>
    <col min="13843" max="13843" width="10.28515625" style="5" hidden="1"/>
    <col min="13844" max="14085" width="9" style="5" hidden="1"/>
    <col min="14086" max="14086" width="3.7109375" style="5" hidden="1"/>
    <col min="14087" max="14087" width="21.140625" style="5" hidden="1"/>
    <col min="14088" max="14088" width="16.7109375" style="5" hidden="1"/>
    <col min="14089" max="14089" width="18.7109375" style="5" hidden="1"/>
    <col min="14090" max="14090" width="3.42578125" style="5" hidden="1"/>
    <col min="14091" max="14091" width="18.7109375" style="5" hidden="1"/>
    <col min="14092" max="14092" width="16.7109375" style="5" hidden="1"/>
    <col min="14093" max="14093" width="12.7109375" style="5" hidden="1"/>
    <col min="14094" max="14094" width="16.140625" style="5" hidden="1"/>
    <col min="14095" max="14095" width="18.7109375" style="5" hidden="1"/>
    <col min="14096" max="14096" width="30.42578125" style="5" hidden="1"/>
    <col min="14097" max="14097" width="8.140625" style="5" hidden="1"/>
    <col min="14098" max="14098" width="9.28515625" style="5" hidden="1"/>
    <col min="14099" max="14099" width="10.28515625" style="5" hidden="1"/>
    <col min="14100" max="14341" width="9" style="5" hidden="1"/>
    <col min="14342" max="14342" width="3.7109375" style="5" hidden="1"/>
    <col min="14343" max="14343" width="21.140625" style="5" hidden="1"/>
    <col min="14344" max="14344" width="16.7109375" style="5" hidden="1"/>
    <col min="14345" max="14345" width="18.7109375" style="5" hidden="1"/>
    <col min="14346" max="14346" width="3.42578125" style="5" hidden="1"/>
    <col min="14347" max="14347" width="18.7109375" style="5" hidden="1"/>
    <col min="14348" max="14348" width="16.7109375" style="5" hidden="1"/>
    <col min="14349" max="14349" width="12.7109375" style="5" hidden="1"/>
    <col min="14350" max="14350" width="16.140625" style="5" hidden="1"/>
    <col min="14351" max="14351" width="18.7109375" style="5" hidden="1"/>
    <col min="14352" max="14352" width="30.42578125" style="5" hidden="1"/>
    <col min="14353" max="14353" width="8.140625" style="5" hidden="1"/>
    <col min="14354" max="14354" width="9.28515625" style="5" hidden="1"/>
    <col min="14355" max="14355" width="10.28515625" style="5" hidden="1"/>
    <col min="14356" max="14597" width="9" style="5" hidden="1"/>
    <col min="14598" max="14598" width="3.7109375" style="5" hidden="1"/>
    <col min="14599" max="14599" width="21.140625" style="5" hidden="1"/>
    <col min="14600" max="14600" width="16.7109375" style="5" hidden="1"/>
    <col min="14601" max="14601" width="18.7109375" style="5" hidden="1"/>
    <col min="14602" max="14602" width="3.42578125" style="5" hidden="1"/>
    <col min="14603" max="14603" width="18.7109375" style="5" hidden="1"/>
    <col min="14604" max="14604" width="16.7109375" style="5" hidden="1"/>
    <col min="14605" max="14605" width="12.7109375" style="5" hidden="1"/>
    <col min="14606" max="14606" width="16.140625" style="5" hidden="1"/>
    <col min="14607" max="14607" width="18.7109375" style="5" hidden="1"/>
    <col min="14608" max="14608" width="30.42578125" style="5" hidden="1"/>
    <col min="14609" max="14609" width="8.140625" style="5" hidden="1"/>
    <col min="14610" max="14610" width="9.28515625" style="5" hidden="1"/>
    <col min="14611" max="14611" width="10.28515625" style="5" hidden="1"/>
    <col min="14612" max="14853" width="9" style="5" hidden="1"/>
    <col min="14854" max="14854" width="3.7109375" style="5" hidden="1"/>
    <col min="14855" max="14855" width="21.140625" style="5" hidden="1"/>
    <col min="14856" max="14856" width="16.7109375" style="5" hidden="1"/>
    <col min="14857" max="14857" width="18.7109375" style="5" hidden="1"/>
    <col min="14858" max="14858" width="3.42578125" style="5" hidden="1"/>
    <col min="14859" max="14859" width="18.7109375" style="5" hidden="1"/>
    <col min="14860" max="14860" width="16.7109375" style="5" hidden="1"/>
    <col min="14861" max="14861" width="12.7109375" style="5" hidden="1"/>
    <col min="14862" max="14862" width="16.140625" style="5" hidden="1"/>
    <col min="14863" max="14863" width="18.7109375" style="5" hidden="1"/>
    <col min="14864" max="14864" width="30.42578125" style="5" hidden="1"/>
    <col min="14865" max="14865" width="8.140625" style="5" hidden="1"/>
    <col min="14866" max="14866" width="9.28515625" style="5" hidden="1"/>
    <col min="14867" max="14867" width="10.28515625" style="5" hidden="1"/>
    <col min="14868" max="15109" width="9" style="5" hidden="1"/>
    <col min="15110" max="15110" width="3.7109375" style="5" hidden="1"/>
    <col min="15111" max="15111" width="21.140625" style="5" hidden="1"/>
    <col min="15112" max="15112" width="16.7109375" style="5" hidden="1"/>
    <col min="15113" max="15113" width="18.7109375" style="5" hidden="1"/>
    <col min="15114" max="15114" width="3.42578125" style="5" hidden="1"/>
    <col min="15115" max="15115" width="18.7109375" style="5" hidden="1"/>
    <col min="15116" max="15116" width="16.7109375" style="5" hidden="1"/>
    <col min="15117" max="15117" width="12.7109375" style="5" hidden="1"/>
    <col min="15118" max="15118" width="16.140625" style="5" hidden="1"/>
    <col min="15119" max="15119" width="18.7109375" style="5" hidden="1"/>
    <col min="15120" max="15120" width="30.42578125" style="5" hidden="1"/>
    <col min="15121" max="15121" width="8.140625" style="5" hidden="1"/>
    <col min="15122" max="15122" width="9.28515625" style="5" hidden="1"/>
    <col min="15123" max="15123" width="10.28515625" style="5" hidden="1"/>
    <col min="15124" max="15365" width="9" style="5" hidden="1"/>
    <col min="15366" max="15366" width="3.7109375" style="5" hidden="1"/>
    <col min="15367" max="15367" width="21.140625" style="5" hidden="1"/>
    <col min="15368" max="15368" width="16.7109375" style="5" hidden="1"/>
    <col min="15369" max="15369" width="18.7109375" style="5" hidden="1"/>
    <col min="15370" max="15370" width="3.42578125" style="5" hidden="1"/>
    <col min="15371" max="15371" width="18.7109375" style="5" hidden="1"/>
    <col min="15372" max="15372" width="16.7109375" style="5" hidden="1"/>
    <col min="15373" max="15373" width="12.7109375" style="5" hidden="1"/>
    <col min="15374" max="15374" width="16.140625" style="5" hidden="1"/>
    <col min="15375" max="15375" width="18.7109375" style="5" hidden="1"/>
    <col min="15376" max="15376" width="30.42578125" style="5" hidden="1"/>
    <col min="15377" max="15377" width="8.140625" style="5" hidden="1"/>
    <col min="15378" max="15378" width="9.28515625" style="5" hidden="1"/>
    <col min="15379" max="15379" width="10.28515625" style="5" hidden="1"/>
    <col min="15380" max="15621" width="9" style="5" hidden="1"/>
    <col min="15622" max="15622" width="3.7109375" style="5" hidden="1"/>
    <col min="15623" max="15623" width="21.140625" style="5" hidden="1"/>
    <col min="15624" max="15624" width="16.7109375" style="5" hidden="1"/>
    <col min="15625" max="15625" width="18.7109375" style="5" hidden="1"/>
    <col min="15626" max="15626" width="3.42578125" style="5" hidden="1"/>
    <col min="15627" max="15627" width="18.7109375" style="5" hidden="1"/>
    <col min="15628" max="15628" width="16.7109375" style="5" hidden="1"/>
    <col min="15629" max="15629" width="12.7109375" style="5" hidden="1"/>
    <col min="15630" max="15630" width="16.140625" style="5" hidden="1"/>
    <col min="15631" max="15631" width="18.7109375" style="5" hidden="1"/>
    <col min="15632" max="15632" width="30.42578125" style="5" hidden="1"/>
    <col min="15633" max="15633" width="8.140625" style="5" hidden="1"/>
    <col min="15634" max="15634" width="9.28515625" style="5" hidden="1"/>
    <col min="15635" max="15635" width="10.28515625" style="5" hidden="1"/>
    <col min="15636" max="15877" width="9" style="5" hidden="1"/>
    <col min="15878" max="15878" width="3.7109375" style="5" hidden="1"/>
    <col min="15879" max="15879" width="21.140625" style="5" hidden="1"/>
    <col min="15880" max="15880" width="16.7109375" style="5" hidden="1"/>
    <col min="15881" max="15881" width="18.7109375" style="5" hidden="1"/>
    <col min="15882" max="15882" width="3.42578125" style="5" hidden="1"/>
    <col min="15883" max="15883" width="18.7109375" style="5" hidden="1"/>
    <col min="15884" max="15884" width="16.7109375" style="5" hidden="1"/>
    <col min="15885" max="15885" width="12.7109375" style="5" hidden="1"/>
    <col min="15886" max="15886" width="16.140625" style="5" hidden="1"/>
    <col min="15887" max="15887" width="18.7109375" style="5" hidden="1"/>
    <col min="15888" max="15888" width="30.42578125" style="5" hidden="1"/>
    <col min="15889" max="15889" width="8.140625" style="5" hidden="1"/>
    <col min="15890" max="15890" width="9.28515625" style="5" hidden="1"/>
    <col min="15891" max="15891" width="10.28515625" style="5" hidden="1"/>
    <col min="15892" max="16133" width="9" style="5" hidden="1"/>
    <col min="16134" max="16134" width="3.7109375" style="5" hidden="1"/>
    <col min="16135" max="16135" width="21.140625" style="5" hidden="1"/>
    <col min="16136" max="16136" width="16.7109375" style="5" hidden="1"/>
    <col min="16137" max="16137" width="18.7109375" style="5" hidden="1"/>
    <col min="16138" max="16138" width="3.42578125" style="5" hidden="1"/>
    <col min="16139" max="16139" width="18.7109375" style="5" hidden="1"/>
    <col min="16140" max="16140" width="16.7109375" style="5" hidden="1"/>
    <col min="16141" max="16141" width="12.7109375" style="5" hidden="1"/>
    <col min="16142" max="16142" width="16.140625" style="5" hidden="1"/>
    <col min="16143" max="16143" width="18.7109375" style="5" hidden="1"/>
    <col min="16144" max="16144" width="30.42578125" style="5" hidden="1"/>
    <col min="16145" max="16145" width="8.140625" style="5" hidden="1"/>
    <col min="16146" max="16146" width="9.28515625" style="5" hidden="1"/>
    <col min="16147" max="16147" width="10.28515625" style="5" hidden="1"/>
    <col min="16148" max="16384" width="9" style="5" hidden="1"/>
  </cols>
  <sheetData>
    <row r="1" spans="1:25">
      <c r="K1" s="365"/>
      <c r="L1" s="718"/>
      <c r="M1" s="365"/>
      <c r="N1" s="365"/>
      <c r="O1" s="718"/>
      <c r="P1" s="718"/>
      <c r="U1" s="751"/>
    </row>
    <row r="2" spans="1:25">
      <c r="A2" s="133" t="s">
        <v>825</v>
      </c>
      <c r="B2" s="53"/>
      <c r="C2" s="53"/>
      <c r="D2" s="53"/>
      <c r="E2" s="53"/>
      <c r="F2" s="132"/>
      <c r="G2" s="132"/>
      <c r="K2" s="366"/>
      <c r="L2" s="719"/>
      <c r="M2" s="366"/>
      <c r="N2" s="366"/>
      <c r="O2" s="719"/>
      <c r="P2" s="719"/>
      <c r="Q2" s="6"/>
      <c r="R2" s="335" t="s">
        <v>271</v>
      </c>
      <c r="S2" s="6"/>
      <c r="U2" s="471"/>
    </row>
    <row r="3" spans="1:25">
      <c r="A3" s="205" t="str">
        <f>"COMPANY: "&amp;'Co. Profile'!B2</f>
        <v>COMPANY: [NAME OF HMO]</v>
      </c>
      <c r="B3" s="58"/>
      <c r="C3" s="58"/>
      <c r="D3" s="58"/>
      <c r="E3" s="35"/>
      <c r="F3" s="35"/>
      <c r="G3" s="35"/>
      <c r="K3" s="366"/>
      <c r="L3" s="719"/>
      <c r="M3" s="366"/>
      <c r="N3" s="366"/>
      <c r="O3" s="719"/>
      <c r="P3" s="719"/>
      <c r="Q3" s="6"/>
      <c r="R3" s="336" t="s">
        <v>798</v>
      </c>
      <c r="S3" s="6"/>
      <c r="T3" s="5"/>
      <c r="U3" s="472"/>
    </row>
    <row r="4" spans="1:25">
      <c r="A4" s="210" t="str">
        <f>'Co. Profile'!B3</f>
        <v>FOR THE YEAR ENDED DECEMBER 31, 20XX</v>
      </c>
      <c r="B4" s="58"/>
      <c r="C4" s="58"/>
      <c r="D4" s="58"/>
      <c r="E4" s="63"/>
      <c r="F4" s="64"/>
      <c r="G4" s="64"/>
      <c r="K4" s="366"/>
      <c r="L4" s="719"/>
      <c r="M4" s="366"/>
      <c r="N4" s="366"/>
      <c r="O4" s="719"/>
      <c r="P4" s="719"/>
      <c r="Q4" s="6"/>
      <c r="R4" s="336" t="s">
        <v>799</v>
      </c>
      <c r="S4" s="6"/>
      <c r="T4" s="5"/>
      <c r="U4" s="472"/>
    </row>
    <row r="5" spans="1:25">
      <c r="B5" s="740"/>
      <c r="C5" s="740"/>
      <c r="D5" s="740"/>
      <c r="E5" s="13"/>
      <c r="F5" s="13"/>
      <c r="G5" s="13"/>
      <c r="K5" s="366"/>
      <c r="L5" s="719"/>
      <c r="M5" s="366"/>
      <c r="N5" s="366"/>
      <c r="O5" s="719"/>
      <c r="P5" s="719"/>
      <c r="Q5" s="6"/>
      <c r="R5" s="335" t="s">
        <v>800</v>
      </c>
      <c r="S5" s="6"/>
      <c r="U5" s="471"/>
      <c r="V5" s="40"/>
    </row>
    <row r="6" spans="1:25" ht="16.5" thickBot="1">
      <c r="B6" s="740"/>
      <c r="C6" s="740"/>
      <c r="D6" s="740"/>
      <c r="E6" s="13"/>
      <c r="F6" s="13"/>
      <c r="G6" s="13"/>
      <c r="K6" s="366"/>
      <c r="L6" s="719"/>
      <c r="M6" s="366"/>
      <c r="N6" s="366"/>
      <c r="O6" s="719"/>
      <c r="P6" s="719"/>
      <c r="Q6" s="6"/>
      <c r="R6" s="6"/>
      <c r="S6" s="6"/>
      <c r="U6" s="307"/>
      <c r="V6" s="40"/>
    </row>
    <row r="7" spans="1:25" ht="46.9" customHeight="1">
      <c r="A7" s="1690" t="s">
        <v>801</v>
      </c>
      <c r="B7" s="1841"/>
      <c r="C7" s="1841"/>
      <c r="D7" s="1841"/>
      <c r="E7" s="1841"/>
      <c r="F7" s="2114"/>
      <c r="G7" s="1702" t="s">
        <v>802</v>
      </c>
      <c r="H7" s="2115" t="s">
        <v>803</v>
      </c>
      <c r="I7" s="2115" t="s">
        <v>804</v>
      </c>
      <c r="J7" s="2115" t="s">
        <v>826</v>
      </c>
      <c r="K7" s="2138" t="s">
        <v>827</v>
      </c>
      <c r="L7" s="1706"/>
      <c r="M7" s="1706"/>
      <c r="N7" s="1707"/>
      <c r="O7" s="2139" t="s">
        <v>828</v>
      </c>
      <c r="P7" s="1708"/>
      <c r="Q7" s="1708"/>
      <c r="R7" s="1709"/>
      <c r="S7" s="1696" t="s">
        <v>780</v>
      </c>
      <c r="V7" s="1699" t="s">
        <v>806</v>
      </c>
      <c r="W7" s="1692" t="s">
        <v>807</v>
      </c>
      <c r="X7" s="1692" t="s">
        <v>808</v>
      </c>
      <c r="Y7" s="1692" t="s">
        <v>809</v>
      </c>
    </row>
    <row r="8" spans="1:25">
      <c r="A8" s="2085"/>
      <c r="B8" s="2116"/>
      <c r="C8" s="2116"/>
      <c r="D8" s="2116"/>
      <c r="E8" s="2116"/>
      <c r="F8" s="2117"/>
      <c r="G8" s="1703"/>
      <c r="H8" s="2118"/>
      <c r="I8" s="2118"/>
      <c r="J8" s="2118"/>
      <c r="K8" s="2140" t="s">
        <v>829</v>
      </c>
      <c r="L8" s="2140" t="s">
        <v>830</v>
      </c>
      <c r="M8" s="2140" t="s">
        <v>501</v>
      </c>
      <c r="N8" s="2140" t="s">
        <v>831</v>
      </c>
      <c r="O8" s="2141" t="s">
        <v>832</v>
      </c>
      <c r="P8" s="2141" t="s">
        <v>833</v>
      </c>
      <c r="Q8" s="2118" t="s">
        <v>834</v>
      </c>
      <c r="R8" s="2118" t="s">
        <v>835</v>
      </c>
      <c r="S8" s="1697"/>
      <c r="V8" s="1700"/>
      <c r="W8" s="1693"/>
      <c r="X8" s="1693"/>
      <c r="Y8" s="1693"/>
    </row>
    <row r="9" spans="1:25" s="40" customFormat="1" ht="16.5" thickBot="1">
      <c r="A9" s="1691"/>
      <c r="B9" s="1842"/>
      <c r="C9" s="1842"/>
      <c r="D9" s="1842"/>
      <c r="E9" s="1842"/>
      <c r="F9" s="2119"/>
      <c r="G9" s="1704"/>
      <c r="H9" s="2120"/>
      <c r="I9" s="2120"/>
      <c r="J9" s="2120"/>
      <c r="K9" s="1705"/>
      <c r="L9" s="1705"/>
      <c r="M9" s="1705"/>
      <c r="N9" s="1705"/>
      <c r="O9" s="2142"/>
      <c r="P9" s="2142"/>
      <c r="Q9" s="2120"/>
      <c r="R9" s="2120"/>
      <c r="S9" s="1698"/>
      <c r="T9" s="3"/>
      <c r="U9" s="741"/>
      <c r="V9" s="1701"/>
      <c r="W9" s="1694"/>
      <c r="X9" s="1694"/>
      <c r="Y9" s="1694"/>
    </row>
    <row r="10" spans="1:25" s="7" customFormat="1" ht="16.5" thickBot="1">
      <c r="A10" s="1695">
        <v>-1</v>
      </c>
      <c r="B10" s="2121"/>
      <c r="C10" s="2121"/>
      <c r="D10" s="2121"/>
      <c r="E10" s="2121"/>
      <c r="F10" s="2122">
        <v>-2</v>
      </c>
      <c r="G10" s="2122">
        <v>-3</v>
      </c>
      <c r="H10" s="2123">
        <v>-4</v>
      </c>
      <c r="I10" s="2143">
        <v>-5</v>
      </c>
      <c r="J10" s="2143">
        <v>-6</v>
      </c>
      <c r="K10" s="2143">
        <v>-7</v>
      </c>
      <c r="L10" s="2143">
        <v>-8</v>
      </c>
      <c r="M10" s="2143">
        <v>-9</v>
      </c>
      <c r="N10" s="2122">
        <v>-10</v>
      </c>
      <c r="O10" s="2122">
        <v>-11</v>
      </c>
      <c r="P10" s="2123">
        <v>-12</v>
      </c>
      <c r="Q10" s="2124">
        <v>-13</v>
      </c>
      <c r="R10" s="2123">
        <v>-14</v>
      </c>
      <c r="S10" s="2124">
        <v>-15</v>
      </c>
      <c r="U10" s="742"/>
      <c r="V10" s="947"/>
      <c r="W10" s="1396"/>
      <c r="X10" s="1396"/>
      <c r="Y10" s="948"/>
    </row>
    <row r="11" spans="1:25">
      <c r="A11" s="6" t="s">
        <v>836</v>
      </c>
      <c r="B11" s="5"/>
      <c r="F11" s="1404"/>
      <c r="G11" s="1404"/>
      <c r="H11" s="21"/>
      <c r="I11" s="766"/>
      <c r="J11" s="766"/>
      <c r="K11" s="1399"/>
      <c r="L11" s="1398"/>
      <c r="M11" s="1399"/>
      <c r="N11" s="1399"/>
      <c r="O11" s="1398"/>
      <c r="P11" s="1398"/>
      <c r="Q11" s="21"/>
      <c r="R11" s="1399"/>
      <c r="S11" s="1407"/>
      <c r="T11" s="36"/>
      <c r="U11" s="747"/>
      <c r="V11" s="950"/>
      <c r="W11" s="951"/>
      <c r="X11" s="951"/>
      <c r="Y11" s="952"/>
    </row>
    <row r="12" spans="1:25">
      <c r="A12" s="743"/>
      <c r="C12" s="13" t="s">
        <v>837</v>
      </c>
      <c r="E12" s="7"/>
      <c r="F12" s="1397" t="s">
        <v>838</v>
      </c>
      <c r="G12" s="1397"/>
      <c r="H12" s="21"/>
      <c r="I12" s="766"/>
      <c r="J12" s="766"/>
      <c r="K12" s="1399"/>
      <c r="L12" s="1398"/>
      <c r="M12" s="1399"/>
      <c r="N12" s="1399"/>
      <c r="O12" s="1398"/>
      <c r="P12" s="1398"/>
      <c r="Q12" s="21"/>
      <c r="R12" s="1399"/>
      <c r="S12" s="1407"/>
      <c r="T12" s="36"/>
      <c r="U12" s="747"/>
      <c r="V12" s="748"/>
      <c r="W12" s="1408"/>
      <c r="X12" s="1408"/>
      <c r="Y12" s="1409"/>
    </row>
    <row r="13" spans="1:25">
      <c r="A13" s="45"/>
      <c r="B13" s="8" t="s">
        <v>839</v>
      </c>
      <c r="D13" s="8"/>
      <c r="F13" s="1408"/>
      <c r="G13" s="1408"/>
      <c r="H13" s="21"/>
      <c r="I13" s="766"/>
      <c r="J13" s="766"/>
      <c r="K13" s="1399"/>
      <c r="L13" s="1398"/>
      <c r="M13" s="1399"/>
      <c r="N13" s="1399"/>
      <c r="O13" s="1398"/>
      <c r="P13" s="1398"/>
      <c r="Q13" s="21"/>
      <c r="R13" s="1399"/>
      <c r="S13" s="1407"/>
      <c r="T13" s="36"/>
      <c r="U13" s="747"/>
      <c r="V13" s="748"/>
      <c r="W13" s="1408"/>
      <c r="X13" s="1408"/>
      <c r="Y13" s="1409"/>
    </row>
    <row r="14" spans="1:25">
      <c r="A14" s="45"/>
      <c r="B14" s="4" t="s">
        <v>810</v>
      </c>
      <c r="C14" s="847"/>
      <c r="D14" s="848"/>
      <c r="E14" s="846"/>
      <c r="F14" s="1410"/>
      <c r="G14" s="1410"/>
      <c r="H14" s="849"/>
      <c r="I14" s="850"/>
      <c r="J14" s="850"/>
      <c r="K14" s="1402"/>
      <c r="L14" s="1402"/>
      <c r="M14" s="1402"/>
      <c r="N14" s="1402"/>
      <c r="O14" s="1402"/>
      <c r="P14" s="1402"/>
      <c r="Q14" s="849"/>
      <c r="R14" s="1402"/>
      <c r="S14" s="1403"/>
      <c r="V14" s="745"/>
      <c r="W14" s="1411"/>
      <c r="X14" s="1411">
        <f>MAX(IF(V14="No",N14,N14-W14),0)</f>
        <v>0</v>
      </c>
      <c r="Y14" s="1412">
        <f>N14-X14</f>
        <v>0</v>
      </c>
    </row>
    <row r="15" spans="1:25">
      <c r="A15" s="45"/>
      <c r="B15" s="4" t="s">
        <v>812</v>
      </c>
      <c r="C15" s="847"/>
      <c r="D15" s="847"/>
      <c r="E15" s="846"/>
      <c r="F15" s="1410"/>
      <c r="G15" s="1410"/>
      <c r="H15" s="849"/>
      <c r="I15" s="850"/>
      <c r="J15" s="850"/>
      <c r="K15" s="1402"/>
      <c r="L15" s="1402"/>
      <c r="M15" s="1402"/>
      <c r="N15" s="1402"/>
      <c r="O15" s="1402"/>
      <c r="P15" s="1402"/>
      <c r="Q15" s="849"/>
      <c r="R15" s="1402"/>
      <c r="S15" s="1403"/>
      <c r="V15" s="745"/>
      <c r="W15" s="1411"/>
      <c r="X15" s="1411">
        <f>MAX(IF(V15="No",N15,N15-W15),0)</f>
        <v>0</v>
      </c>
      <c r="Y15" s="1412">
        <f>N15-X15</f>
        <v>0</v>
      </c>
    </row>
    <row r="16" spans="1:25">
      <c r="A16" s="45"/>
      <c r="B16" s="4" t="s">
        <v>813</v>
      </c>
      <c r="C16" s="847"/>
      <c r="D16" s="847"/>
      <c r="E16" s="846"/>
      <c r="F16" s="1410"/>
      <c r="G16" s="1410"/>
      <c r="H16" s="849"/>
      <c r="I16" s="850"/>
      <c r="J16" s="850"/>
      <c r="K16" s="1402"/>
      <c r="L16" s="1402"/>
      <c r="M16" s="1402"/>
      <c r="N16" s="1402"/>
      <c r="O16" s="1402"/>
      <c r="P16" s="1402"/>
      <c r="Q16" s="849"/>
      <c r="R16" s="1402"/>
      <c r="S16" s="1403"/>
      <c r="V16" s="745"/>
      <c r="W16" s="1411"/>
      <c r="X16" s="1411">
        <f>MAX(IF(V16="No",N16,N16-W16),0)</f>
        <v>0</v>
      </c>
      <c r="Y16" s="1412">
        <f>N16-X16</f>
        <v>0</v>
      </c>
    </row>
    <row r="17" spans="1:25">
      <c r="A17" s="45"/>
      <c r="B17" s="4" t="s">
        <v>815</v>
      </c>
      <c r="C17" s="847"/>
      <c r="D17" s="848"/>
      <c r="E17" s="846"/>
      <c r="F17" s="1410"/>
      <c r="G17" s="1410"/>
      <c r="H17" s="849"/>
      <c r="I17" s="850"/>
      <c r="J17" s="850"/>
      <c r="K17" s="1402"/>
      <c r="L17" s="1402"/>
      <c r="M17" s="1402"/>
      <c r="N17" s="1402"/>
      <c r="O17" s="1402"/>
      <c r="P17" s="1402"/>
      <c r="Q17" s="849"/>
      <c r="R17" s="1402"/>
      <c r="S17" s="1403"/>
      <c r="V17" s="745"/>
      <c r="W17" s="1411"/>
      <c r="X17" s="1411">
        <f>MAX(IF(V17="No",N17,N17-W17),0)</f>
        <v>0</v>
      </c>
      <c r="Y17" s="1412">
        <f>N17-X17</f>
        <v>0</v>
      </c>
    </row>
    <row r="18" spans="1:25">
      <c r="A18" s="45"/>
      <c r="B18" s="860" t="s">
        <v>760</v>
      </c>
      <c r="C18" s="4"/>
      <c r="D18" s="8"/>
      <c r="F18" s="1408"/>
      <c r="G18" s="1408"/>
      <c r="H18" s="21"/>
      <c r="I18" s="766"/>
      <c r="J18" s="766"/>
      <c r="K18" s="1399"/>
      <c r="L18" s="1398"/>
      <c r="M18" s="1399"/>
      <c r="N18" s="1399"/>
      <c r="O18" s="1398"/>
      <c r="P18" s="1398"/>
      <c r="Q18" s="21"/>
      <c r="R18" s="1399"/>
      <c r="S18" s="1407"/>
      <c r="V18" s="745"/>
      <c r="W18" s="1411"/>
      <c r="X18" s="1411"/>
      <c r="Y18" s="1412"/>
    </row>
    <row r="19" spans="1:25">
      <c r="A19" s="45"/>
      <c r="B19" s="8" t="s">
        <v>840</v>
      </c>
      <c r="D19" s="8"/>
      <c r="F19" s="1408"/>
      <c r="G19" s="1408"/>
      <c r="H19" s="21"/>
      <c r="I19" s="766"/>
      <c r="J19" s="766"/>
      <c r="K19" s="1399"/>
      <c r="L19" s="1398"/>
      <c r="M19" s="1399"/>
      <c r="N19" s="1399"/>
      <c r="O19" s="1398"/>
      <c r="P19" s="1398"/>
      <c r="Q19" s="21"/>
      <c r="R19" s="1399"/>
      <c r="S19" s="1407"/>
      <c r="V19" s="748"/>
      <c r="W19" s="1408"/>
      <c r="X19" s="1408"/>
      <c r="Y19" s="1409"/>
    </row>
    <row r="20" spans="1:25">
      <c r="A20" s="45"/>
      <c r="B20" s="4" t="s">
        <v>810</v>
      </c>
      <c r="C20" s="847"/>
      <c r="D20" s="848"/>
      <c r="E20" s="846"/>
      <c r="F20" s="1410"/>
      <c r="G20" s="1410"/>
      <c r="H20" s="849"/>
      <c r="I20" s="850"/>
      <c r="J20" s="850"/>
      <c r="K20" s="1402"/>
      <c r="L20" s="1402"/>
      <c r="M20" s="1402"/>
      <c r="N20" s="1402"/>
      <c r="O20" s="1402"/>
      <c r="P20" s="1402"/>
      <c r="Q20" s="849"/>
      <c r="R20" s="1402"/>
      <c r="S20" s="1403"/>
      <c r="V20" s="745"/>
      <c r="W20" s="1411"/>
      <c r="X20" s="1411">
        <f>MAX(IF(V20="No",N20,N20-W20),0)</f>
        <v>0</v>
      </c>
      <c r="Y20" s="1412">
        <f>N20-X20</f>
        <v>0</v>
      </c>
    </row>
    <row r="21" spans="1:25">
      <c r="A21" s="45"/>
      <c r="B21" s="4" t="s">
        <v>812</v>
      </c>
      <c r="C21" s="847"/>
      <c r="D21" s="847"/>
      <c r="E21" s="846"/>
      <c r="F21" s="1410"/>
      <c r="G21" s="1410"/>
      <c r="H21" s="849"/>
      <c r="I21" s="850"/>
      <c r="J21" s="850"/>
      <c r="K21" s="1402"/>
      <c r="L21" s="1402"/>
      <c r="M21" s="1402"/>
      <c r="N21" s="1402"/>
      <c r="O21" s="1402"/>
      <c r="P21" s="1402"/>
      <c r="Q21" s="849"/>
      <c r="R21" s="1402"/>
      <c r="S21" s="1403"/>
      <c r="V21" s="745"/>
      <c r="W21" s="1411"/>
      <c r="X21" s="1411">
        <f>MAX(IF(V21="No",N21,N21-W21),0)</f>
        <v>0</v>
      </c>
      <c r="Y21" s="1412">
        <f>N21-X21</f>
        <v>0</v>
      </c>
    </row>
    <row r="22" spans="1:25">
      <c r="A22" s="45"/>
      <c r="B22" s="4" t="s">
        <v>813</v>
      </c>
      <c r="C22" s="847"/>
      <c r="D22" s="847"/>
      <c r="E22" s="846"/>
      <c r="F22" s="1410"/>
      <c r="G22" s="1410"/>
      <c r="H22" s="849"/>
      <c r="I22" s="850"/>
      <c r="J22" s="850"/>
      <c r="K22" s="1402"/>
      <c r="L22" s="1402"/>
      <c r="M22" s="1402"/>
      <c r="N22" s="1402"/>
      <c r="O22" s="1402"/>
      <c r="P22" s="1402"/>
      <c r="Q22" s="849"/>
      <c r="R22" s="1402"/>
      <c r="S22" s="1403"/>
      <c r="V22" s="745"/>
      <c r="W22" s="1411"/>
      <c r="X22" s="1411">
        <f>MAX(IF(V22="No",N22,N22-W22),0)</f>
        <v>0</v>
      </c>
      <c r="Y22" s="1412">
        <f>N22-X22</f>
        <v>0</v>
      </c>
    </row>
    <row r="23" spans="1:25" ht="16.5" thickBot="1">
      <c r="A23" s="45"/>
      <c r="B23" s="4" t="s">
        <v>815</v>
      </c>
      <c r="C23" s="847"/>
      <c r="D23" s="848"/>
      <c r="E23" s="846"/>
      <c r="F23" s="1410"/>
      <c r="G23" s="1410"/>
      <c r="H23" s="849"/>
      <c r="I23" s="850"/>
      <c r="J23" s="850"/>
      <c r="K23" s="1402"/>
      <c r="L23" s="1402"/>
      <c r="M23" s="1402"/>
      <c r="N23" s="1402"/>
      <c r="O23" s="1402"/>
      <c r="P23" s="1402"/>
      <c r="Q23" s="849"/>
      <c r="R23" s="1402"/>
      <c r="S23" s="1403"/>
      <c r="V23" s="745"/>
      <c r="W23" s="1413"/>
      <c r="X23" s="1413">
        <f>MAX(IF(V23="No",N23,N23-W23),0)</f>
        <v>0</v>
      </c>
      <c r="Y23" s="1414">
        <f>N23-X23</f>
        <v>0</v>
      </c>
    </row>
    <row r="24" spans="1:25" ht="16.5" thickBot="1">
      <c r="A24" s="45"/>
      <c r="B24" s="860" t="s">
        <v>760</v>
      </c>
      <c r="C24" s="4"/>
      <c r="D24" s="8"/>
      <c r="F24" s="1408"/>
      <c r="G24" s="1408"/>
      <c r="H24" s="21"/>
      <c r="I24" s="766"/>
      <c r="J24" s="766"/>
      <c r="K24" s="1405"/>
      <c r="L24" s="1415"/>
      <c r="M24" s="1405"/>
      <c r="N24" s="1405"/>
      <c r="O24" s="1415"/>
      <c r="P24" s="1415"/>
      <c r="Q24" s="1416"/>
      <c r="R24" s="1399"/>
      <c r="S24" s="1407"/>
      <c r="V24" s="745"/>
      <c r="W24" s="1417"/>
      <c r="X24" s="1413"/>
      <c r="Y24" s="1414"/>
    </row>
    <row r="25" spans="1:25" ht="16.5" thickBot="1">
      <c r="A25" s="2131"/>
      <c r="B25" s="2144"/>
      <c r="C25" s="2145"/>
      <c r="D25" s="2145" t="s">
        <v>748</v>
      </c>
      <c r="E25" s="2145"/>
      <c r="F25" s="2134" t="s">
        <v>790</v>
      </c>
      <c r="G25" s="2134" t="s">
        <v>790</v>
      </c>
      <c r="H25" s="763">
        <f>SUM(H14:H23)</f>
        <v>0</v>
      </c>
      <c r="I25" s="2146" t="s">
        <v>790</v>
      </c>
      <c r="J25" s="767">
        <f>SUM(J14:J23)</f>
        <v>0</v>
      </c>
      <c r="K25" s="763"/>
      <c r="L25" s="757"/>
      <c r="M25" s="763"/>
      <c r="N25" s="763">
        <f t="shared" ref="N25:R25" si="0">SUM(N14:N23)</f>
        <v>0</v>
      </c>
      <c r="O25" s="953">
        <f t="shared" si="0"/>
        <v>0</v>
      </c>
      <c r="P25" s="953">
        <f t="shared" si="0"/>
        <v>0</v>
      </c>
      <c r="Q25" s="953">
        <f t="shared" si="0"/>
        <v>0</v>
      </c>
      <c r="R25" s="953">
        <f t="shared" si="0"/>
        <v>0</v>
      </c>
      <c r="S25" s="2147" t="s">
        <v>790</v>
      </c>
      <c r="V25" s="749"/>
      <c r="W25" s="769">
        <f>SUM(W14:W23)</f>
        <v>0</v>
      </c>
      <c r="X25" s="953">
        <f>SUM(X14:X23)</f>
        <v>0</v>
      </c>
      <c r="Y25" s="954">
        <f>SUM(Y14:Y23)</f>
        <v>0</v>
      </c>
    </row>
    <row r="26" spans="1:25">
      <c r="A26" s="45"/>
      <c r="B26" s="8" t="s">
        <v>841</v>
      </c>
      <c r="D26" s="4"/>
      <c r="F26" s="1408"/>
      <c r="G26" s="1408"/>
      <c r="H26" s="21"/>
      <c r="I26" s="766"/>
      <c r="J26" s="766"/>
      <c r="K26" s="1399"/>
      <c r="L26" s="1398"/>
      <c r="M26" s="1399"/>
      <c r="N26" s="1399"/>
      <c r="O26" s="1398"/>
      <c r="P26" s="1398"/>
      <c r="Q26" s="21"/>
      <c r="R26" s="1399"/>
      <c r="S26" s="1407"/>
      <c r="V26" s="748"/>
      <c r="W26" s="1408"/>
      <c r="X26" s="1408"/>
      <c r="Y26" s="1409"/>
    </row>
    <row r="27" spans="1:25">
      <c r="A27" s="45"/>
      <c r="B27" s="4" t="s">
        <v>810</v>
      </c>
      <c r="C27" s="847"/>
      <c r="D27" s="848"/>
      <c r="E27" s="846"/>
      <c r="F27" s="1410"/>
      <c r="G27" s="1410"/>
      <c r="H27" s="849"/>
      <c r="I27" s="850"/>
      <c r="J27" s="850"/>
      <c r="K27" s="1402"/>
      <c r="L27" s="1402"/>
      <c r="M27" s="1402"/>
      <c r="N27" s="1402"/>
      <c r="O27" s="1402"/>
      <c r="P27" s="1402"/>
      <c r="Q27" s="849"/>
      <c r="R27" s="1402"/>
      <c r="S27" s="1403"/>
      <c r="V27" s="745"/>
      <c r="W27" s="1411"/>
      <c r="X27" s="1411">
        <f>MAX(IF(V27="No",N27,N27-W27),0)</f>
        <v>0</v>
      </c>
      <c r="Y27" s="1412">
        <f>N27-X27</f>
        <v>0</v>
      </c>
    </row>
    <row r="28" spans="1:25">
      <c r="A28" s="45"/>
      <c r="B28" s="4" t="s">
        <v>812</v>
      </c>
      <c r="C28" s="847"/>
      <c r="D28" s="847"/>
      <c r="E28" s="846"/>
      <c r="F28" s="1410"/>
      <c r="G28" s="1410"/>
      <c r="H28" s="849"/>
      <c r="I28" s="850"/>
      <c r="J28" s="850"/>
      <c r="K28" s="1402"/>
      <c r="L28" s="1402"/>
      <c r="M28" s="1402"/>
      <c r="N28" s="1402"/>
      <c r="O28" s="1402"/>
      <c r="P28" s="1402"/>
      <c r="Q28" s="849"/>
      <c r="R28" s="1402"/>
      <c r="S28" s="1403"/>
      <c r="V28" s="745"/>
      <c r="W28" s="1411"/>
      <c r="X28" s="1411">
        <f>MAX(IF(V28="No",N28,N28-W28),0)</f>
        <v>0</v>
      </c>
      <c r="Y28" s="1412">
        <f>N28-X28</f>
        <v>0</v>
      </c>
    </row>
    <row r="29" spans="1:25">
      <c r="A29" s="45"/>
      <c r="B29" s="4" t="s">
        <v>813</v>
      </c>
      <c r="C29" s="847"/>
      <c r="D29" s="847"/>
      <c r="E29" s="846"/>
      <c r="F29" s="1410"/>
      <c r="G29" s="1410"/>
      <c r="H29" s="849"/>
      <c r="I29" s="850"/>
      <c r="J29" s="850"/>
      <c r="K29" s="1402"/>
      <c r="L29" s="1402"/>
      <c r="M29" s="1402"/>
      <c r="N29" s="1402"/>
      <c r="O29" s="1402"/>
      <c r="P29" s="1402"/>
      <c r="Q29" s="849"/>
      <c r="R29" s="1402"/>
      <c r="S29" s="1403"/>
      <c r="V29" s="745"/>
      <c r="W29" s="1411"/>
      <c r="X29" s="1411">
        <f>MAX(IF(V29="No",N29,N29-W29),0)</f>
        <v>0</v>
      </c>
      <c r="Y29" s="1412">
        <f>N29-X29</f>
        <v>0</v>
      </c>
    </row>
    <row r="30" spans="1:25">
      <c r="A30" s="45"/>
      <c r="B30" s="4" t="s">
        <v>815</v>
      </c>
      <c r="C30" s="847"/>
      <c r="D30" s="848"/>
      <c r="E30" s="846"/>
      <c r="F30" s="1410"/>
      <c r="G30" s="1410"/>
      <c r="H30" s="849"/>
      <c r="I30" s="850"/>
      <c r="J30" s="850"/>
      <c r="K30" s="1402"/>
      <c r="L30" s="1402"/>
      <c r="M30" s="1402"/>
      <c r="N30" s="1402"/>
      <c r="O30" s="1402"/>
      <c r="P30" s="1402"/>
      <c r="Q30" s="849"/>
      <c r="R30" s="1402"/>
      <c r="S30" s="1403"/>
      <c r="V30" s="745"/>
      <c r="W30" s="1411"/>
      <c r="X30" s="1411">
        <f>MAX(IF(V30="No",N30,N30-W30),0)</f>
        <v>0</v>
      </c>
      <c r="Y30" s="1412">
        <f>N30-X30</f>
        <v>0</v>
      </c>
    </row>
    <row r="31" spans="1:25">
      <c r="A31" s="45"/>
      <c r="B31" s="860" t="s">
        <v>760</v>
      </c>
      <c r="C31" s="4"/>
      <c r="D31" s="8"/>
      <c r="F31" s="1408"/>
      <c r="G31" s="1408"/>
      <c r="H31" s="21"/>
      <c r="I31" s="766"/>
      <c r="J31" s="766"/>
      <c r="K31" s="1399"/>
      <c r="L31" s="1398"/>
      <c r="M31" s="1399"/>
      <c r="N31" s="1399"/>
      <c r="O31" s="1398"/>
      <c r="P31" s="1398"/>
      <c r="Q31" s="21"/>
      <c r="R31" s="1399"/>
      <c r="S31" s="1407"/>
      <c r="V31" s="745"/>
      <c r="W31" s="1411"/>
      <c r="X31" s="1411"/>
      <c r="Y31" s="1412"/>
    </row>
    <row r="32" spans="1:25">
      <c r="A32" s="45"/>
      <c r="B32" s="8" t="s">
        <v>842</v>
      </c>
      <c r="D32" s="4"/>
      <c r="F32" s="1408"/>
      <c r="G32" s="1408"/>
      <c r="H32" s="21"/>
      <c r="I32" s="766"/>
      <c r="J32" s="766"/>
      <c r="K32" s="1399"/>
      <c r="L32" s="1398"/>
      <c r="M32" s="1399"/>
      <c r="N32" s="1399"/>
      <c r="O32" s="1398"/>
      <c r="P32" s="1398"/>
      <c r="Q32" s="21"/>
      <c r="R32" s="1399"/>
      <c r="S32" s="1407"/>
      <c r="V32" s="748"/>
      <c r="W32" s="1408"/>
      <c r="X32" s="1408"/>
      <c r="Y32" s="1409"/>
    </row>
    <row r="33" spans="1:25">
      <c r="A33" s="45"/>
      <c r="B33" s="4" t="s">
        <v>810</v>
      </c>
      <c r="C33" s="847"/>
      <c r="D33" s="848"/>
      <c r="E33" s="846"/>
      <c r="F33" s="1410"/>
      <c r="G33" s="1410"/>
      <c r="H33" s="849"/>
      <c r="I33" s="850"/>
      <c r="J33" s="850"/>
      <c r="K33" s="1402"/>
      <c r="L33" s="1402"/>
      <c r="M33" s="1402"/>
      <c r="N33" s="1402"/>
      <c r="O33" s="1402"/>
      <c r="P33" s="1402"/>
      <c r="Q33" s="849"/>
      <c r="R33" s="1402"/>
      <c r="S33" s="1403"/>
      <c r="V33" s="745"/>
      <c r="W33" s="1411"/>
      <c r="X33" s="1411">
        <f>MAX(IF(V33="No",N33,N33-W33),0)</f>
        <v>0</v>
      </c>
      <c r="Y33" s="1412">
        <f>N33-X33</f>
        <v>0</v>
      </c>
    </row>
    <row r="34" spans="1:25">
      <c r="A34" s="45"/>
      <c r="B34" s="4" t="s">
        <v>812</v>
      </c>
      <c r="C34" s="847"/>
      <c r="D34" s="847"/>
      <c r="E34" s="846"/>
      <c r="F34" s="1410"/>
      <c r="G34" s="1410"/>
      <c r="H34" s="849"/>
      <c r="I34" s="850"/>
      <c r="J34" s="850"/>
      <c r="K34" s="1402"/>
      <c r="L34" s="1402"/>
      <c r="M34" s="1402"/>
      <c r="N34" s="1402"/>
      <c r="O34" s="1402"/>
      <c r="P34" s="1402"/>
      <c r="Q34" s="849"/>
      <c r="R34" s="1402"/>
      <c r="S34" s="1403"/>
      <c r="V34" s="745"/>
      <c r="W34" s="1411"/>
      <c r="X34" s="1411">
        <f>MAX(IF(V34="No",N34,N34-W34),0)</f>
        <v>0</v>
      </c>
      <c r="Y34" s="1412">
        <f>N34-X34</f>
        <v>0</v>
      </c>
    </row>
    <row r="35" spans="1:25">
      <c r="A35" s="45"/>
      <c r="B35" s="4" t="s">
        <v>813</v>
      </c>
      <c r="C35" s="847"/>
      <c r="D35" s="847"/>
      <c r="E35" s="846"/>
      <c r="F35" s="1410"/>
      <c r="G35" s="1410"/>
      <c r="H35" s="849"/>
      <c r="I35" s="850"/>
      <c r="J35" s="850"/>
      <c r="K35" s="1402"/>
      <c r="L35" s="1402"/>
      <c r="M35" s="1402"/>
      <c r="N35" s="1402"/>
      <c r="O35" s="1402"/>
      <c r="P35" s="1402"/>
      <c r="Q35" s="849"/>
      <c r="R35" s="1402"/>
      <c r="S35" s="1403"/>
      <c r="V35" s="745"/>
      <c r="W35" s="1411"/>
      <c r="X35" s="1411">
        <f>MAX(IF(V35="No",N35,N35-W35),0)</f>
        <v>0</v>
      </c>
      <c r="Y35" s="1412">
        <f>N35-X35</f>
        <v>0</v>
      </c>
    </row>
    <row r="36" spans="1:25" ht="16.5" thickBot="1">
      <c r="A36" s="45"/>
      <c r="B36" s="4" t="s">
        <v>815</v>
      </c>
      <c r="C36" s="847"/>
      <c r="D36" s="848"/>
      <c r="E36" s="846"/>
      <c r="F36" s="1410"/>
      <c r="G36" s="1410"/>
      <c r="H36" s="849"/>
      <c r="I36" s="850"/>
      <c r="J36" s="850"/>
      <c r="K36" s="1402"/>
      <c r="L36" s="1402"/>
      <c r="M36" s="1402"/>
      <c r="N36" s="1402"/>
      <c r="O36" s="1402"/>
      <c r="P36" s="1402"/>
      <c r="Q36" s="849"/>
      <c r="R36" s="1402"/>
      <c r="S36" s="1403"/>
      <c r="V36" s="745"/>
      <c r="W36" s="1413"/>
      <c r="X36" s="1413">
        <f>MAX(IF(V36="No",N36,N36-W36),0)</f>
        <v>0</v>
      </c>
      <c r="Y36" s="1414">
        <f>N36-X36</f>
        <v>0</v>
      </c>
    </row>
    <row r="37" spans="1:25" ht="16.5" thickBot="1">
      <c r="A37" s="45"/>
      <c r="B37" s="860" t="s">
        <v>760</v>
      </c>
      <c r="C37" s="4"/>
      <c r="D37" s="8"/>
      <c r="F37" s="1408"/>
      <c r="G37" s="1408"/>
      <c r="H37" s="21"/>
      <c r="I37" s="766"/>
      <c r="J37" s="766"/>
      <c r="K37" s="1399"/>
      <c r="L37" s="1398"/>
      <c r="M37" s="1399"/>
      <c r="N37" s="1399"/>
      <c r="O37" s="1398"/>
      <c r="P37" s="1398"/>
      <c r="Q37" s="21"/>
      <c r="R37" s="1399"/>
      <c r="S37" s="1407"/>
      <c r="V37" s="745"/>
      <c r="W37" s="1417"/>
      <c r="X37" s="1413"/>
      <c r="Y37" s="1414"/>
    </row>
    <row r="38" spans="1:25" ht="16.5" thickBot="1">
      <c r="A38" s="2131"/>
      <c r="B38" s="2144"/>
      <c r="C38" s="2145"/>
      <c r="D38" s="2145" t="s">
        <v>748</v>
      </c>
      <c r="E38" s="2145"/>
      <c r="F38" s="2134" t="s">
        <v>790</v>
      </c>
      <c r="G38" s="2134" t="s">
        <v>790</v>
      </c>
      <c r="H38" s="763">
        <f>SUM(H27:H36)</f>
        <v>0</v>
      </c>
      <c r="I38" s="2146" t="s">
        <v>790</v>
      </c>
      <c r="J38" s="767">
        <f>SUM(J27:J36)</f>
        <v>0</v>
      </c>
      <c r="K38" s="953"/>
      <c r="L38" s="949"/>
      <c r="M38" s="953"/>
      <c r="N38" s="953">
        <f t="shared" ref="N38:R38" si="1">SUM(N27:N36)</f>
        <v>0</v>
      </c>
      <c r="O38" s="953">
        <f t="shared" si="1"/>
        <v>0</v>
      </c>
      <c r="P38" s="953">
        <f t="shared" si="1"/>
        <v>0</v>
      </c>
      <c r="Q38" s="953">
        <f t="shared" si="1"/>
        <v>0</v>
      </c>
      <c r="R38" s="953">
        <f t="shared" si="1"/>
        <v>0</v>
      </c>
      <c r="S38" s="2147" t="s">
        <v>790</v>
      </c>
      <c r="V38" s="749"/>
      <c r="W38" s="769">
        <f>SUM(W27:W36)</f>
        <v>0</v>
      </c>
      <c r="X38" s="953">
        <f>SUM(X27:X36)</f>
        <v>0</v>
      </c>
      <c r="Y38" s="954">
        <f>SUM(Y27:Y36)</f>
        <v>0</v>
      </c>
    </row>
    <row r="39" spans="1:25">
      <c r="A39" s="743"/>
      <c r="B39" s="6" t="s">
        <v>843</v>
      </c>
      <c r="F39" s="1408"/>
      <c r="G39" s="1408"/>
      <c r="H39" s="21"/>
      <c r="I39" s="766"/>
      <c r="J39" s="766"/>
      <c r="K39" s="1399"/>
      <c r="L39" s="1398"/>
      <c r="M39" s="1399"/>
      <c r="N39" s="1399"/>
      <c r="O39" s="1398"/>
      <c r="P39" s="1398"/>
      <c r="Q39" s="21"/>
      <c r="R39" s="1399"/>
      <c r="S39" s="1407"/>
    </row>
    <row r="40" spans="1:25">
      <c r="A40" s="743"/>
      <c r="C40" s="13" t="s">
        <v>837</v>
      </c>
      <c r="E40" s="7"/>
      <c r="F40" s="1397" t="s">
        <v>838</v>
      </c>
      <c r="G40" s="1397"/>
      <c r="H40" s="21"/>
      <c r="I40" s="766"/>
      <c r="J40" s="766"/>
      <c r="K40" s="1399"/>
      <c r="L40" s="1398"/>
      <c r="M40" s="1399"/>
      <c r="N40" s="1399"/>
      <c r="O40" s="1398"/>
      <c r="P40" s="1398"/>
      <c r="Q40" s="21"/>
      <c r="R40" s="1399"/>
      <c r="S40" s="1407"/>
    </row>
    <row r="41" spans="1:25">
      <c r="A41" s="45"/>
      <c r="B41" s="4" t="s">
        <v>810</v>
      </c>
      <c r="C41" s="847"/>
      <c r="D41" s="847"/>
      <c r="E41" s="846"/>
      <c r="F41" s="1410"/>
      <c r="G41" s="1410"/>
      <c r="H41" s="849"/>
      <c r="I41" s="850"/>
      <c r="J41" s="850"/>
      <c r="K41" s="1402"/>
      <c r="L41" s="1402"/>
      <c r="M41" s="1402"/>
      <c r="N41" s="1402"/>
      <c r="O41" s="1402"/>
      <c r="P41" s="1402"/>
      <c r="Q41" s="849"/>
      <c r="R41" s="1402"/>
      <c r="S41" s="1403"/>
    </row>
    <row r="42" spans="1:25">
      <c r="A42" s="45"/>
      <c r="B42" s="4" t="s">
        <v>812</v>
      </c>
      <c r="C42" s="847"/>
      <c r="D42" s="847"/>
      <c r="E42" s="846"/>
      <c r="F42" s="1410"/>
      <c r="G42" s="1410"/>
      <c r="H42" s="849"/>
      <c r="I42" s="850"/>
      <c r="J42" s="850"/>
      <c r="K42" s="1402"/>
      <c r="L42" s="1402"/>
      <c r="M42" s="1402"/>
      <c r="N42" s="1402"/>
      <c r="O42" s="1402"/>
      <c r="P42" s="1402"/>
      <c r="Q42" s="849"/>
      <c r="R42" s="1402"/>
      <c r="S42" s="1403"/>
    </row>
    <row r="43" spans="1:25">
      <c r="A43" s="45"/>
      <c r="B43" s="4" t="s">
        <v>813</v>
      </c>
      <c r="C43" s="847"/>
      <c r="D43" s="847"/>
      <c r="E43" s="846"/>
      <c r="F43" s="1410"/>
      <c r="G43" s="1410"/>
      <c r="H43" s="849"/>
      <c r="I43" s="850"/>
      <c r="J43" s="850"/>
      <c r="K43" s="1402"/>
      <c r="L43" s="1402"/>
      <c r="M43" s="1402"/>
      <c r="N43" s="1402"/>
      <c r="O43" s="1402"/>
      <c r="P43" s="1402"/>
      <c r="Q43" s="849"/>
      <c r="R43" s="1402"/>
      <c r="S43" s="1403"/>
    </row>
    <row r="44" spans="1:25" s="19" customFormat="1">
      <c r="A44" s="750"/>
      <c r="B44" s="4" t="s">
        <v>815</v>
      </c>
      <c r="C44" s="847"/>
      <c r="D44" s="849"/>
      <c r="E44" s="849"/>
      <c r="F44" s="1418"/>
      <c r="G44" s="1418"/>
      <c r="H44" s="849"/>
      <c r="I44" s="850"/>
      <c r="J44" s="850"/>
      <c r="K44" s="1402"/>
      <c r="L44" s="1402"/>
      <c r="M44" s="1402"/>
      <c r="N44" s="1402"/>
      <c r="O44" s="1402"/>
      <c r="P44" s="1402"/>
      <c r="Q44" s="849"/>
      <c r="R44" s="1402"/>
      <c r="S44" s="1403"/>
      <c r="T44" s="1"/>
      <c r="U44" s="306"/>
    </row>
    <row r="45" spans="1:25" s="19" customFormat="1" ht="16.5" thickBot="1">
      <c r="A45" s="750"/>
      <c r="B45" s="860" t="s">
        <v>760</v>
      </c>
      <c r="C45" s="4"/>
      <c r="D45" s="21"/>
      <c r="E45" s="21"/>
      <c r="F45" s="1419"/>
      <c r="G45" s="1419"/>
      <c r="H45" s="21"/>
      <c r="I45" s="2148"/>
      <c r="J45" s="1420"/>
      <c r="K45" s="1405"/>
      <c r="L45" s="1415"/>
      <c r="M45" s="1405"/>
      <c r="N45" s="1405"/>
      <c r="O45" s="1415"/>
      <c r="P45" s="1415"/>
      <c r="Q45" s="1416"/>
      <c r="R45" s="1399"/>
      <c r="S45" s="1407"/>
      <c r="T45" s="1"/>
      <c r="U45" s="306"/>
    </row>
    <row r="46" spans="1:25" s="19" customFormat="1" ht="16.5" thickBot="1">
      <c r="A46" s="2131"/>
      <c r="B46" s="2144"/>
      <c r="C46" s="2145"/>
      <c r="D46" s="2145" t="s">
        <v>748</v>
      </c>
      <c r="E46" s="2145"/>
      <c r="F46" s="2149" t="s">
        <v>790</v>
      </c>
      <c r="G46" s="2149" t="s">
        <v>790</v>
      </c>
      <c r="H46" s="763">
        <f>SUM(H41:H44)</f>
        <v>0</v>
      </c>
      <c r="I46" s="2150" t="s">
        <v>790</v>
      </c>
      <c r="J46" s="757">
        <f>SUM(J41:J44)</f>
        <v>0</v>
      </c>
      <c r="K46" s="763"/>
      <c r="L46" s="757"/>
      <c r="M46" s="763"/>
      <c r="N46" s="763">
        <f t="shared" ref="N46:R46" si="2">SUM(N41:N44)</f>
        <v>0</v>
      </c>
      <c r="O46" s="953">
        <f t="shared" si="2"/>
        <v>0</v>
      </c>
      <c r="P46" s="953">
        <f t="shared" si="2"/>
        <v>0</v>
      </c>
      <c r="Q46" s="953">
        <f t="shared" si="2"/>
        <v>0</v>
      </c>
      <c r="R46" s="953">
        <f t="shared" si="2"/>
        <v>0</v>
      </c>
      <c r="S46" s="2147" t="s">
        <v>790</v>
      </c>
      <c r="T46" s="1"/>
      <c r="U46" s="306"/>
    </row>
    <row r="47" spans="1:25" ht="16.5" thickBot="1">
      <c r="A47" s="746"/>
      <c r="B47" s="2132"/>
      <c r="C47" s="2137" t="s">
        <v>844</v>
      </c>
      <c r="D47" s="2132"/>
      <c r="E47" s="1225"/>
      <c r="F47" s="2134" t="s">
        <v>790</v>
      </c>
      <c r="G47" s="2134" t="s">
        <v>790</v>
      </c>
      <c r="H47" s="763">
        <f>H25+H38+H46</f>
        <v>0</v>
      </c>
      <c r="I47" s="2146" t="s">
        <v>790</v>
      </c>
      <c r="J47" s="757">
        <f>J25+J38+J46</f>
        <v>0</v>
      </c>
      <c r="K47" s="763"/>
      <c r="L47" s="757"/>
      <c r="M47" s="763"/>
      <c r="N47" s="763">
        <f t="shared" ref="N47:R47" si="3">N25+N38+N46</f>
        <v>0</v>
      </c>
      <c r="O47" s="953">
        <f t="shared" si="3"/>
        <v>0</v>
      </c>
      <c r="P47" s="953">
        <f t="shared" si="3"/>
        <v>0</v>
      </c>
      <c r="Q47" s="953">
        <f t="shared" si="3"/>
        <v>0</v>
      </c>
      <c r="R47" s="953">
        <f t="shared" si="3"/>
        <v>0</v>
      </c>
      <c r="S47" s="2147" t="s">
        <v>790</v>
      </c>
    </row>
    <row r="48" spans="1:25" s="19" customFormat="1">
      <c r="B48" s="4"/>
      <c r="C48" s="4"/>
      <c r="D48" s="4"/>
      <c r="E48" s="5"/>
      <c r="F48" s="5"/>
      <c r="G48" s="5"/>
      <c r="I48" s="751"/>
      <c r="J48" s="751"/>
      <c r="L48" s="751"/>
      <c r="O48" s="751"/>
      <c r="P48" s="751"/>
      <c r="T48" s="1"/>
      <c r="U48" s="306"/>
    </row>
    <row r="49" spans="1:14">
      <c r="A49" s="365" t="s">
        <v>792</v>
      </c>
      <c r="L49" s="751"/>
      <c r="M49" s="1075" t="s">
        <v>818</v>
      </c>
      <c r="N49"/>
    </row>
    <row r="50" spans="1:14">
      <c r="A50" s="366" t="s">
        <v>819</v>
      </c>
      <c r="L50" s="751"/>
      <c r="M50" s="817" t="s">
        <v>618</v>
      </c>
      <c r="N50" s="1286"/>
    </row>
    <row r="51" spans="1:14">
      <c r="A51" s="366" t="s">
        <v>820</v>
      </c>
      <c r="L51" s="751"/>
      <c r="M51" s="45" t="s">
        <v>619</v>
      </c>
      <c r="N51" s="1287"/>
    </row>
    <row r="52" spans="1:14">
      <c r="A52" s="719" t="s">
        <v>821</v>
      </c>
      <c r="B52" s="861"/>
      <c r="L52" s="751"/>
      <c r="M52" s="46" t="s">
        <v>305</v>
      </c>
      <c r="N52" s="1406">
        <f>SUM(N50:N51)</f>
        <v>0</v>
      </c>
    </row>
    <row r="53" spans="1:14">
      <c r="A53" s="366" t="s">
        <v>822</v>
      </c>
      <c r="L53" s="751"/>
      <c r="M53" s="1076" t="s">
        <v>451</v>
      </c>
      <c r="N53" s="1077">
        <f>N52-J47</f>
        <v>0</v>
      </c>
    </row>
    <row r="54" spans="1:14">
      <c r="A54" s="719" t="s">
        <v>823</v>
      </c>
    </row>
    <row r="55" spans="1:14">
      <c r="A55" s="719" t="s">
        <v>824</v>
      </c>
    </row>
  </sheetData>
  <mergeCells count="21">
    <mergeCell ref="X7:X9"/>
    <mergeCell ref="Y7:Y9"/>
    <mergeCell ref="W7:W9"/>
    <mergeCell ref="N8:N9"/>
    <mergeCell ref="A10:E10"/>
    <mergeCell ref="A7:F9"/>
    <mergeCell ref="I7:I9"/>
    <mergeCell ref="J7:J9"/>
    <mergeCell ref="V7:V9"/>
    <mergeCell ref="S7:S9"/>
    <mergeCell ref="O7:R7"/>
    <mergeCell ref="H7:H9"/>
    <mergeCell ref="Q8:Q9"/>
    <mergeCell ref="P8:P9"/>
    <mergeCell ref="O8:O9"/>
    <mergeCell ref="R8:R9"/>
    <mergeCell ref="G7:G9"/>
    <mergeCell ref="K8:K9"/>
    <mergeCell ref="M8:M9"/>
    <mergeCell ref="L8:L9"/>
    <mergeCell ref="K7:N7"/>
  </mergeCells>
  <phoneticPr fontId="57" type="noConversion"/>
  <dataValidations count="1">
    <dataValidation type="list" allowBlank="1" showInputMessage="1" showErrorMessage="1" sqref="V14:V18 V33:V37 V27:V31 V20:V24" xr:uid="{8A00B0A0-7880-41E9-92B9-FB01853083D5}">
      <formula1>$V$5:$V$6</formula1>
    </dataValidation>
  </dataValidations>
  <hyperlinks>
    <hyperlink ref="P2" location="Content!Print_Area" display="Content" xr:uid="{90B03CBC-41CF-41F1-A0B1-D9DEB5683ED4}"/>
    <hyperlink ref="P3" location="'X1'!A1" display="SFP-Asset" xr:uid="{69B30E22-FA2F-457B-8FFE-57C729DA0B7A}"/>
    <hyperlink ref="P4" location="'X2'!A1" display="SFP-Liab and NW" xr:uid="{952DA151-CF70-4273-89F5-9AFB5D956056}"/>
    <hyperlink ref="P5" location="'X4'!A1" display="SCI" xr:uid="{E360E8EE-BC2D-402B-9464-A333CED30792}"/>
    <hyperlink ref="O7:R7" location="'S11'!A1" display="INTEREST" xr:uid="{8E60D6DA-6AD5-4345-A32F-5470126F44E9}"/>
    <hyperlink ref="R2" location="Content!Print_Area" display="Content" xr:uid="{7C3AEEFF-6E5C-4E8C-9A7B-D19D47A1B977}"/>
    <hyperlink ref="R3" location="'X1 - Assets'!A1" display="SFP-Asset" xr:uid="{803F0B02-D435-4C40-AE4A-96CE0A39793C}"/>
    <hyperlink ref="R4" location="'X2 - Liabilities'!A1" display="SFP-Liab and NW" xr:uid="{46B64571-1927-470A-BED7-AF9DEDEF8873}"/>
    <hyperlink ref="R5" location="X4_SCI!A1" display="SCI" xr:uid="{0CE8A22C-3FFE-45E7-A71C-4E42AC2B5E54}"/>
  </hyperlinks>
  <pageMargins left="0.25" right="0.25" top="0.75" bottom="0.75" header="0.3" footer="0.3"/>
  <pageSetup paperSize="14" scale="42" fitToHeight="0" orientation="landscape" r:id="rId1"/>
  <headerFooter alignWithMargins="0">
    <oddFooter>&amp;R&amp;"Times New Roman,Bold"&amp;12Page 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  <pageSetUpPr fitToPage="1"/>
  </sheetPr>
  <dimension ref="A2:WWB50"/>
  <sheetViews>
    <sheetView view="pageBreakPreview" zoomScale="60" zoomScaleNormal="85" zoomScalePageLayoutView="55" workbookViewId="0">
      <pane ySplit="10" topLeftCell="A11" activePane="bottomLeft" state="frozen"/>
      <selection pane="bottomLeft" activeCell="S2" sqref="S2"/>
    </sheetView>
  </sheetViews>
  <sheetFormatPr defaultColWidth="0" defaultRowHeight="15" customHeight="1"/>
  <cols>
    <col min="1" max="1" width="4" style="33" customWidth="1"/>
    <col min="2" max="2" width="3.7109375" style="29" customWidth="1"/>
    <col min="3" max="4" width="9.140625" style="29" customWidth="1"/>
    <col min="5" max="5" width="19.28515625" style="29" bestFit="1" customWidth="1"/>
    <col min="6" max="6" width="15.42578125" style="29" customWidth="1"/>
    <col min="7" max="8" width="17.28515625" style="33" customWidth="1"/>
    <col min="9" max="9" width="10.7109375" style="735" customWidth="1"/>
    <col min="10" max="10" width="11" style="736" customWidth="1"/>
    <col min="11" max="11" width="16.7109375" style="34" customWidth="1"/>
    <col min="12" max="12" width="11.42578125" style="34" customWidth="1"/>
    <col min="13" max="13" width="13.140625" style="34" customWidth="1"/>
    <col min="14" max="19" width="14.140625" style="34" customWidth="1"/>
    <col min="20" max="20" width="13.42578125" style="34" customWidth="1"/>
    <col min="21" max="21" width="4.7109375" style="33" customWidth="1"/>
    <col min="22" max="22" width="16.28515625" style="291" bestFit="1" customWidth="1"/>
    <col min="23" max="262" width="9" style="33" hidden="1"/>
    <col min="263" max="263" width="3.7109375" style="33" hidden="1"/>
    <col min="264" max="264" width="21.140625" style="33" hidden="1"/>
    <col min="265" max="265" width="16.7109375" style="33" hidden="1"/>
    <col min="266" max="266" width="18.7109375" style="33" hidden="1"/>
    <col min="267" max="267" width="3.42578125" style="33" hidden="1"/>
    <col min="268" max="268" width="18.7109375" style="33" hidden="1"/>
    <col min="269" max="269" width="16.7109375" style="33" hidden="1"/>
    <col min="270" max="270" width="12.7109375" style="33" hidden="1"/>
    <col min="271" max="271" width="16.140625" style="33" hidden="1"/>
    <col min="272" max="272" width="18.7109375" style="33" hidden="1"/>
    <col min="273" max="273" width="30.42578125" style="33" hidden="1"/>
    <col min="274" max="274" width="8.140625" style="33" hidden="1"/>
    <col min="275" max="275" width="9.28515625" style="33" hidden="1"/>
    <col min="276" max="276" width="10.28515625" style="33" hidden="1"/>
    <col min="277" max="518" width="9" style="33" hidden="1"/>
    <col min="519" max="519" width="3.7109375" style="33" hidden="1"/>
    <col min="520" max="520" width="21.140625" style="33" hidden="1"/>
    <col min="521" max="521" width="16.7109375" style="33" hidden="1"/>
    <col min="522" max="522" width="18.7109375" style="33" hidden="1"/>
    <col min="523" max="523" width="3.42578125" style="33" hidden="1"/>
    <col min="524" max="524" width="18.7109375" style="33" hidden="1"/>
    <col min="525" max="525" width="16.7109375" style="33" hidden="1"/>
    <col min="526" max="526" width="12.7109375" style="33" hidden="1"/>
    <col min="527" max="527" width="16.140625" style="33" hidden="1"/>
    <col min="528" max="528" width="18.7109375" style="33" hidden="1"/>
    <col min="529" max="529" width="30.42578125" style="33" hidden="1"/>
    <col min="530" max="530" width="8.140625" style="33" hidden="1"/>
    <col min="531" max="531" width="9.28515625" style="33" hidden="1"/>
    <col min="532" max="532" width="10.28515625" style="33" hidden="1"/>
    <col min="533" max="774" width="9" style="33" hidden="1"/>
    <col min="775" max="775" width="3.7109375" style="33" hidden="1"/>
    <col min="776" max="776" width="21.140625" style="33" hidden="1"/>
    <col min="777" max="777" width="16.7109375" style="33" hidden="1"/>
    <col min="778" max="778" width="18.7109375" style="33" hidden="1"/>
    <col min="779" max="779" width="3.42578125" style="33" hidden="1"/>
    <col min="780" max="780" width="18.7109375" style="33" hidden="1"/>
    <col min="781" max="781" width="16.7109375" style="33" hidden="1"/>
    <col min="782" max="782" width="12.7109375" style="33" hidden="1"/>
    <col min="783" max="783" width="16.140625" style="33" hidden="1"/>
    <col min="784" max="784" width="18.7109375" style="33" hidden="1"/>
    <col min="785" max="785" width="30.42578125" style="33" hidden="1"/>
    <col min="786" max="786" width="8.140625" style="33" hidden="1"/>
    <col min="787" max="787" width="9.28515625" style="33" hidden="1"/>
    <col min="788" max="788" width="10.28515625" style="33" hidden="1"/>
    <col min="789" max="1030" width="9" style="33" hidden="1"/>
    <col min="1031" max="1031" width="3.7109375" style="33" hidden="1"/>
    <col min="1032" max="1032" width="21.140625" style="33" hidden="1"/>
    <col min="1033" max="1033" width="16.7109375" style="33" hidden="1"/>
    <col min="1034" max="1034" width="18.7109375" style="33" hidden="1"/>
    <col min="1035" max="1035" width="3.42578125" style="33" hidden="1"/>
    <col min="1036" max="1036" width="18.7109375" style="33" hidden="1"/>
    <col min="1037" max="1037" width="16.7109375" style="33" hidden="1"/>
    <col min="1038" max="1038" width="12.7109375" style="33" hidden="1"/>
    <col min="1039" max="1039" width="16.140625" style="33" hidden="1"/>
    <col min="1040" max="1040" width="18.7109375" style="33" hidden="1"/>
    <col min="1041" max="1041" width="30.42578125" style="33" hidden="1"/>
    <col min="1042" max="1042" width="8.140625" style="33" hidden="1"/>
    <col min="1043" max="1043" width="9.28515625" style="33" hidden="1"/>
    <col min="1044" max="1044" width="10.28515625" style="33" hidden="1"/>
    <col min="1045" max="1286" width="9" style="33" hidden="1"/>
    <col min="1287" max="1287" width="3.7109375" style="33" hidden="1"/>
    <col min="1288" max="1288" width="21.140625" style="33" hidden="1"/>
    <col min="1289" max="1289" width="16.7109375" style="33" hidden="1"/>
    <col min="1290" max="1290" width="18.7109375" style="33" hidden="1"/>
    <col min="1291" max="1291" width="3.42578125" style="33" hidden="1"/>
    <col min="1292" max="1292" width="18.7109375" style="33" hidden="1"/>
    <col min="1293" max="1293" width="16.7109375" style="33" hidden="1"/>
    <col min="1294" max="1294" width="12.7109375" style="33" hidden="1"/>
    <col min="1295" max="1295" width="16.140625" style="33" hidden="1"/>
    <col min="1296" max="1296" width="18.7109375" style="33" hidden="1"/>
    <col min="1297" max="1297" width="30.42578125" style="33" hidden="1"/>
    <col min="1298" max="1298" width="8.140625" style="33" hidden="1"/>
    <col min="1299" max="1299" width="9.28515625" style="33" hidden="1"/>
    <col min="1300" max="1300" width="10.28515625" style="33" hidden="1"/>
    <col min="1301" max="1542" width="9" style="33" hidden="1"/>
    <col min="1543" max="1543" width="3.7109375" style="33" hidden="1"/>
    <col min="1544" max="1544" width="21.140625" style="33" hidden="1"/>
    <col min="1545" max="1545" width="16.7109375" style="33" hidden="1"/>
    <col min="1546" max="1546" width="18.7109375" style="33" hidden="1"/>
    <col min="1547" max="1547" width="3.42578125" style="33" hidden="1"/>
    <col min="1548" max="1548" width="18.7109375" style="33" hidden="1"/>
    <col min="1549" max="1549" width="16.7109375" style="33" hidden="1"/>
    <col min="1550" max="1550" width="12.7109375" style="33" hidden="1"/>
    <col min="1551" max="1551" width="16.140625" style="33" hidden="1"/>
    <col min="1552" max="1552" width="18.7109375" style="33" hidden="1"/>
    <col min="1553" max="1553" width="30.42578125" style="33" hidden="1"/>
    <col min="1554" max="1554" width="8.140625" style="33" hidden="1"/>
    <col min="1555" max="1555" width="9.28515625" style="33" hidden="1"/>
    <col min="1556" max="1556" width="10.28515625" style="33" hidden="1"/>
    <col min="1557" max="1798" width="9" style="33" hidden="1"/>
    <col min="1799" max="1799" width="3.7109375" style="33" hidden="1"/>
    <col min="1800" max="1800" width="21.140625" style="33" hidden="1"/>
    <col min="1801" max="1801" width="16.7109375" style="33" hidden="1"/>
    <col min="1802" max="1802" width="18.7109375" style="33" hidden="1"/>
    <col min="1803" max="1803" width="3.42578125" style="33" hidden="1"/>
    <col min="1804" max="1804" width="18.7109375" style="33" hidden="1"/>
    <col min="1805" max="1805" width="16.7109375" style="33" hidden="1"/>
    <col min="1806" max="1806" width="12.7109375" style="33" hidden="1"/>
    <col min="1807" max="1807" width="16.140625" style="33" hidden="1"/>
    <col min="1808" max="1808" width="18.7109375" style="33" hidden="1"/>
    <col min="1809" max="1809" width="30.42578125" style="33" hidden="1"/>
    <col min="1810" max="1810" width="8.140625" style="33" hidden="1"/>
    <col min="1811" max="1811" width="9.28515625" style="33" hidden="1"/>
    <col min="1812" max="1812" width="10.28515625" style="33" hidden="1"/>
    <col min="1813" max="2054" width="9" style="33" hidden="1"/>
    <col min="2055" max="2055" width="3.7109375" style="33" hidden="1"/>
    <col min="2056" max="2056" width="21.140625" style="33" hidden="1"/>
    <col min="2057" max="2057" width="16.7109375" style="33" hidden="1"/>
    <col min="2058" max="2058" width="18.7109375" style="33" hidden="1"/>
    <col min="2059" max="2059" width="3.42578125" style="33" hidden="1"/>
    <col min="2060" max="2060" width="18.7109375" style="33" hidden="1"/>
    <col min="2061" max="2061" width="16.7109375" style="33" hidden="1"/>
    <col min="2062" max="2062" width="12.7109375" style="33" hidden="1"/>
    <col min="2063" max="2063" width="16.140625" style="33" hidden="1"/>
    <col min="2064" max="2064" width="18.7109375" style="33" hidden="1"/>
    <col min="2065" max="2065" width="30.42578125" style="33" hidden="1"/>
    <col min="2066" max="2066" width="8.140625" style="33" hidden="1"/>
    <col min="2067" max="2067" width="9.28515625" style="33" hidden="1"/>
    <col min="2068" max="2068" width="10.28515625" style="33" hidden="1"/>
    <col min="2069" max="2310" width="9" style="33" hidden="1"/>
    <col min="2311" max="2311" width="3.7109375" style="33" hidden="1"/>
    <col min="2312" max="2312" width="21.140625" style="33" hidden="1"/>
    <col min="2313" max="2313" width="16.7109375" style="33" hidden="1"/>
    <col min="2314" max="2314" width="18.7109375" style="33" hidden="1"/>
    <col min="2315" max="2315" width="3.42578125" style="33" hidden="1"/>
    <col min="2316" max="2316" width="18.7109375" style="33" hidden="1"/>
    <col min="2317" max="2317" width="16.7109375" style="33" hidden="1"/>
    <col min="2318" max="2318" width="12.7109375" style="33" hidden="1"/>
    <col min="2319" max="2319" width="16.140625" style="33" hidden="1"/>
    <col min="2320" max="2320" width="18.7109375" style="33" hidden="1"/>
    <col min="2321" max="2321" width="30.42578125" style="33" hidden="1"/>
    <col min="2322" max="2322" width="8.140625" style="33" hidden="1"/>
    <col min="2323" max="2323" width="9.28515625" style="33" hidden="1"/>
    <col min="2324" max="2324" width="10.28515625" style="33" hidden="1"/>
    <col min="2325" max="2566" width="9" style="33" hidden="1"/>
    <col min="2567" max="2567" width="3.7109375" style="33" hidden="1"/>
    <col min="2568" max="2568" width="21.140625" style="33" hidden="1"/>
    <col min="2569" max="2569" width="16.7109375" style="33" hidden="1"/>
    <col min="2570" max="2570" width="18.7109375" style="33" hidden="1"/>
    <col min="2571" max="2571" width="3.42578125" style="33" hidden="1"/>
    <col min="2572" max="2572" width="18.7109375" style="33" hidden="1"/>
    <col min="2573" max="2573" width="16.7109375" style="33" hidden="1"/>
    <col min="2574" max="2574" width="12.7109375" style="33" hidden="1"/>
    <col min="2575" max="2575" width="16.140625" style="33" hidden="1"/>
    <col min="2576" max="2576" width="18.7109375" style="33" hidden="1"/>
    <col min="2577" max="2577" width="30.42578125" style="33" hidden="1"/>
    <col min="2578" max="2578" width="8.140625" style="33" hidden="1"/>
    <col min="2579" max="2579" width="9.28515625" style="33" hidden="1"/>
    <col min="2580" max="2580" width="10.28515625" style="33" hidden="1"/>
    <col min="2581" max="2822" width="9" style="33" hidden="1"/>
    <col min="2823" max="2823" width="3.7109375" style="33" hidden="1"/>
    <col min="2824" max="2824" width="21.140625" style="33" hidden="1"/>
    <col min="2825" max="2825" width="16.7109375" style="33" hidden="1"/>
    <col min="2826" max="2826" width="18.7109375" style="33" hidden="1"/>
    <col min="2827" max="2827" width="3.42578125" style="33" hidden="1"/>
    <col min="2828" max="2828" width="18.7109375" style="33" hidden="1"/>
    <col min="2829" max="2829" width="16.7109375" style="33" hidden="1"/>
    <col min="2830" max="2830" width="12.7109375" style="33" hidden="1"/>
    <col min="2831" max="2831" width="16.140625" style="33" hidden="1"/>
    <col min="2832" max="2832" width="18.7109375" style="33" hidden="1"/>
    <col min="2833" max="2833" width="30.42578125" style="33" hidden="1"/>
    <col min="2834" max="2834" width="8.140625" style="33" hidden="1"/>
    <col min="2835" max="2835" width="9.28515625" style="33" hidden="1"/>
    <col min="2836" max="2836" width="10.28515625" style="33" hidden="1"/>
    <col min="2837" max="3078" width="9" style="33" hidden="1"/>
    <col min="3079" max="3079" width="3.7109375" style="33" hidden="1"/>
    <col min="3080" max="3080" width="21.140625" style="33" hidden="1"/>
    <col min="3081" max="3081" width="16.7109375" style="33" hidden="1"/>
    <col min="3082" max="3082" width="18.7109375" style="33" hidden="1"/>
    <col min="3083" max="3083" width="3.42578125" style="33" hidden="1"/>
    <col min="3084" max="3084" width="18.7109375" style="33" hidden="1"/>
    <col min="3085" max="3085" width="16.7109375" style="33" hidden="1"/>
    <col min="3086" max="3086" width="12.7109375" style="33" hidden="1"/>
    <col min="3087" max="3087" width="16.140625" style="33" hidden="1"/>
    <col min="3088" max="3088" width="18.7109375" style="33" hidden="1"/>
    <col min="3089" max="3089" width="30.42578125" style="33" hidden="1"/>
    <col min="3090" max="3090" width="8.140625" style="33" hidden="1"/>
    <col min="3091" max="3091" width="9.28515625" style="33" hidden="1"/>
    <col min="3092" max="3092" width="10.28515625" style="33" hidden="1"/>
    <col min="3093" max="3334" width="9" style="33" hidden="1"/>
    <col min="3335" max="3335" width="3.7109375" style="33" hidden="1"/>
    <col min="3336" max="3336" width="21.140625" style="33" hidden="1"/>
    <col min="3337" max="3337" width="16.7109375" style="33" hidden="1"/>
    <col min="3338" max="3338" width="18.7109375" style="33" hidden="1"/>
    <col min="3339" max="3339" width="3.42578125" style="33" hidden="1"/>
    <col min="3340" max="3340" width="18.7109375" style="33" hidden="1"/>
    <col min="3341" max="3341" width="16.7109375" style="33" hidden="1"/>
    <col min="3342" max="3342" width="12.7109375" style="33" hidden="1"/>
    <col min="3343" max="3343" width="16.140625" style="33" hidden="1"/>
    <col min="3344" max="3344" width="18.7109375" style="33" hidden="1"/>
    <col min="3345" max="3345" width="30.42578125" style="33" hidden="1"/>
    <col min="3346" max="3346" width="8.140625" style="33" hidden="1"/>
    <col min="3347" max="3347" width="9.28515625" style="33" hidden="1"/>
    <col min="3348" max="3348" width="10.28515625" style="33" hidden="1"/>
    <col min="3349" max="3590" width="9" style="33" hidden="1"/>
    <col min="3591" max="3591" width="3.7109375" style="33" hidden="1"/>
    <col min="3592" max="3592" width="21.140625" style="33" hidden="1"/>
    <col min="3593" max="3593" width="16.7109375" style="33" hidden="1"/>
    <col min="3594" max="3594" width="18.7109375" style="33" hidden="1"/>
    <col min="3595" max="3595" width="3.42578125" style="33" hidden="1"/>
    <col min="3596" max="3596" width="18.7109375" style="33" hidden="1"/>
    <col min="3597" max="3597" width="16.7109375" style="33" hidden="1"/>
    <col min="3598" max="3598" width="12.7109375" style="33" hidden="1"/>
    <col min="3599" max="3599" width="16.140625" style="33" hidden="1"/>
    <col min="3600" max="3600" width="18.7109375" style="33" hidden="1"/>
    <col min="3601" max="3601" width="30.42578125" style="33" hidden="1"/>
    <col min="3602" max="3602" width="8.140625" style="33" hidden="1"/>
    <col min="3603" max="3603" width="9.28515625" style="33" hidden="1"/>
    <col min="3604" max="3604" width="10.28515625" style="33" hidden="1"/>
    <col min="3605" max="3846" width="9" style="33" hidden="1"/>
    <col min="3847" max="3847" width="3.7109375" style="33" hidden="1"/>
    <col min="3848" max="3848" width="21.140625" style="33" hidden="1"/>
    <col min="3849" max="3849" width="16.7109375" style="33" hidden="1"/>
    <col min="3850" max="3850" width="18.7109375" style="33" hidden="1"/>
    <col min="3851" max="3851" width="3.42578125" style="33" hidden="1"/>
    <col min="3852" max="3852" width="18.7109375" style="33" hidden="1"/>
    <col min="3853" max="3853" width="16.7109375" style="33" hidden="1"/>
    <col min="3854" max="3854" width="12.7109375" style="33" hidden="1"/>
    <col min="3855" max="3855" width="16.140625" style="33" hidden="1"/>
    <col min="3856" max="3856" width="18.7109375" style="33" hidden="1"/>
    <col min="3857" max="3857" width="30.42578125" style="33" hidden="1"/>
    <col min="3858" max="3858" width="8.140625" style="33" hidden="1"/>
    <col min="3859" max="3859" width="9.28515625" style="33" hidden="1"/>
    <col min="3860" max="3860" width="10.28515625" style="33" hidden="1"/>
    <col min="3861" max="4102" width="9" style="33" hidden="1"/>
    <col min="4103" max="4103" width="3.7109375" style="33" hidden="1"/>
    <col min="4104" max="4104" width="21.140625" style="33" hidden="1"/>
    <col min="4105" max="4105" width="16.7109375" style="33" hidden="1"/>
    <col min="4106" max="4106" width="18.7109375" style="33" hidden="1"/>
    <col min="4107" max="4107" width="3.42578125" style="33" hidden="1"/>
    <col min="4108" max="4108" width="18.7109375" style="33" hidden="1"/>
    <col min="4109" max="4109" width="16.7109375" style="33" hidden="1"/>
    <col min="4110" max="4110" width="12.7109375" style="33" hidden="1"/>
    <col min="4111" max="4111" width="16.140625" style="33" hidden="1"/>
    <col min="4112" max="4112" width="18.7109375" style="33" hidden="1"/>
    <col min="4113" max="4113" width="30.42578125" style="33" hidden="1"/>
    <col min="4114" max="4114" width="8.140625" style="33" hidden="1"/>
    <col min="4115" max="4115" width="9.28515625" style="33" hidden="1"/>
    <col min="4116" max="4116" width="10.28515625" style="33" hidden="1"/>
    <col min="4117" max="4358" width="9" style="33" hidden="1"/>
    <col min="4359" max="4359" width="3.7109375" style="33" hidden="1"/>
    <col min="4360" max="4360" width="21.140625" style="33" hidden="1"/>
    <col min="4361" max="4361" width="16.7109375" style="33" hidden="1"/>
    <col min="4362" max="4362" width="18.7109375" style="33" hidden="1"/>
    <col min="4363" max="4363" width="3.42578125" style="33" hidden="1"/>
    <col min="4364" max="4364" width="18.7109375" style="33" hidden="1"/>
    <col min="4365" max="4365" width="16.7109375" style="33" hidden="1"/>
    <col min="4366" max="4366" width="12.7109375" style="33" hidden="1"/>
    <col min="4367" max="4367" width="16.140625" style="33" hidden="1"/>
    <col min="4368" max="4368" width="18.7109375" style="33" hidden="1"/>
    <col min="4369" max="4369" width="30.42578125" style="33" hidden="1"/>
    <col min="4370" max="4370" width="8.140625" style="33" hidden="1"/>
    <col min="4371" max="4371" width="9.28515625" style="33" hidden="1"/>
    <col min="4372" max="4372" width="10.28515625" style="33" hidden="1"/>
    <col min="4373" max="4614" width="9" style="33" hidden="1"/>
    <col min="4615" max="4615" width="3.7109375" style="33" hidden="1"/>
    <col min="4616" max="4616" width="21.140625" style="33" hidden="1"/>
    <col min="4617" max="4617" width="16.7109375" style="33" hidden="1"/>
    <col min="4618" max="4618" width="18.7109375" style="33" hidden="1"/>
    <col min="4619" max="4619" width="3.42578125" style="33" hidden="1"/>
    <col min="4620" max="4620" width="18.7109375" style="33" hidden="1"/>
    <col min="4621" max="4621" width="16.7109375" style="33" hidden="1"/>
    <col min="4622" max="4622" width="12.7109375" style="33" hidden="1"/>
    <col min="4623" max="4623" width="16.140625" style="33" hidden="1"/>
    <col min="4624" max="4624" width="18.7109375" style="33" hidden="1"/>
    <col min="4625" max="4625" width="30.42578125" style="33" hidden="1"/>
    <col min="4626" max="4626" width="8.140625" style="33" hidden="1"/>
    <col min="4627" max="4627" width="9.28515625" style="33" hidden="1"/>
    <col min="4628" max="4628" width="10.28515625" style="33" hidden="1"/>
    <col min="4629" max="4870" width="9" style="33" hidden="1"/>
    <col min="4871" max="4871" width="3.7109375" style="33" hidden="1"/>
    <col min="4872" max="4872" width="21.140625" style="33" hidden="1"/>
    <col min="4873" max="4873" width="16.7109375" style="33" hidden="1"/>
    <col min="4874" max="4874" width="18.7109375" style="33" hidden="1"/>
    <col min="4875" max="4875" width="3.42578125" style="33" hidden="1"/>
    <col min="4876" max="4876" width="18.7109375" style="33" hidden="1"/>
    <col min="4877" max="4877" width="16.7109375" style="33" hidden="1"/>
    <col min="4878" max="4878" width="12.7109375" style="33" hidden="1"/>
    <col min="4879" max="4879" width="16.140625" style="33" hidden="1"/>
    <col min="4880" max="4880" width="18.7109375" style="33" hidden="1"/>
    <col min="4881" max="4881" width="30.42578125" style="33" hidden="1"/>
    <col min="4882" max="4882" width="8.140625" style="33" hidden="1"/>
    <col min="4883" max="4883" width="9.28515625" style="33" hidden="1"/>
    <col min="4884" max="4884" width="10.28515625" style="33" hidden="1"/>
    <col min="4885" max="5126" width="9" style="33" hidden="1"/>
    <col min="5127" max="5127" width="3.7109375" style="33" hidden="1"/>
    <col min="5128" max="5128" width="21.140625" style="33" hidden="1"/>
    <col min="5129" max="5129" width="16.7109375" style="33" hidden="1"/>
    <col min="5130" max="5130" width="18.7109375" style="33" hidden="1"/>
    <col min="5131" max="5131" width="3.42578125" style="33" hidden="1"/>
    <col min="5132" max="5132" width="18.7109375" style="33" hidden="1"/>
    <col min="5133" max="5133" width="16.7109375" style="33" hidden="1"/>
    <col min="5134" max="5134" width="12.7109375" style="33" hidden="1"/>
    <col min="5135" max="5135" width="16.140625" style="33" hidden="1"/>
    <col min="5136" max="5136" width="18.7109375" style="33" hidden="1"/>
    <col min="5137" max="5137" width="30.42578125" style="33" hidden="1"/>
    <col min="5138" max="5138" width="8.140625" style="33" hidden="1"/>
    <col min="5139" max="5139" width="9.28515625" style="33" hidden="1"/>
    <col min="5140" max="5140" width="10.28515625" style="33" hidden="1"/>
    <col min="5141" max="5382" width="9" style="33" hidden="1"/>
    <col min="5383" max="5383" width="3.7109375" style="33" hidden="1"/>
    <col min="5384" max="5384" width="21.140625" style="33" hidden="1"/>
    <col min="5385" max="5385" width="16.7109375" style="33" hidden="1"/>
    <col min="5386" max="5386" width="18.7109375" style="33" hidden="1"/>
    <col min="5387" max="5387" width="3.42578125" style="33" hidden="1"/>
    <col min="5388" max="5388" width="18.7109375" style="33" hidden="1"/>
    <col min="5389" max="5389" width="16.7109375" style="33" hidden="1"/>
    <col min="5390" max="5390" width="12.7109375" style="33" hidden="1"/>
    <col min="5391" max="5391" width="16.140625" style="33" hidden="1"/>
    <col min="5392" max="5392" width="18.7109375" style="33" hidden="1"/>
    <col min="5393" max="5393" width="30.42578125" style="33" hidden="1"/>
    <col min="5394" max="5394" width="8.140625" style="33" hidden="1"/>
    <col min="5395" max="5395" width="9.28515625" style="33" hidden="1"/>
    <col min="5396" max="5396" width="10.28515625" style="33" hidden="1"/>
    <col min="5397" max="5638" width="9" style="33" hidden="1"/>
    <col min="5639" max="5639" width="3.7109375" style="33" hidden="1"/>
    <col min="5640" max="5640" width="21.140625" style="33" hidden="1"/>
    <col min="5641" max="5641" width="16.7109375" style="33" hidden="1"/>
    <col min="5642" max="5642" width="18.7109375" style="33" hidden="1"/>
    <col min="5643" max="5643" width="3.42578125" style="33" hidden="1"/>
    <col min="5644" max="5644" width="18.7109375" style="33" hidden="1"/>
    <col min="5645" max="5645" width="16.7109375" style="33" hidden="1"/>
    <col min="5646" max="5646" width="12.7109375" style="33" hidden="1"/>
    <col min="5647" max="5647" width="16.140625" style="33" hidden="1"/>
    <col min="5648" max="5648" width="18.7109375" style="33" hidden="1"/>
    <col min="5649" max="5649" width="30.42578125" style="33" hidden="1"/>
    <col min="5650" max="5650" width="8.140625" style="33" hidden="1"/>
    <col min="5651" max="5651" width="9.28515625" style="33" hidden="1"/>
    <col min="5652" max="5652" width="10.28515625" style="33" hidden="1"/>
    <col min="5653" max="5894" width="9" style="33" hidden="1"/>
    <col min="5895" max="5895" width="3.7109375" style="33" hidden="1"/>
    <col min="5896" max="5896" width="21.140625" style="33" hidden="1"/>
    <col min="5897" max="5897" width="16.7109375" style="33" hidden="1"/>
    <col min="5898" max="5898" width="18.7109375" style="33" hidden="1"/>
    <col min="5899" max="5899" width="3.42578125" style="33" hidden="1"/>
    <col min="5900" max="5900" width="18.7109375" style="33" hidden="1"/>
    <col min="5901" max="5901" width="16.7109375" style="33" hidden="1"/>
    <col min="5902" max="5902" width="12.7109375" style="33" hidden="1"/>
    <col min="5903" max="5903" width="16.140625" style="33" hidden="1"/>
    <col min="5904" max="5904" width="18.7109375" style="33" hidden="1"/>
    <col min="5905" max="5905" width="30.42578125" style="33" hidden="1"/>
    <col min="5906" max="5906" width="8.140625" style="33" hidden="1"/>
    <col min="5907" max="5907" width="9.28515625" style="33" hidden="1"/>
    <col min="5908" max="5908" width="10.28515625" style="33" hidden="1"/>
    <col min="5909" max="6150" width="9" style="33" hidden="1"/>
    <col min="6151" max="6151" width="3.7109375" style="33" hidden="1"/>
    <col min="6152" max="6152" width="21.140625" style="33" hidden="1"/>
    <col min="6153" max="6153" width="16.7109375" style="33" hidden="1"/>
    <col min="6154" max="6154" width="18.7109375" style="33" hidden="1"/>
    <col min="6155" max="6155" width="3.42578125" style="33" hidden="1"/>
    <col min="6156" max="6156" width="18.7109375" style="33" hidden="1"/>
    <col min="6157" max="6157" width="16.7109375" style="33" hidden="1"/>
    <col min="6158" max="6158" width="12.7109375" style="33" hidden="1"/>
    <col min="6159" max="6159" width="16.140625" style="33" hidden="1"/>
    <col min="6160" max="6160" width="18.7109375" style="33" hidden="1"/>
    <col min="6161" max="6161" width="30.42578125" style="33" hidden="1"/>
    <col min="6162" max="6162" width="8.140625" style="33" hidden="1"/>
    <col min="6163" max="6163" width="9.28515625" style="33" hidden="1"/>
    <col min="6164" max="6164" width="10.28515625" style="33" hidden="1"/>
    <col min="6165" max="6406" width="9" style="33" hidden="1"/>
    <col min="6407" max="6407" width="3.7109375" style="33" hidden="1"/>
    <col min="6408" max="6408" width="21.140625" style="33" hidden="1"/>
    <col min="6409" max="6409" width="16.7109375" style="33" hidden="1"/>
    <col min="6410" max="6410" width="18.7109375" style="33" hidden="1"/>
    <col min="6411" max="6411" width="3.42578125" style="33" hidden="1"/>
    <col min="6412" max="6412" width="18.7109375" style="33" hidden="1"/>
    <col min="6413" max="6413" width="16.7109375" style="33" hidden="1"/>
    <col min="6414" max="6414" width="12.7109375" style="33" hidden="1"/>
    <col min="6415" max="6415" width="16.140625" style="33" hidden="1"/>
    <col min="6416" max="6416" width="18.7109375" style="33" hidden="1"/>
    <col min="6417" max="6417" width="30.42578125" style="33" hidden="1"/>
    <col min="6418" max="6418" width="8.140625" style="33" hidden="1"/>
    <col min="6419" max="6419" width="9.28515625" style="33" hidden="1"/>
    <col min="6420" max="6420" width="10.28515625" style="33" hidden="1"/>
    <col min="6421" max="6662" width="9" style="33" hidden="1"/>
    <col min="6663" max="6663" width="3.7109375" style="33" hidden="1"/>
    <col min="6664" max="6664" width="21.140625" style="33" hidden="1"/>
    <col min="6665" max="6665" width="16.7109375" style="33" hidden="1"/>
    <col min="6666" max="6666" width="18.7109375" style="33" hidden="1"/>
    <col min="6667" max="6667" width="3.42578125" style="33" hidden="1"/>
    <col min="6668" max="6668" width="18.7109375" style="33" hidden="1"/>
    <col min="6669" max="6669" width="16.7109375" style="33" hidden="1"/>
    <col min="6670" max="6670" width="12.7109375" style="33" hidden="1"/>
    <col min="6671" max="6671" width="16.140625" style="33" hidden="1"/>
    <col min="6672" max="6672" width="18.7109375" style="33" hidden="1"/>
    <col min="6673" max="6673" width="30.42578125" style="33" hidden="1"/>
    <col min="6674" max="6674" width="8.140625" style="33" hidden="1"/>
    <col min="6675" max="6675" width="9.28515625" style="33" hidden="1"/>
    <col min="6676" max="6676" width="10.28515625" style="33" hidden="1"/>
    <col min="6677" max="6918" width="9" style="33" hidden="1"/>
    <col min="6919" max="6919" width="3.7109375" style="33" hidden="1"/>
    <col min="6920" max="6920" width="21.140625" style="33" hidden="1"/>
    <col min="6921" max="6921" width="16.7109375" style="33" hidden="1"/>
    <col min="6922" max="6922" width="18.7109375" style="33" hidden="1"/>
    <col min="6923" max="6923" width="3.42578125" style="33" hidden="1"/>
    <col min="6924" max="6924" width="18.7109375" style="33" hidden="1"/>
    <col min="6925" max="6925" width="16.7109375" style="33" hidden="1"/>
    <col min="6926" max="6926" width="12.7109375" style="33" hidden="1"/>
    <col min="6927" max="6927" width="16.140625" style="33" hidden="1"/>
    <col min="6928" max="6928" width="18.7109375" style="33" hidden="1"/>
    <col min="6929" max="6929" width="30.42578125" style="33" hidden="1"/>
    <col min="6930" max="6930" width="8.140625" style="33" hidden="1"/>
    <col min="6931" max="6931" width="9.28515625" style="33" hidden="1"/>
    <col min="6932" max="6932" width="10.28515625" style="33" hidden="1"/>
    <col min="6933" max="7174" width="9" style="33" hidden="1"/>
    <col min="7175" max="7175" width="3.7109375" style="33" hidden="1"/>
    <col min="7176" max="7176" width="21.140625" style="33" hidden="1"/>
    <col min="7177" max="7177" width="16.7109375" style="33" hidden="1"/>
    <col min="7178" max="7178" width="18.7109375" style="33" hidden="1"/>
    <col min="7179" max="7179" width="3.42578125" style="33" hidden="1"/>
    <col min="7180" max="7180" width="18.7109375" style="33" hidden="1"/>
    <col min="7181" max="7181" width="16.7109375" style="33" hidden="1"/>
    <col min="7182" max="7182" width="12.7109375" style="33" hidden="1"/>
    <col min="7183" max="7183" width="16.140625" style="33" hidden="1"/>
    <col min="7184" max="7184" width="18.7109375" style="33" hidden="1"/>
    <col min="7185" max="7185" width="30.42578125" style="33" hidden="1"/>
    <col min="7186" max="7186" width="8.140625" style="33" hidden="1"/>
    <col min="7187" max="7187" width="9.28515625" style="33" hidden="1"/>
    <col min="7188" max="7188" width="10.28515625" style="33" hidden="1"/>
    <col min="7189" max="7430" width="9" style="33" hidden="1"/>
    <col min="7431" max="7431" width="3.7109375" style="33" hidden="1"/>
    <col min="7432" max="7432" width="21.140625" style="33" hidden="1"/>
    <col min="7433" max="7433" width="16.7109375" style="33" hidden="1"/>
    <col min="7434" max="7434" width="18.7109375" style="33" hidden="1"/>
    <col min="7435" max="7435" width="3.42578125" style="33" hidden="1"/>
    <col min="7436" max="7436" width="18.7109375" style="33" hidden="1"/>
    <col min="7437" max="7437" width="16.7109375" style="33" hidden="1"/>
    <col min="7438" max="7438" width="12.7109375" style="33" hidden="1"/>
    <col min="7439" max="7439" width="16.140625" style="33" hidden="1"/>
    <col min="7440" max="7440" width="18.7109375" style="33" hidden="1"/>
    <col min="7441" max="7441" width="30.42578125" style="33" hidden="1"/>
    <col min="7442" max="7442" width="8.140625" style="33" hidden="1"/>
    <col min="7443" max="7443" width="9.28515625" style="33" hidden="1"/>
    <col min="7444" max="7444" width="10.28515625" style="33" hidden="1"/>
    <col min="7445" max="7686" width="9" style="33" hidden="1"/>
    <col min="7687" max="7687" width="3.7109375" style="33" hidden="1"/>
    <col min="7688" max="7688" width="21.140625" style="33" hidden="1"/>
    <col min="7689" max="7689" width="16.7109375" style="33" hidden="1"/>
    <col min="7690" max="7690" width="18.7109375" style="33" hidden="1"/>
    <col min="7691" max="7691" width="3.42578125" style="33" hidden="1"/>
    <col min="7692" max="7692" width="18.7109375" style="33" hidden="1"/>
    <col min="7693" max="7693" width="16.7109375" style="33" hidden="1"/>
    <col min="7694" max="7694" width="12.7109375" style="33" hidden="1"/>
    <col min="7695" max="7695" width="16.140625" style="33" hidden="1"/>
    <col min="7696" max="7696" width="18.7109375" style="33" hidden="1"/>
    <col min="7697" max="7697" width="30.42578125" style="33" hidden="1"/>
    <col min="7698" max="7698" width="8.140625" style="33" hidden="1"/>
    <col min="7699" max="7699" width="9.28515625" style="33" hidden="1"/>
    <col min="7700" max="7700" width="10.28515625" style="33" hidden="1"/>
    <col min="7701" max="7942" width="9" style="33" hidden="1"/>
    <col min="7943" max="7943" width="3.7109375" style="33" hidden="1"/>
    <col min="7944" max="7944" width="21.140625" style="33" hidden="1"/>
    <col min="7945" max="7945" width="16.7109375" style="33" hidden="1"/>
    <col min="7946" max="7946" width="18.7109375" style="33" hidden="1"/>
    <col min="7947" max="7947" width="3.42578125" style="33" hidden="1"/>
    <col min="7948" max="7948" width="18.7109375" style="33" hidden="1"/>
    <col min="7949" max="7949" width="16.7109375" style="33" hidden="1"/>
    <col min="7950" max="7950" width="12.7109375" style="33" hidden="1"/>
    <col min="7951" max="7951" width="16.140625" style="33" hidden="1"/>
    <col min="7952" max="7952" width="18.7109375" style="33" hidden="1"/>
    <col min="7953" max="7953" width="30.42578125" style="33" hidden="1"/>
    <col min="7954" max="7954" width="8.140625" style="33" hidden="1"/>
    <col min="7955" max="7955" width="9.28515625" style="33" hidden="1"/>
    <col min="7956" max="7956" width="10.28515625" style="33" hidden="1"/>
    <col min="7957" max="8198" width="9" style="33" hidden="1"/>
    <col min="8199" max="8199" width="3.7109375" style="33" hidden="1"/>
    <col min="8200" max="8200" width="21.140625" style="33" hidden="1"/>
    <col min="8201" max="8201" width="16.7109375" style="33" hidden="1"/>
    <col min="8202" max="8202" width="18.7109375" style="33" hidden="1"/>
    <col min="8203" max="8203" width="3.42578125" style="33" hidden="1"/>
    <col min="8204" max="8204" width="18.7109375" style="33" hidden="1"/>
    <col min="8205" max="8205" width="16.7109375" style="33" hidden="1"/>
    <col min="8206" max="8206" width="12.7109375" style="33" hidden="1"/>
    <col min="8207" max="8207" width="16.140625" style="33" hidden="1"/>
    <col min="8208" max="8208" width="18.7109375" style="33" hidden="1"/>
    <col min="8209" max="8209" width="30.42578125" style="33" hidden="1"/>
    <col min="8210" max="8210" width="8.140625" style="33" hidden="1"/>
    <col min="8211" max="8211" width="9.28515625" style="33" hidden="1"/>
    <col min="8212" max="8212" width="10.28515625" style="33" hidden="1"/>
    <col min="8213" max="8454" width="9" style="33" hidden="1"/>
    <col min="8455" max="8455" width="3.7109375" style="33" hidden="1"/>
    <col min="8456" max="8456" width="21.140625" style="33" hidden="1"/>
    <col min="8457" max="8457" width="16.7109375" style="33" hidden="1"/>
    <col min="8458" max="8458" width="18.7109375" style="33" hidden="1"/>
    <col min="8459" max="8459" width="3.42578125" style="33" hidden="1"/>
    <col min="8460" max="8460" width="18.7109375" style="33" hidden="1"/>
    <col min="8461" max="8461" width="16.7109375" style="33" hidden="1"/>
    <col min="8462" max="8462" width="12.7109375" style="33" hidden="1"/>
    <col min="8463" max="8463" width="16.140625" style="33" hidden="1"/>
    <col min="8464" max="8464" width="18.7109375" style="33" hidden="1"/>
    <col min="8465" max="8465" width="30.42578125" style="33" hidden="1"/>
    <col min="8466" max="8466" width="8.140625" style="33" hidden="1"/>
    <col min="8467" max="8467" width="9.28515625" style="33" hidden="1"/>
    <col min="8468" max="8468" width="10.28515625" style="33" hidden="1"/>
    <col min="8469" max="8710" width="9" style="33" hidden="1"/>
    <col min="8711" max="8711" width="3.7109375" style="33" hidden="1"/>
    <col min="8712" max="8712" width="21.140625" style="33" hidden="1"/>
    <col min="8713" max="8713" width="16.7109375" style="33" hidden="1"/>
    <col min="8714" max="8714" width="18.7109375" style="33" hidden="1"/>
    <col min="8715" max="8715" width="3.42578125" style="33" hidden="1"/>
    <col min="8716" max="8716" width="18.7109375" style="33" hidden="1"/>
    <col min="8717" max="8717" width="16.7109375" style="33" hidden="1"/>
    <col min="8718" max="8718" width="12.7109375" style="33" hidden="1"/>
    <col min="8719" max="8719" width="16.140625" style="33" hidden="1"/>
    <col min="8720" max="8720" width="18.7109375" style="33" hidden="1"/>
    <col min="8721" max="8721" width="30.42578125" style="33" hidden="1"/>
    <col min="8722" max="8722" width="8.140625" style="33" hidden="1"/>
    <col min="8723" max="8723" width="9.28515625" style="33" hidden="1"/>
    <col min="8724" max="8724" width="10.28515625" style="33" hidden="1"/>
    <col min="8725" max="8966" width="9" style="33" hidden="1"/>
    <col min="8967" max="8967" width="3.7109375" style="33" hidden="1"/>
    <col min="8968" max="8968" width="21.140625" style="33" hidden="1"/>
    <col min="8969" max="8969" width="16.7109375" style="33" hidden="1"/>
    <col min="8970" max="8970" width="18.7109375" style="33" hidden="1"/>
    <col min="8971" max="8971" width="3.42578125" style="33" hidden="1"/>
    <col min="8972" max="8972" width="18.7109375" style="33" hidden="1"/>
    <col min="8973" max="8973" width="16.7109375" style="33" hidden="1"/>
    <col min="8974" max="8974" width="12.7109375" style="33" hidden="1"/>
    <col min="8975" max="8975" width="16.140625" style="33" hidden="1"/>
    <col min="8976" max="8976" width="18.7109375" style="33" hidden="1"/>
    <col min="8977" max="8977" width="30.42578125" style="33" hidden="1"/>
    <col min="8978" max="8978" width="8.140625" style="33" hidden="1"/>
    <col min="8979" max="8979" width="9.28515625" style="33" hidden="1"/>
    <col min="8980" max="8980" width="10.28515625" style="33" hidden="1"/>
    <col min="8981" max="9222" width="9" style="33" hidden="1"/>
    <col min="9223" max="9223" width="3.7109375" style="33" hidden="1"/>
    <col min="9224" max="9224" width="21.140625" style="33" hidden="1"/>
    <col min="9225" max="9225" width="16.7109375" style="33" hidden="1"/>
    <col min="9226" max="9226" width="18.7109375" style="33" hidden="1"/>
    <col min="9227" max="9227" width="3.42578125" style="33" hidden="1"/>
    <col min="9228" max="9228" width="18.7109375" style="33" hidden="1"/>
    <col min="9229" max="9229" width="16.7109375" style="33" hidden="1"/>
    <col min="9230" max="9230" width="12.7109375" style="33" hidden="1"/>
    <col min="9231" max="9231" width="16.140625" style="33" hidden="1"/>
    <col min="9232" max="9232" width="18.7109375" style="33" hidden="1"/>
    <col min="9233" max="9233" width="30.42578125" style="33" hidden="1"/>
    <col min="9234" max="9234" width="8.140625" style="33" hidden="1"/>
    <col min="9235" max="9235" width="9.28515625" style="33" hidden="1"/>
    <col min="9236" max="9236" width="10.28515625" style="33" hidden="1"/>
    <col min="9237" max="9478" width="9" style="33" hidden="1"/>
    <col min="9479" max="9479" width="3.7109375" style="33" hidden="1"/>
    <col min="9480" max="9480" width="21.140625" style="33" hidden="1"/>
    <col min="9481" max="9481" width="16.7109375" style="33" hidden="1"/>
    <col min="9482" max="9482" width="18.7109375" style="33" hidden="1"/>
    <col min="9483" max="9483" width="3.42578125" style="33" hidden="1"/>
    <col min="9484" max="9484" width="18.7109375" style="33" hidden="1"/>
    <col min="9485" max="9485" width="16.7109375" style="33" hidden="1"/>
    <col min="9486" max="9486" width="12.7109375" style="33" hidden="1"/>
    <col min="9487" max="9487" width="16.140625" style="33" hidden="1"/>
    <col min="9488" max="9488" width="18.7109375" style="33" hidden="1"/>
    <col min="9489" max="9489" width="30.42578125" style="33" hidden="1"/>
    <col min="9490" max="9490" width="8.140625" style="33" hidden="1"/>
    <col min="9491" max="9491" width="9.28515625" style="33" hidden="1"/>
    <col min="9492" max="9492" width="10.28515625" style="33" hidden="1"/>
    <col min="9493" max="9734" width="9" style="33" hidden="1"/>
    <col min="9735" max="9735" width="3.7109375" style="33" hidden="1"/>
    <col min="9736" max="9736" width="21.140625" style="33" hidden="1"/>
    <col min="9737" max="9737" width="16.7109375" style="33" hidden="1"/>
    <col min="9738" max="9738" width="18.7109375" style="33" hidden="1"/>
    <col min="9739" max="9739" width="3.42578125" style="33" hidden="1"/>
    <col min="9740" max="9740" width="18.7109375" style="33" hidden="1"/>
    <col min="9741" max="9741" width="16.7109375" style="33" hidden="1"/>
    <col min="9742" max="9742" width="12.7109375" style="33" hidden="1"/>
    <col min="9743" max="9743" width="16.140625" style="33" hidden="1"/>
    <col min="9744" max="9744" width="18.7109375" style="33" hidden="1"/>
    <col min="9745" max="9745" width="30.42578125" style="33" hidden="1"/>
    <col min="9746" max="9746" width="8.140625" style="33" hidden="1"/>
    <col min="9747" max="9747" width="9.28515625" style="33" hidden="1"/>
    <col min="9748" max="9748" width="10.28515625" style="33" hidden="1"/>
    <col min="9749" max="9990" width="9" style="33" hidden="1"/>
    <col min="9991" max="9991" width="3.7109375" style="33" hidden="1"/>
    <col min="9992" max="9992" width="21.140625" style="33" hidden="1"/>
    <col min="9993" max="9993" width="16.7109375" style="33" hidden="1"/>
    <col min="9994" max="9994" width="18.7109375" style="33" hidden="1"/>
    <col min="9995" max="9995" width="3.42578125" style="33" hidden="1"/>
    <col min="9996" max="9996" width="18.7109375" style="33" hidden="1"/>
    <col min="9997" max="9997" width="16.7109375" style="33" hidden="1"/>
    <col min="9998" max="9998" width="12.7109375" style="33" hidden="1"/>
    <col min="9999" max="9999" width="16.140625" style="33" hidden="1"/>
    <col min="10000" max="10000" width="18.7109375" style="33" hidden="1"/>
    <col min="10001" max="10001" width="30.42578125" style="33" hidden="1"/>
    <col min="10002" max="10002" width="8.140625" style="33" hidden="1"/>
    <col min="10003" max="10003" width="9.28515625" style="33" hidden="1"/>
    <col min="10004" max="10004" width="10.28515625" style="33" hidden="1"/>
    <col min="10005" max="10246" width="9" style="33" hidden="1"/>
    <col min="10247" max="10247" width="3.7109375" style="33" hidden="1"/>
    <col min="10248" max="10248" width="21.140625" style="33" hidden="1"/>
    <col min="10249" max="10249" width="16.7109375" style="33" hidden="1"/>
    <col min="10250" max="10250" width="18.7109375" style="33" hidden="1"/>
    <col min="10251" max="10251" width="3.42578125" style="33" hidden="1"/>
    <col min="10252" max="10252" width="18.7109375" style="33" hidden="1"/>
    <col min="10253" max="10253" width="16.7109375" style="33" hidden="1"/>
    <col min="10254" max="10254" width="12.7109375" style="33" hidden="1"/>
    <col min="10255" max="10255" width="16.140625" style="33" hidden="1"/>
    <col min="10256" max="10256" width="18.7109375" style="33" hidden="1"/>
    <col min="10257" max="10257" width="30.42578125" style="33" hidden="1"/>
    <col min="10258" max="10258" width="8.140625" style="33" hidden="1"/>
    <col min="10259" max="10259" width="9.28515625" style="33" hidden="1"/>
    <col min="10260" max="10260" width="10.28515625" style="33" hidden="1"/>
    <col min="10261" max="10502" width="9" style="33" hidden="1"/>
    <col min="10503" max="10503" width="3.7109375" style="33" hidden="1"/>
    <col min="10504" max="10504" width="21.140625" style="33" hidden="1"/>
    <col min="10505" max="10505" width="16.7109375" style="33" hidden="1"/>
    <col min="10506" max="10506" width="18.7109375" style="33" hidden="1"/>
    <col min="10507" max="10507" width="3.42578125" style="33" hidden="1"/>
    <col min="10508" max="10508" width="18.7109375" style="33" hidden="1"/>
    <col min="10509" max="10509" width="16.7109375" style="33" hidden="1"/>
    <col min="10510" max="10510" width="12.7109375" style="33" hidden="1"/>
    <col min="10511" max="10511" width="16.140625" style="33" hidden="1"/>
    <col min="10512" max="10512" width="18.7109375" style="33" hidden="1"/>
    <col min="10513" max="10513" width="30.42578125" style="33" hidden="1"/>
    <col min="10514" max="10514" width="8.140625" style="33" hidden="1"/>
    <col min="10515" max="10515" width="9.28515625" style="33" hidden="1"/>
    <col min="10516" max="10516" width="10.28515625" style="33" hidden="1"/>
    <col min="10517" max="10758" width="9" style="33" hidden="1"/>
    <col min="10759" max="10759" width="3.7109375" style="33" hidden="1"/>
    <col min="10760" max="10760" width="21.140625" style="33" hidden="1"/>
    <col min="10761" max="10761" width="16.7109375" style="33" hidden="1"/>
    <col min="10762" max="10762" width="18.7109375" style="33" hidden="1"/>
    <col min="10763" max="10763" width="3.42578125" style="33" hidden="1"/>
    <col min="10764" max="10764" width="18.7109375" style="33" hidden="1"/>
    <col min="10765" max="10765" width="16.7109375" style="33" hidden="1"/>
    <col min="10766" max="10766" width="12.7109375" style="33" hidden="1"/>
    <col min="10767" max="10767" width="16.140625" style="33" hidden="1"/>
    <col min="10768" max="10768" width="18.7109375" style="33" hidden="1"/>
    <col min="10769" max="10769" width="30.42578125" style="33" hidden="1"/>
    <col min="10770" max="10770" width="8.140625" style="33" hidden="1"/>
    <col min="10771" max="10771" width="9.28515625" style="33" hidden="1"/>
    <col min="10772" max="10772" width="10.28515625" style="33" hidden="1"/>
    <col min="10773" max="11014" width="9" style="33" hidden="1"/>
    <col min="11015" max="11015" width="3.7109375" style="33" hidden="1"/>
    <col min="11016" max="11016" width="21.140625" style="33" hidden="1"/>
    <col min="11017" max="11017" width="16.7109375" style="33" hidden="1"/>
    <col min="11018" max="11018" width="18.7109375" style="33" hidden="1"/>
    <col min="11019" max="11019" width="3.42578125" style="33" hidden="1"/>
    <col min="11020" max="11020" width="18.7109375" style="33" hidden="1"/>
    <col min="11021" max="11021" width="16.7109375" style="33" hidden="1"/>
    <col min="11022" max="11022" width="12.7109375" style="33" hidden="1"/>
    <col min="11023" max="11023" width="16.140625" style="33" hidden="1"/>
    <col min="11024" max="11024" width="18.7109375" style="33" hidden="1"/>
    <col min="11025" max="11025" width="30.42578125" style="33" hidden="1"/>
    <col min="11026" max="11026" width="8.140625" style="33" hidden="1"/>
    <col min="11027" max="11027" width="9.28515625" style="33" hidden="1"/>
    <col min="11028" max="11028" width="10.28515625" style="33" hidden="1"/>
    <col min="11029" max="11270" width="9" style="33" hidden="1"/>
    <col min="11271" max="11271" width="3.7109375" style="33" hidden="1"/>
    <col min="11272" max="11272" width="21.140625" style="33" hidden="1"/>
    <col min="11273" max="11273" width="16.7109375" style="33" hidden="1"/>
    <col min="11274" max="11274" width="18.7109375" style="33" hidden="1"/>
    <col min="11275" max="11275" width="3.42578125" style="33" hidden="1"/>
    <col min="11276" max="11276" width="18.7109375" style="33" hidden="1"/>
    <col min="11277" max="11277" width="16.7109375" style="33" hidden="1"/>
    <col min="11278" max="11278" width="12.7109375" style="33" hidden="1"/>
    <col min="11279" max="11279" width="16.140625" style="33" hidden="1"/>
    <col min="11280" max="11280" width="18.7109375" style="33" hidden="1"/>
    <col min="11281" max="11281" width="30.42578125" style="33" hidden="1"/>
    <col min="11282" max="11282" width="8.140625" style="33" hidden="1"/>
    <col min="11283" max="11283" width="9.28515625" style="33" hidden="1"/>
    <col min="11284" max="11284" width="10.28515625" style="33" hidden="1"/>
    <col min="11285" max="11526" width="9" style="33" hidden="1"/>
    <col min="11527" max="11527" width="3.7109375" style="33" hidden="1"/>
    <col min="11528" max="11528" width="21.140625" style="33" hidden="1"/>
    <col min="11529" max="11529" width="16.7109375" style="33" hidden="1"/>
    <col min="11530" max="11530" width="18.7109375" style="33" hidden="1"/>
    <col min="11531" max="11531" width="3.42578125" style="33" hidden="1"/>
    <col min="11532" max="11532" width="18.7109375" style="33" hidden="1"/>
    <col min="11533" max="11533" width="16.7109375" style="33" hidden="1"/>
    <col min="11534" max="11534" width="12.7109375" style="33" hidden="1"/>
    <col min="11535" max="11535" width="16.140625" style="33" hidden="1"/>
    <col min="11536" max="11536" width="18.7109375" style="33" hidden="1"/>
    <col min="11537" max="11537" width="30.42578125" style="33" hidden="1"/>
    <col min="11538" max="11538" width="8.140625" style="33" hidden="1"/>
    <col min="11539" max="11539" width="9.28515625" style="33" hidden="1"/>
    <col min="11540" max="11540" width="10.28515625" style="33" hidden="1"/>
    <col min="11541" max="11782" width="9" style="33" hidden="1"/>
    <col min="11783" max="11783" width="3.7109375" style="33" hidden="1"/>
    <col min="11784" max="11784" width="21.140625" style="33" hidden="1"/>
    <col min="11785" max="11785" width="16.7109375" style="33" hidden="1"/>
    <col min="11786" max="11786" width="18.7109375" style="33" hidden="1"/>
    <col min="11787" max="11787" width="3.42578125" style="33" hidden="1"/>
    <col min="11788" max="11788" width="18.7109375" style="33" hidden="1"/>
    <col min="11789" max="11789" width="16.7109375" style="33" hidden="1"/>
    <col min="11790" max="11790" width="12.7109375" style="33" hidden="1"/>
    <col min="11791" max="11791" width="16.140625" style="33" hidden="1"/>
    <col min="11792" max="11792" width="18.7109375" style="33" hidden="1"/>
    <col min="11793" max="11793" width="30.42578125" style="33" hidden="1"/>
    <col min="11794" max="11794" width="8.140625" style="33" hidden="1"/>
    <col min="11795" max="11795" width="9.28515625" style="33" hidden="1"/>
    <col min="11796" max="11796" width="10.28515625" style="33" hidden="1"/>
    <col min="11797" max="12038" width="9" style="33" hidden="1"/>
    <col min="12039" max="12039" width="3.7109375" style="33" hidden="1"/>
    <col min="12040" max="12040" width="21.140625" style="33" hidden="1"/>
    <col min="12041" max="12041" width="16.7109375" style="33" hidden="1"/>
    <col min="12042" max="12042" width="18.7109375" style="33" hidden="1"/>
    <col min="12043" max="12043" width="3.42578125" style="33" hidden="1"/>
    <col min="12044" max="12044" width="18.7109375" style="33" hidden="1"/>
    <col min="12045" max="12045" width="16.7109375" style="33" hidden="1"/>
    <col min="12046" max="12046" width="12.7109375" style="33" hidden="1"/>
    <col min="12047" max="12047" width="16.140625" style="33" hidden="1"/>
    <col min="12048" max="12048" width="18.7109375" style="33" hidden="1"/>
    <col min="12049" max="12049" width="30.42578125" style="33" hidden="1"/>
    <col min="12050" max="12050" width="8.140625" style="33" hidden="1"/>
    <col min="12051" max="12051" width="9.28515625" style="33" hidden="1"/>
    <col min="12052" max="12052" width="10.28515625" style="33" hidden="1"/>
    <col min="12053" max="12294" width="9" style="33" hidden="1"/>
    <col min="12295" max="12295" width="3.7109375" style="33" hidden="1"/>
    <col min="12296" max="12296" width="21.140625" style="33" hidden="1"/>
    <col min="12297" max="12297" width="16.7109375" style="33" hidden="1"/>
    <col min="12298" max="12298" width="18.7109375" style="33" hidden="1"/>
    <col min="12299" max="12299" width="3.42578125" style="33" hidden="1"/>
    <col min="12300" max="12300" width="18.7109375" style="33" hidden="1"/>
    <col min="12301" max="12301" width="16.7109375" style="33" hidden="1"/>
    <col min="12302" max="12302" width="12.7109375" style="33" hidden="1"/>
    <col min="12303" max="12303" width="16.140625" style="33" hidden="1"/>
    <col min="12304" max="12304" width="18.7109375" style="33" hidden="1"/>
    <col min="12305" max="12305" width="30.42578125" style="33" hidden="1"/>
    <col min="12306" max="12306" width="8.140625" style="33" hidden="1"/>
    <col min="12307" max="12307" width="9.28515625" style="33" hidden="1"/>
    <col min="12308" max="12308" width="10.28515625" style="33" hidden="1"/>
    <col min="12309" max="12550" width="9" style="33" hidden="1"/>
    <col min="12551" max="12551" width="3.7109375" style="33" hidden="1"/>
    <col min="12552" max="12552" width="21.140625" style="33" hidden="1"/>
    <col min="12553" max="12553" width="16.7109375" style="33" hidden="1"/>
    <col min="12554" max="12554" width="18.7109375" style="33" hidden="1"/>
    <col min="12555" max="12555" width="3.42578125" style="33" hidden="1"/>
    <col min="12556" max="12556" width="18.7109375" style="33" hidden="1"/>
    <col min="12557" max="12557" width="16.7109375" style="33" hidden="1"/>
    <col min="12558" max="12558" width="12.7109375" style="33" hidden="1"/>
    <col min="12559" max="12559" width="16.140625" style="33" hidden="1"/>
    <col min="12560" max="12560" width="18.7109375" style="33" hidden="1"/>
    <col min="12561" max="12561" width="30.42578125" style="33" hidden="1"/>
    <col min="12562" max="12562" width="8.140625" style="33" hidden="1"/>
    <col min="12563" max="12563" width="9.28515625" style="33" hidden="1"/>
    <col min="12564" max="12564" width="10.28515625" style="33" hidden="1"/>
    <col min="12565" max="12806" width="9" style="33" hidden="1"/>
    <col min="12807" max="12807" width="3.7109375" style="33" hidden="1"/>
    <col min="12808" max="12808" width="21.140625" style="33" hidden="1"/>
    <col min="12809" max="12809" width="16.7109375" style="33" hidden="1"/>
    <col min="12810" max="12810" width="18.7109375" style="33" hidden="1"/>
    <col min="12811" max="12811" width="3.42578125" style="33" hidden="1"/>
    <col min="12812" max="12812" width="18.7109375" style="33" hidden="1"/>
    <col min="12813" max="12813" width="16.7109375" style="33" hidden="1"/>
    <col min="12814" max="12814" width="12.7109375" style="33" hidden="1"/>
    <col min="12815" max="12815" width="16.140625" style="33" hidden="1"/>
    <col min="12816" max="12816" width="18.7109375" style="33" hidden="1"/>
    <col min="12817" max="12817" width="30.42578125" style="33" hidden="1"/>
    <col min="12818" max="12818" width="8.140625" style="33" hidden="1"/>
    <col min="12819" max="12819" width="9.28515625" style="33" hidden="1"/>
    <col min="12820" max="12820" width="10.28515625" style="33" hidden="1"/>
    <col min="12821" max="13062" width="9" style="33" hidden="1"/>
    <col min="13063" max="13063" width="3.7109375" style="33" hidden="1"/>
    <col min="13064" max="13064" width="21.140625" style="33" hidden="1"/>
    <col min="13065" max="13065" width="16.7109375" style="33" hidden="1"/>
    <col min="13066" max="13066" width="18.7109375" style="33" hidden="1"/>
    <col min="13067" max="13067" width="3.42578125" style="33" hidden="1"/>
    <col min="13068" max="13068" width="18.7109375" style="33" hidden="1"/>
    <col min="13069" max="13069" width="16.7109375" style="33" hidden="1"/>
    <col min="13070" max="13070" width="12.7109375" style="33" hidden="1"/>
    <col min="13071" max="13071" width="16.140625" style="33" hidden="1"/>
    <col min="13072" max="13072" width="18.7109375" style="33" hidden="1"/>
    <col min="13073" max="13073" width="30.42578125" style="33" hidden="1"/>
    <col min="13074" max="13074" width="8.140625" style="33" hidden="1"/>
    <col min="13075" max="13075" width="9.28515625" style="33" hidden="1"/>
    <col min="13076" max="13076" width="10.28515625" style="33" hidden="1"/>
    <col min="13077" max="13318" width="9" style="33" hidden="1"/>
    <col min="13319" max="13319" width="3.7109375" style="33" hidden="1"/>
    <col min="13320" max="13320" width="21.140625" style="33" hidden="1"/>
    <col min="13321" max="13321" width="16.7109375" style="33" hidden="1"/>
    <col min="13322" max="13322" width="18.7109375" style="33" hidden="1"/>
    <col min="13323" max="13323" width="3.42578125" style="33" hidden="1"/>
    <col min="13324" max="13324" width="18.7109375" style="33" hidden="1"/>
    <col min="13325" max="13325" width="16.7109375" style="33" hidden="1"/>
    <col min="13326" max="13326" width="12.7109375" style="33" hidden="1"/>
    <col min="13327" max="13327" width="16.140625" style="33" hidden="1"/>
    <col min="13328" max="13328" width="18.7109375" style="33" hidden="1"/>
    <col min="13329" max="13329" width="30.42578125" style="33" hidden="1"/>
    <col min="13330" max="13330" width="8.140625" style="33" hidden="1"/>
    <col min="13331" max="13331" width="9.28515625" style="33" hidden="1"/>
    <col min="13332" max="13332" width="10.28515625" style="33" hidden="1"/>
    <col min="13333" max="13574" width="9" style="33" hidden="1"/>
    <col min="13575" max="13575" width="3.7109375" style="33" hidden="1"/>
    <col min="13576" max="13576" width="21.140625" style="33" hidden="1"/>
    <col min="13577" max="13577" width="16.7109375" style="33" hidden="1"/>
    <col min="13578" max="13578" width="18.7109375" style="33" hidden="1"/>
    <col min="13579" max="13579" width="3.42578125" style="33" hidden="1"/>
    <col min="13580" max="13580" width="18.7109375" style="33" hidden="1"/>
    <col min="13581" max="13581" width="16.7109375" style="33" hidden="1"/>
    <col min="13582" max="13582" width="12.7109375" style="33" hidden="1"/>
    <col min="13583" max="13583" width="16.140625" style="33" hidden="1"/>
    <col min="13584" max="13584" width="18.7109375" style="33" hidden="1"/>
    <col min="13585" max="13585" width="30.42578125" style="33" hidden="1"/>
    <col min="13586" max="13586" width="8.140625" style="33" hidden="1"/>
    <col min="13587" max="13587" width="9.28515625" style="33" hidden="1"/>
    <col min="13588" max="13588" width="10.28515625" style="33" hidden="1"/>
    <col min="13589" max="13830" width="9" style="33" hidden="1"/>
    <col min="13831" max="13831" width="3.7109375" style="33" hidden="1"/>
    <col min="13832" max="13832" width="21.140625" style="33" hidden="1"/>
    <col min="13833" max="13833" width="16.7109375" style="33" hidden="1"/>
    <col min="13834" max="13834" width="18.7109375" style="33" hidden="1"/>
    <col min="13835" max="13835" width="3.42578125" style="33" hidden="1"/>
    <col min="13836" max="13836" width="18.7109375" style="33" hidden="1"/>
    <col min="13837" max="13837" width="16.7109375" style="33" hidden="1"/>
    <col min="13838" max="13838" width="12.7109375" style="33" hidden="1"/>
    <col min="13839" max="13839" width="16.140625" style="33" hidden="1"/>
    <col min="13840" max="13840" width="18.7109375" style="33" hidden="1"/>
    <col min="13841" max="13841" width="30.42578125" style="33" hidden="1"/>
    <col min="13842" max="13842" width="8.140625" style="33" hidden="1"/>
    <col min="13843" max="13843" width="9.28515625" style="33" hidden="1"/>
    <col min="13844" max="13844" width="10.28515625" style="33" hidden="1"/>
    <col min="13845" max="14086" width="9" style="33" hidden="1"/>
    <col min="14087" max="14087" width="3.7109375" style="33" hidden="1"/>
    <col min="14088" max="14088" width="21.140625" style="33" hidden="1"/>
    <col min="14089" max="14089" width="16.7109375" style="33" hidden="1"/>
    <col min="14090" max="14090" width="18.7109375" style="33" hidden="1"/>
    <col min="14091" max="14091" width="3.42578125" style="33" hidden="1"/>
    <col min="14092" max="14092" width="18.7109375" style="33" hidden="1"/>
    <col min="14093" max="14093" width="16.7109375" style="33" hidden="1"/>
    <col min="14094" max="14094" width="12.7109375" style="33" hidden="1"/>
    <col min="14095" max="14095" width="16.140625" style="33" hidden="1"/>
    <col min="14096" max="14096" width="18.7109375" style="33" hidden="1"/>
    <col min="14097" max="14097" width="30.42578125" style="33" hidden="1"/>
    <col min="14098" max="14098" width="8.140625" style="33" hidden="1"/>
    <col min="14099" max="14099" width="9.28515625" style="33" hidden="1"/>
    <col min="14100" max="14100" width="10.28515625" style="33" hidden="1"/>
    <col min="14101" max="14342" width="9" style="33" hidden="1"/>
    <col min="14343" max="14343" width="3.7109375" style="33" hidden="1"/>
    <col min="14344" max="14344" width="21.140625" style="33" hidden="1"/>
    <col min="14345" max="14345" width="16.7109375" style="33" hidden="1"/>
    <col min="14346" max="14346" width="18.7109375" style="33" hidden="1"/>
    <col min="14347" max="14347" width="3.42578125" style="33" hidden="1"/>
    <col min="14348" max="14348" width="18.7109375" style="33" hidden="1"/>
    <col min="14349" max="14349" width="16.7109375" style="33" hidden="1"/>
    <col min="14350" max="14350" width="12.7109375" style="33" hidden="1"/>
    <col min="14351" max="14351" width="16.140625" style="33" hidden="1"/>
    <col min="14352" max="14352" width="18.7109375" style="33" hidden="1"/>
    <col min="14353" max="14353" width="30.42578125" style="33" hidden="1"/>
    <col min="14354" max="14354" width="8.140625" style="33" hidden="1"/>
    <col min="14355" max="14355" width="9.28515625" style="33" hidden="1"/>
    <col min="14356" max="14356" width="10.28515625" style="33" hidden="1"/>
    <col min="14357" max="14598" width="9" style="33" hidden="1"/>
    <col min="14599" max="14599" width="3.7109375" style="33" hidden="1"/>
    <col min="14600" max="14600" width="21.140625" style="33" hidden="1"/>
    <col min="14601" max="14601" width="16.7109375" style="33" hidden="1"/>
    <col min="14602" max="14602" width="18.7109375" style="33" hidden="1"/>
    <col min="14603" max="14603" width="3.42578125" style="33" hidden="1"/>
    <col min="14604" max="14604" width="18.7109375" style="33" hidden="1"/>
    <col min="14605" max="14605" width="16.7109375" style="33" hidden="1"/>
    <col min="14606" max="14606" width="12.7109375" style="33" hidden="1"/>
    <col min="14607" max="14607" width="16.140625" style="33" hidden="1"/>
    <col min="14608" max="14608" width="18.7109375" style="33" hidden="1"/>
    <col min="14609" max="14609" width="30.42578125" style="33" hidden="1"/>
    <col min="14610" max="14610" width="8.140625" style="33" hidden="1"/>
    <col min="14611" max="14611" width="9.28515625" style="33" hidden="1"/>
    <col min="14612" max="14612" width="10.28515625" style="33" hidden="1"/>
    <col min="14613" max="14854" width="9" style="33" hidden="1"/>
    <col min="14855" max="14855" width="3.7109375" style="33" hidden="1"/>
    <col min="14856" max="14856" width="21.140625" style="33" hidden="1"/>
    <col min="14857" max="14857" width="16.7109375" style="33" hidden="1"/>
    <col min="14858" max="14858" width="18.7109375" style="33" hidden="1"/>
    <col min="14859" max="14859" width="3.42578125" style="33" hidden="1"/>
    <col min="14860" max="14860" width="18.7109375" style="33" hidden="1"/>
    <col min="14861" max="14861" width="16.7109375" style="33" hidden="1"/>
    <col min="14862" max="14862" width="12.7109375" style="33" hidden="1"/>
    <col min="14863" max="14863" width="16.140625" style="33" hidden="1"/>
    <col min="14864" max="14864" width="18.7109375" style="33" hidden="1"/>
    <col min="14865" max="14865" width="30.42578125" style="33" hidden="1"/>
    <col min="14866" max="14866" width="8.140625" style="33" hidden="1"/>
    <col min="14867" max="14867" width="9.28515625" style="33" hidden="1"/>
    <col min="14868" max="14868" width="10.28515625" style="33" hidden="1"/>
    <col min="14869" max="15110" width="9" style="33" hidden="1"/>
    <col min="15111" max="15111" width="3.7109375" style="33" hidden="1"/>
    <col min="15112" max="15112" width="21.140625" style="33" hidden="1"/>
    <col min="15113" max="15113" width="16.7109375" style="33" hidden="1"/>
    <col min="15114" max="15114" width="18.7109375" style="33" hidden="1"/>
    <col min="15115" max="15115" width="3.42578125" style="33" hidden="1"/>
    <col min="15116" max="15116" width="18.7109375" style="33" hidden="1"/>
    <col min="15117" max="15117" width="16.7109375" style="33" hidden="1"/>
    <col min="15118" max="15118" width="12.7109375" style="33" hidden="1"/>
    <col min="15119" max="15119" width="16.140625" style="33" hidden="1"/>
    <col min="15120" max="15120" width="18.7109375" style="33" hidden="1"/>
    <col min="15121" max="15121" width="30.42578125" style="33" hidden="1"/>
    <col min="15122" max="15122" width="8.140625" style="33" hidden="1"/>
    <col min="15123" max="15123" width="9.28515625" style="33" hidden="1"/>
    <col min="15124" max="15124" width="10.28515625" style="33" hidden="1"/>
    <col min="15125" max="15366" width="9" style="33" hidden="1"/>
    <col min="15367" max="15367" width="3.7109375" style="33" hidden="1"/>
    <col min="15368" max="15368" width="21.140625" style="33" hidden="1"/>
    <col min="15369" max="15369" width="16.7109375" style="33" hidden="1"/>
    <col min="15370" max="15370" width="18.7109375" style="33" hidden="1"/>
    <col min="15371" max="15371" width="3.42578125" style="33" hidden="1"/>
    <col min="15372" max="15372" width="18.7109375" style="33" hidden="1"/>
    <col min="15373" max="15373" width="16.7109375" style="33" hidden="1"/>
    <col min="15374" max="15374" width="12.7109375" style="33" hidden="1"/>
    <col min="15375" max="15375" width="16.140625" style="33" hidden="1"/>
    <col min="15376" max="15376" width="18.7109375" style="33" hidden="1"/>
    <col min="15377" max="15377" width="30.42578125" style="33" hidden="1"/>
    <col min="15378" max="15378" width="8.140625" style="33" hidden="1"/>
    <col min="15379" max="15379" width="9.28515625" style="33" hidden="1"/>
    <col min="15380" max="15380" width="10.28515625" style="33" hidden="1"/>
    <col min="15381" max="15622" width="9" style="33" hidden="1"/>
    <col min="15623" max="15623" width="3.7109375" style="33" hidden="1"/>
    <col min="15624" max="15624" width="21.140625" style="33" hidden="1"/>
    <col min="15625" max="15625" width="16.7109375" style="33" hidden="1"/>
    <col min="15626" max="15626" width="18.7109375" style="33" hidden="1"/>
    <col min="15627" max="15627" width="3.42578125" style="33" hidden="1"/>
    <col min="15628" max="15628" width="18.7109375" style="33" hidden="1"/>
    <col min="15629" max="15629" width="16.7109375" style="33" hidden="1"/>
    <col min="15630" max="15630" width="12.7109375" style="33" hidden="1"/>
    <col min="15631" max="15631" width="16.140625" style="33" hidden="1"/>
    <col min="15632" max="15632" width="18.7109375" style="33" hidden="1"/>
    <col min="15633" max="15633" width="30.42578125" style="33" hidden="1"/>
    <col min="15634" max="15634" width="8.140625" style="33" hidden="1"/>
    <col min="15635" max="15635" width="9.28515625" style="33" hidden="1"/>
    <col min="15636" max="15636" width="10.28515625" style="33" hidden="1"/>
    <col min="15637" max="15878" width="9" style="33" hidden="1"/>
    <col min="15879" max="15879" width="3.7109375" style="33" hidden="1"/>
    <col min="15880" max="15880" width="21.140625" style="33" hidden="1"/>
    <col min="15881" max="15881" width="16.7109375" style="33" hidden="1"/>
    <col min="15882" max="15882" width="18.7109375" style="33" hidden="1"/>
    <col min="15883" max="15883" width="3.42578125" style="33" hidden="1"/>
    <col min="15884" max="15884" width="18.7109375" style="33" hidden="1"/>
    <col min="15885" max="15885" width="16.7109375" style="33" hidden="1"/>
    <col min="15886" max="15886" width="12.7109375" style="33" hidden="1"/>
    <col min="15887" max="15887" width="16.140625" style="33" hidden="1"/>
    <col min="15888" max="15888" width="18.7109375" style="33" hidden="1"/>
    <col min="15889" max="15889" width="30.42578125" style="33" hidden="1"/>
    <col min="15890" max="15890" width="8.140625" style="33" hidden="1"/>
    <col min="15891" max="15891" width="9.28515625" style="33" hidden="1"/>
    <col min="15892" max="15892" width="10.28515625" style="33" hidden="1"/>
    <col min="15893" max="16134" width="9" style="33" hidden="1"/>
    <col min="16135" max="16135" width="3.7109375" style="33" hidden="1"/>
    <col min="16136" max="16136" width="21.140625" style="33" hidden="1"/>
    <col min="16137" max="16137" width="16.7109375" style="33" hidden="1"/>
    <col min="16138" max="16138" width="18.7109375" style="33" hidden="1"/>
    <col min="16139" max="16139" width="3.42578125" style="33" hidden="1"/>
    <col min="16140" max="16140" width="18.7109375" style="33" hidden="1"/>
    <col min="16141" max="16141" width="16.7109375" style="33" hidden="1"/>
    <col min="16142" max="16142" width="12.7109375" style="33" hidden="1"/>
    <col min="16143" max="16143" width="16.140625" style="33" hidden="1"/>
    <col min="16144" max="16144" width="18.7109375" style="33" hidden="1"/>
    <col min="16145" max="16145" width="30.42578125" style="33" hidden="1"/>
    <col min="16146" max="16146" width="8.140625" style="33" hidden="1"/>
    <col min="16147" max="16147" width="9.28515625" style="33" hidden="1"/>
    <col min="16148" max="16148" width="10.28515625" style="33" hidden="1"/>
    <col min="16149" max="16384" width="9" style="33" hidden="1"/>
  </cols>
  <sheetData>
    <row r="2" spans="1:22" ht="15.75">
      <c r="A2" s="137" t="s">
        <v>845</v>
      </c>
      <c r="B2" s="137"/>
      <c r="C2" s="137"/>
      <c r="D2" s="137"/>
      <c r="E2" s="137"/>
      <c r="F2" s="137"/>
      <c r="M2" s="2"/>
      <c r="N2" s="2"/>
      <c r="O2" s="2"/>
      <c r="P2" s="2"/>
      <c r="Q2" s="2"/>
      <c r="R2" s="2"/>
      <c r="S2" s="335" t="s">
        <v>271</v>
      </c>
      <c r="T2" s="29"/>
      <c r="V2" s="292"/>
    </row>
    <row r="3" spans="1:22" s="17" customFormat="1" ht="15.75">
      <c r="A3" s="205" t="str">
        <f>"COMPANY: "&amp;'Co. Profile'!B2</f>
        <v>COMPANY: [NAME OF HMO]</v>
      </c>
      <c r="B3" s="58"/>
      <c r="C3" s="58"/>
      <c r="D3" s="58"/>
      <c r="E3" s="35"/>
      <c r="F3" s="35"/>
      <c r="I3" s="737"/>
      <c r="J3" s="737"/>
      <c r="N3" s="6"/>
      <c r="O3" s="6"/>
      <c r="P3" s="6"/>
      <c r="Q3" s="6"/>
      <c r="R3" s="6"/>
      <c r="S3" s="336" t="s">
        <v>798</v>
      </c>
      <c r="V3" s="293"/>
    </row>
    <row r="4" spans="1:22" s="17" customFormat="1" ht="15.75">
      <c r="A4" s="210" t="str">
        <f>'Co. Profile'!B3</f>
        <v>FOR THE YEAR ENDED DECEMBER 31, 20XX</v>
      </c>
      <c r="B4" s="58"/>
      <c r="C4" s="58"/>
      <c r="D4" s="58"/>
      <c r="E4" s="63"/>
      <c r="F4" s="64"/>
      <c r="I4" s="737"/>
      <c r="J4" s="737"/>
      <c r="N4" s="6"/>
      <c r="O4" s="6"/>
      <c r="P4" s="6"/>
      <c r="Q4" s="6"/>
      <c r="R4" s="6"/>
      <c r="S4" s="336" t="s">
        <v>799</v>
      </c>
      <c r="V4" s="293"/>
    </row>
    <row r="5" spans="1:22" ht="18" customHeight="1">
      <c r="B5" s="31"/>
      <c r="C5" s="31"/>
      <c r="D5" s="31"/>
      <c r="E5" s="31"/>
      <c r="F5" s="31"/>
      <c r="G5" s="30"/>
      <c r="H5" s="30"/>
      <c r="M5" s="2"/>
      <c r="N5" s="2"/>
      <c r="O5" s="2"/>
      <c r="P5" s="2"/>
      <c r="Q5" s="2"/>
      <c r="R5" s="2"/>
      <c r="S5" s="335" t="s">
        <v>800</v>
      </c>
      <c r="T5" s="29"/>
      <c r="V5" s="292"/>
    </row>
    <row r="6" spans="1:22" ht="18" customHeight="1" thickBot="1">
      <c r="B6" s="31"/>
      <c r="C6" s="31"/>
      <c r="D6" s="31"/>
      <c r="E6" s="31"/>
      <c r="F6" s="31"/>
      <c r="G6" s="30"/>
      <c r="H6" s="30"/>
      <c r="L6" s="366"/>
      <c r="M6" s="2"/>
      <c r="N6" s="2"/>
      <c r="O6" s="2"/>
      <c r="P6" s="2"/>
      <c r="Q6" s="2"/>
      <c r="R6" s="2"/>
      <c r="S6" s="2"/>
      <c r="T6" s="29"/>
      <c r="V6" s="292"/>
    </row>
    <row r="7" spans="1:22" ht="13.5" customHeight="1">
      <c r="A7" s="1714" t="s">
        <v>846</v>
      </c>
      <c r="B7" s="2151"/>
      <c r="C7" s="2151"/>
      <c r="D7" s="2151"/>
      <c r="E7" s="2151"/>
      <c r="F7" s="2151"/>
      <c r="G7" s="2151" t="s">
        <v>847</v>
      </c>
      <c r="H7" s="1716" t="s">
        <v>802</v>
      </c>
      <c r="I7" s="2152" t="s">
        <v>777</v>
      </c>
      <c r="J7" s="2153"/>
      <c r="K7" s="2154" t="s">
        <v>848</v>
      </c>
      <c r="L7" s="2155" t="s">
        <v>849</v>
      </c>
      <c r="M7" s="2151" t="s">
        <v>850</v>
      </c>
      <c r="N7" s="2156" t="s">
        <v>851</v>
      </c>
      <c r="O7" s="2156" t="s">
        <v>852</v>
      </c>
      <c r="P7" s="2157" t="s">
        <v>853</v>
      </c>
      <c r="Q7" s="1711"/>
      <c r="R7" s="1711"/>
      <c r="S7" s="1712"/>
      <c r="T7" s="2158" t="s">
        <v>780</v>
      </c>
    </row>
    <row r="8" spans="1:22" ht="21.4" customHeight="1">
      <c r="A8" s="2159"/>
      <c r="B8" s="2160"/>
      <c r="C8" s="2160"/>
      <c r="D8" s="2160"/>
      <c r="E8" s="2160"/>
      <c r="F8" s="2160"/>
      <c r="G8" s="2160"/>
      <c r="H8" s="1717"/>
      <c r="I8" s="2161" t="s">
        <v>854</v>
      </c>
      <c r="J8" s="2162" t="s">
        <v>783</v>
      </c>
      <c r="K8" s="2163"/>
      <c r="L8" s="2164"/>
      <c r="M8" s="2160"/>
      <c r="N8" s="2165"/>
      <c r="O8" s="2165"/>
      <c r="P8" s="2166" t="s">
        <v>832</v>
      </c>
      <c r="Q8" s="2166" t="s">
        <v>833</v>
      </c>
      <c r="R8" s="2166" t="s">
        <v>834</v>
      </c>
      <c r="S8" s="2166" t="s">
        <v>835</v>
      </c>
      <c r="T8" s="2167"/>
    </row>
    <row r="9" spans="1:22" s="65" customFormat="1" ht="24.75" customHeight="1" thickBot="1">
      <c r="A9" s="1715" t="s">
        <v>855</v>
      </c>
      <c r="B9" s="2168"/>
      <c r="C9" s="2168"/>
      <c r="D9" s="2168"/>
      <c r="E9" s="2168"/>
      <c r="F9" s="2169" t="s">
        <v>838</v>
      </c>
      <c r="G9" s="2170"/>
      <c r="H9" s="1718"/>
      <c r="I9" s="2171"/>
      <c r="J9" s="2172"/>
      <c r="K9" s="2173"/>
      <c r="L9" s="2174"/>
      <c r="M9" s="2170"/>
      <c r="N9" s="2175"/>
      <c r="O9" s="2175"/>
      <c r="P9" s="2176"/>
      <c r="Q9" s="2176"/>
      <c r="R9" s="2176"/>
      <c r="S9" s="2176"/>
      <c r="T9" s="1710"/>
      <c r="V9" s="294"/>
    </row>
    <row r="10" spans="1:22" s="68" customFormat="1" ht="17.25" customHeight="1">
      <c r="A10" s="1713" t="s">
        <v>706</v>
      </c>
      <c r="B10" s="2177"/>
      <c r="C10" s="2177"/>
      <c r="D10" s="2177"/>
      <c r="E10" s="2177"/>
      <c r="F10" s="1226" t="s">
        <v>707</v>
      </c>
      <c r="G10" s="2178" t="s">
        <v>708</v>
      </c>
      <c r="H10" s="1227" t="s">
        <v>709</v>
      </c>
      <c r="I10" s="2179" t="s">
        <v>710</v>
      </c>
      <c r="J10" s="2180" t="s">
        <v>711</v>
      </c>
      <c r="K10" s="1228" t="s">
        <v>712</v>
      </c>
      <c r="L10" s="2181" t="s">
        <v>788</v>
      </c>
      <c r="M10" s="1226" t="s">
        <v>789</v>
      </c>
      <c r="N10" s="2182" t="s">
        <v>856</v>
      </c>
      <c r="O10" s="1226" t="s">
        <v>857</v>
      </c>
      <c r="P10" s="2183" t="s">
        <v>858</v>
      </c>
      <c r="Q10" s="2183" t="s">
        <v>859</v>
      </c>
      <c r="R10" s="2183" t="s">
        <v>860</v>
      </c>
      <c r="S10" s="2184" t="s">
        <v>861</v>
      </c>
      <c r="T10" s="2184" t="s">
        <v>862</v>
      </c>
      <c r="V10" s="295"/>
    </row>
    <row r="11" spans="1:22" s="65" customFormat="1" ht="17.25" customHeight="1">
      <c r="A11" s="143" t="s">
        <v>863</v>
      </c>
      <c r="B11" s="144"/>
      <c r="C11" s="144"/>
      <c r="D11" s="144"/>
      <c r="E11" s="416"/>
      <c r="F11" s="2185"/>
      <c r="G11" s="1422"/>
      <c r="H11" s="144"/>
      <c r="I11" s="1423"/>
      <c r="J11" s="1424"/>
      <c r="K11" s="145"/>
      <c r="L11" s="1425"/>
      <c r="M11" s="145"/>
      <c r="N11" s="1426"/>
      <c r="O11" s="1427"/>
      <c r="P11" s="1427"/>
      <c r="Q11" s="1427"/>
      <c r="R11" s="1427"/>
      <c r="S11" s="1427"/>
      <c r="T11" s="1428"/>
      <c r="V11" s="294"/>
    </row>
    <row r="12" spans="1:22" ht="13.5" customHeight="1">
      <c r="A12" s="143" t="s">
        <v>864</v>
      </c>
      <c r="B12" s="69" t="s">
        <v>865</v>
      </c>
      <c r="C12" s="69"/>
      <c r="D12" s="69"/>
      <c r="E12" s="417"/>
      <c r="F12" s="69"/>
      <c r="G12" s="1429"/>
      <c r="H12" s="69"/>
      <c r="I12" s="1430"/>
      <c r="J12" s="1431"/>
      <c r="K12" s="37"/>
      <c r="L12" s="1432"/>
      <c r="M12" s="37"/>
      <c r="N12" s="1432"/>
      <c r="O12" s="1433"/>
      <c r="P12" s="1433"/>
      <c r="Q12" s="1433"/>
      <c r="R12" s="1433"/>
      <c r="S12" s="1433"/>
      <c r="T12" s="1434"/>
    </row>
    <row r="13" spans="1:22" ht="15.75" customHeight="1">
      <c r="A13" s="70"/>
      <c r="B13" s="146" t="s">
        <v>810</v>
      </c>
      <c r="C13" s="851"/>
      <c r="D13" s="851"/>
      <c r="E13" s="852"/>
      <c r="F13" s="853"/>
      <c r="G13" s="1435"/>
      <c r="H13" s="853"/>
      <c r="I13" s="1436"/>
      <c r="J13" s="1437"/>
      <c r="K13" s="854"/>
      <c r="L13" s="1438"/>
      <c r="M13" s="855"/>
      <c r="N13" s="1438"/>
      <c r="O13" s="1439"/>
      <c r="P13" s="1439"/>
      <c r="Q13" s="1439"/>
      <c r="R13" s="1439"/>
      <c r="S13" s="1439"/>
      <c r="T13" s="1440"/>
    </row>
    <row r="14" spans="1:22" ht="15.75" customHeight="1">
      <c r="A14" s="70"/>
      <c r="B14" s="146" t="s">
        <v>812</v>
      </c>
      <c r="C14" s="851"/>
      <c r="D14" s="851"/>
      <c r="E14" s="852"/>
      <c r="F14" s="853"/>
      <c r="G14" s="1435"/>
      <c r="H14" s="853"/>
      <c r="I14" s="1441"/>
      <c r="J14" s="1442"/>
      <c r="K14" s="854"/>
      <c r="L14" s="1438"/>
      <c r="M14" s="856"/>
      <c r="N14" s="1438"/>
      <c r="O14" s="1439"/>
      <c r="P14" s="1439"/>
      <c r="Q14" s="1439"/>
      <c r="R14" s="1439"/>
      <c r="S14" s="1439"/>
      <c r="T14" s="1440"/>
    </row>
    <row r="15" spans="1:22" ht="15.75" customHeight="1">
      <c r="A15" s="70"/>
      <c r="B15" s="146" t="s">
        <v>813</v>
      </c>
      <c r="C15" s="851"/>
      <c r="D15" s="851"/>
      <c r="E15" s="852"/>
      <c r="F15" s="853"/>
      <c r="G15" s="1435"/>
      <c r="H15" s="853"/>
      <c r="I15" s="1441"/>
      <c r="J15" s="1442"/>
      <c r="K15" s="854"/>
      <c r="L15" s="1438"/>
      <c r="M15" s="856"/>
      <c r="N15" s="1438"/>
      <c r="O15" s="1439"/>
      <c r="P15" s="1439"/>
      <c r="Q15" s="1439"/>
      <c r="R15" s="1439"/>
      <c r="S15" s="1439"/>
      <c r="T15" s="1440"/>
    </row>
    <row r="16" spans="1:22" ht="15.75" customHeight="1">
      <c r="A16" s="70"/>
      <c r="B16" s="146" t="s">
        <v>815</v>
      </c>
      <c r="C16" s="851"/>
      <c r="D16" s="851"/>
      <c r="E16" s="852"/>
      <c r="F16" s="853"/>
      <c r="G16" s="1435"/>
      <c r="H16" s="853"/>
      <c r="I16" s="1441"/>
      <c r="J16" s="1442"/>
      <c r="K16" s="854"/>
      <c r="L16" s="1438"/>
      <c r="M16" s="856"/>
      <c r="N16" s="1438"/>
      <c r="O16" s="1439"/>
      <c r="P16" s="1439"/>
      <c r="Q16" s="1439"/>
      <c r="R16" s="1439"/>
      <c r="S16" s="1439"/>
      <c r="T16" s="1440"/>
    </row>
    <row r="17" spans="1:20" ht="15.75" customHeight="1">
      <c r="A17" s="70"/>
      <c r="B17" s="146" t="s">
        <v>866</v>
      </c>
      <c r="C17" s="851"/>
      <c r="D17" s="851"/>
      <c r="E17" s="852"/>
      <c r="F17" s="853"/>
      <c r="G17" s="1435"/>
      <c r="H17" s="853"/>
      <c r="I17" s="1441"/>
      <c r="J17" s="1442"/>
      <c r="K17" s="854"/>
      <c r="L17" s="1438"/>
      <c r="M17" s="856"/>
      <c r="N17" s="1438"/>
      <c r="O17" s="1439"/>
      <c r="P17" s="1439"/>
      <c r="Q17" s="1439"/>
      <c r="R17" s="1439"/>
      <c r="S17" s="1439"/>
      <c r="T17" s="1440"/>
    </row>
    <row r="18" spans="1:20" ht="15.75" customHeight="1" thickBot="1">
      <c r="A18" s="70"/>
      <c r="B18" s="860" t="s">
        <v>760</v>
      </c>
      <c r="C18" s="147"/>
      <c r="D18" s="147"/>
      <c r="E18" s="418"/>
      <c r="F18" s="33"/>
      <c r="G18" s="1443"/>
      <c r="I18" s="1430"/>
      <c r="J18" s="1431"/>
      <c r="K18" s="37"/>
      <c r="L18" s="1432"/>
      <c r="M18" s="734"/>
      <c r="N18" s="1432"/>
      <c r="O18" s="1433"/>
      <c r="P18" s="1433"/>
      <c r="Q18" s="1433"/>
      <c r="R18" s="1433"/>
      <c r="S18" s="1433"/>
      <c r="T18" s="1434"/>
    </row>
    <row r="19" spans="1:20" ht="15.75" customHeight="1" thickBot="1">
      <c r="A19" s="2186"/>
      <c r="B19" s="2187"/>
      <c r="C19" s="2188" t="s">
        <v>867</v>
      </c>
      <c r="D19" s="2188"/>
      <c r="E19" s="2189"/>
      <c r="F19" s="2190" t="s">
        <v>790</v>
      </c>
      <c r="G19" s="2191" t="s">
        <v>790</v>
      </c>
      <c r="H19" s="2190" t="s">
        <v>790</v>
      </c>
      <c r="I19" s="2192" t="s">
        <v>790</v>
      </c>
      <c r="J19" s="2192" t="s">
        <v>790</v>
      </c>
      <c r="K19" s="889">
        <f>SUM(K13:K17)</f>
        <v>0</v>
      </c>
      <c r="L19" s="2193" t="s">
        <v>790</v>
      </c>
      <c r="M19" s="2194" t="s">
        <v>790</v>
      </c>
      <c r="N19" s="889">
        <f t="shared" ref="N19:S19" si="0">SUM(N13:N17)</f>
        <v>0</v>
      </c>
      <c r="O19" s="889">
        <f t="shared" si="0"/>
        <v>0</v>
      </c>
      <c r="P19" s="889">
        <f t="shared" si="0"/>
        <v>0</v>
      </c>
      <c r="Q19" s="889">
        <f t="shared" si="0"/>
        <v>0</v>
      </c>
      <c r="R19" s="889">
        <f t="shared" si="0"/>
        <v>0</v>
      </c>
      <c r="S19" s="889">
        <f t="shared" si="0"/>
        <v>0</v>
      </c>
      <c r="T19" s="2195" t="s">
        <v>790</v>
      </c>
    </row>
    <row r="20" spans="1:20">
      <c r="A20" s="143" t="s">
        <v>868</v>
      </c>
      <c r="B20" s="69" t="s">
        <v>869</v>
      </c>
      <c r="C20" s="69"/>
      <c r="D20" s="69"/>
      <c r="E20" s="417"/>
      <c r="F20" s="69"/>
      <c r="G20" s="1429"/>
      <c r="H20" s="69"/>
      <c r="I20" s="1430"/>
      <c r="J20" s="1431"/>
      <c r="K20" s="37"/>
      <c r="L20" s="1432"/>
      <c r="M20" s="37"/>
      <c r="N20" s="1432"/>
      <c r="O20" s="1433"/>
      <c r="P20" s="1433"/>
      <c r="Q20" s="1433"/>
      <c r="R20" s="1433"/>
      <c r="S20" s="1433"/>
      <c r="T20" s="1434"/>
    </row>
    <row r="21" spans="1:20" ht="15.75" customHeight="1">
      <c r="A21" s="70"/>
      <c r="B21" s="146" t="s">
        <v>810</v>
      </c>
      <c r="C21" s="857"/>
      <c r="D21" s="857"/>
      <c r="E21" s="858"/>
      <c r="F21" s="859"/>
      <c r="G21" s="1435"/>
      <c r="H21" s="853"/>
      <c r="I21" s="1441"/>
      <c r="J21" s="1442"/>
      <c r="K21" s="854"/>
      <c r="L21" s="1438"/>
      <c r="M21" s="856"/>
      <c r="N21" s="1438"/>
      <c r="O21" s="1439"/>
      <c r="P21" s="1439"/>
      <c r="Q21" s="1439"/>
      <c r="R21" s="1439"/>
      <c r="S21" s="1439"/>
      <c r="T21" s="1440"/>
    </row>
    <row r="22" spans="1:20" ht="15.75" customHeight="1">
      <c r="A22" s="70"/>
      <c r="B22" s="146" t="s">
        <v>812</v>
      </c>
      <c r="C22" s="857"/>
      <c r="D22" s="857"/>
      <c r="E22" s="858"/>
      <c r="F22" s="857"/>
      <c r="G22" s="1435"/>
      <c r="H22" s="853"/>
      <c r="I22" s="1441"/>
      <c r="J22" s="1442"/>
      <c r="K22" s="854"/>
      <c r="L22" s="1438"/>
      <c r="M22" s="856"/>
      <c r="N22" s="1438"/>
      <c r="O22" s="1439"/>
      <c r="P22" s="1439"/>
      <c r="Q22" s="1439"/>
      <c r="R22" s="1439"/>
      <c r="S22" s="1439"/>
      <c r="T22" s="1440"/>
    </row>
    <row r="23" spans="1:20" ht="15.75" customHeight="1">
      <c r="A23" s="70"/>
      <c r="B23" s="146" t="s">
        <v>813</v>
      </c>
      <c r="C23" s="857"/>
      <c r="D23" s="857"/>
      <c r="E23" s="858"/>
      <c r="F23" s="857"/>
      <c r="G23" s="1435"/>
      <c r="H23" s="853"/>
      <c r="I23" s="1441"/>
      <c r="J23" s="1442"/>
      <c r="K23" s="854"/>
      <c r="L23" s="1438"/>
      <c r="M23" s="856"/>
      <c r="N23" s="1438"/>
      <c r="O23" s="1439"/>
      <c r="P23" s="1439"/>
      <c r="Q23" s="1439"/>
      <c r="R23" s="1439"/>
      <c r="S23" s="1439"/>
      <c r="T23" s="1440"/>
    </row>
    <row r="24" spans="1:20" ht="15.75" customHeight="1">
      <c r="A24" s="70"/>
      <c r="B24" s="146" t="s">
        <v>815</v>
      </c>
      <c r="C24" s="857"/>
      <c r="D24" s="857"/>
      <c r="E24" s="858"/>
      <c r="F24" s="859"/>
      <c r="G24" s="1435"/>
      <c r="H24" s="853"/>
      <c r="I24" s="1441"/>
      <c r="J24" s="1442"/>
      <c r="K24" s="854"/>
      <c r="L24" s="1444"/>
      <c r="M24" s="856"/>
      <c r="N24" s="1438"/>
      <c r="O24" s="1439"/>
      <c r="P24" s="1439"/>
      <c r="Q24" s="1439"/>
      <c r="R24" s="1439"/>
      <c r="S24" s="1439"/>
      <c r="T24" s="1445"/>
    </row>
    <row r="25" spans="1:20" ht="15.75" customHeight="1" thickBot="1">
      <c r="A25" s="70"/>
      <c r="B25" s="860" t="s">
        <v>760</v>
      </c>
      <c r="C25" s="146"/>
      <c r="D25" s="146"/>
      <c r="E25" s="419"/>
      <c r="F25" s="148"/>
      <c r="G25" s="1443"/>
      <c r="I25" s="1430"/>
      <c r="J25" s="1431"/>
      <c r="K25" s="37"/>
      <c r="L25" s="1446"/>
      <c r="M25" s="734"/>
      <c r="N25" s="1432"/>
      <c r="O25" s="1433"/>
      <c r="P25" s="1433"/>
      <c r="Q25" s="1433"/>
      <c r="R25" s="1433"/>
      <c r="S25" s="1433"/>
      <c r="T25" s="1447"/>
    </row>
    <row r="26" spans="1:20" ht="15.75" customHeight="1" thickBot="1">
      <c r="A26" s="2186"/>
      <c r="B26" s="2187"/>
      <c r="C26" s="2188" t="s">
        <v>867</v>
      </c>
      <c r="D26" s="2188"/>
      <c r="E26" s="2189"/>
      <c r="F26" s="2190" t="s">
        <v>790</v>
      </c>
      <c r="G26" s="2191" t="s">
        <v>790</v>
      </c>
      <c r="H26" s="2190" t="s">
        <v>790</v>
      </c>
      <c r="I26" s="2192" t="s">
        <v>790</v>
      </c>
      <c r="J26" s="2192" t="s">
        <v>790</v>
      </c>
      <c r="K26" s="889">
        <f>SUM(K20:K24)</f>
        <v>0</v>
      </c>
      <c r="L26" s="2193" t="s">
        <v>790</v>
      </c>
      <c r="M26" s="2194" t="s">
        <v>790</v>
      </c>
      <c r="N26" s="889">
        <f t="shared" ref="N26:S26" si="1">SUM(N20:N24)</f>
        <v>0</v>
      </c>
      <c r="O26" s="889">
        <f t="shared" si="1"/>
        <v>0</v>
      </c>
      <c r="P26" s="889">
        <f t="shared" si="1"/>
        <v>0</v>
      </c>
      <c r="Q26" s="889">
        <f t="shared" si="1"/>
        <v>0</v>
      </c>
      <c r="R26" s="889">
        <f t="shared" si="1"/>
        <v>0</v>
      </c>
      <c r="S26" s="889">
        <f t="shared" si="1"/>
        <v>0</v>
      </c>
      <c r="T26" s="2195" t="s">
        <v>790</v>
      </c>
    </row>
    <row r="27" spans="1:20" ht="15.75" customHeight="1" thickBot="1">
      <c r="A27" s="2196"/>
      <c r="B27" s="2197" t="s">
        <v>870</v>
      </c>
      <c r="C27" s="2197"/>
      <c r="D27" s="2197"/>
      <c r="E27" s="2198"/>
      <c r="F27" s="2193" t="s">
        <v>790</v>
      </c>
      <c r="G27" s="2193" t="s">
        <v>790</v>
      </c>
      <c r="H27" s="2194" t="s">
        <v>790</v>
      </c>
      <c r="I27" s="2199" t="s">
        <v>790</v>
      </c>
      <c r="J27" s="2199" t="s">
        <v>790</v>
      </c>
      <c r="K27" s="889">
        <f>K19+K26</f>
        <v>0</v>
      </c>
      <c r="L27" s="2193" t="s">
        <v>790</v>
      </c>
      <c r="M27" s="2194" t="s">
        <v>790</v>
      </c>
      <c r="N27" s="889">
        <f t="shared" ref="N27:S27" si="2">N19+N26</f>
        <v>0</v>
      </c>
      <c r="O27" s="889">
        <f t="shared" si="2"/>
        <v>0</v>
      </c>
      <c r="P27" s="889">
        <f t="shared" si="2"/>
        <v>0</v>
      </c>
      <c r="Q27" s="889">
        <f t="shared" si="2"/>
        <v>0</v>
      </c>
      <c r="R27" s="889">
        <f t="shared" si="2"/>
        <v>0</v>
      </c>
      <c r="S27" s="889">
        <f t="shared" si="2"/>
        <v>0</v>
      </c>
      <c r="T27" s="2195" t="s">
        <v>790</v>
      </c>
    </row>
    <row r="28" spans="1:20" ht="15.75" customHeight="1">
      <c r="A28" s="143" t="s">
        <v>871</v>
      </c>
      <c r="B28" s="144"/>
      <c r="C28" s="144"/>
      <c r="D28" s="144"/>
      <c r="E28" s="416"/>
      <c r="F28" s="144"/>
      <c r="G28" s="1422"/>
      <c r="H28" s="144"/>
      <c r="I28" s="1423"/>
      <c r="J28" s="1424"/>
      <c r="K28" s="145"/>
      <c r="L28" s="1425"/>
      <c r="M28" s="145"/>
      <c r="N28" s="1426"/>
      <c r="O28" s="1427"/>
      <c r="P28" s="1427"/>
      <c r="Q28" s="1427"/>
      <c r="R28" s="1427"/>
      <c r="S28" s="1427"/>
      <c r="T28" s="1428"/>
    </row>
    <row r="29" spans="1:20" ht="15.75" customHeight="1">
      <c r="A29" s="143" t="s">
        <v>864</v>
      </c>
      <c r="B29" s="69" t="s">
        <v>865</v>
      </c>
      <c r="C29" s="69"/>
      <c r="D29" s="69"/>
      <c r="E29" s="417"/>
      <c r="F29" s="69"/>
      <c r="G29" s="1429"/>
      <c r="H29" s="69"/>
      <c r="I29" s="1430"/>
      <c r="J29" s="1431"/>
      <c r="K29" s="37"/>
      <c r="L29" s="1432"/>
      <c r="M29" s="734"/>
      <c r="N29" s="1432"/>
      <c r="O29" s="1433"/>
      <c r="P29" s="1433"/>
      <c r="Q29" s="1433"/>
      <c r="R29" s="1433"/>
      <c r="S29" s="1433"/>
      <c r="T29" s="1434"/>
    </row>
    <row r="30" spans="1:20" ht="15.75" customHeight="1">
      <c r="A30" s="70"/>
      <c r="B30" s="146" t="s">
        <v>810</v>
      </c>
      <c r="C30" s="851"/>
      <c r="D30" s="851"/>
      <c r="E30" s="852"/>
      <c r="F30" s="853"/>
      <c r="G30" s="1435"/>
      <c r="H30" s="853"/>
      <c r="I30" s="1441"/>
      <c r="J30" s="1442"/>
      <c r="K30" s="854"/>
      <c r="L30" s="1438"/>
      <c r="M30" s="856"/>
      <c r="N30" s="1438"/>
      <c r="O30" s="1439"/>
      <c r="P30" s="1439"/>
      <c r="Q30" s="1439"/>
      <c r="R30" s="1439"/>
      <c r="S30" s="1439"/>
      <c r="T30" s="1440"/>
    </row>
    <row r="31" spans="1:20" ht="15.75" customHeight="1">
      <c r="A31" s="70"/>
      <c r="B31" s="146" t="s">
        <v>812</v>
      </c>
      <c r="C31" s="851"/>
      <c r="D31" s="851"/>
      <c r="E31" s="852"/>
      <c r="F31" s="853"/>
      <c r="G31" s="1435"/>
      <c r="H31" s="853"/>
      <c r="I31" s="1441"/>
      <c r="J31" s="1442"/>
      <c r="K31" s="854"/>
      <c r="L31" s="1438"/>
      <c r="M31" s="856"/>
      <c r="N31" s="1438"/>
      <c r="O31" s="1439"/>
      <c r="P31" s="1439"/>
      <c r="Q31" s="1439"/>
      <c r="R31" s="1439"/>
      <c r="S31" s="1439"/>
      <c r="T31" s="1440"/>
    </row>
    <row r="32" spans="1:20" ht="15.75" customHeight="1">
      <c r="A32" s="70"/>
      <c r="B32" s="146" t="s">
        <v>813</v>
      </c>
      <c r="C32" s="851"/>
      <c r="D32" s="851"/>
      <c r="E32" s="852"/>
      <c r="F32" s="853"/>
      <c r="G32" s="1435"/>
      <c r="H32" s="853"/>
      <c r="I32" s="1441"/>
      <c r="J32" s="1442"/>
      <c r="K32" s="854"/>
      <c r="L32" s="1438"/>
      <c r="M32" s="856"/>
      <c r="N32" s="1438"/>
      <c r="O32" s="1439"/>
      <c r="P32" s="1439"/>
      <c r="Q32" s="1439"/>
      <c r="R32" s="1439"/>
      <c r="S32" s="1439"/>
      <c r="T32" s="1440"/>
    </row>
    <row r="33" spans="1:22" ht="15.75" customHeight="1" thickBot="1">
      <c r="A33" s="70"/>
      <c r="B33" s="860" t="s">
        <v>760</v>
      </c>
      <c r="C33" s="147"/>
      <c r="D33" s="147"/>
      <c r="E33" s="418"/>
      <c r="F33" s="33"/>
      <c r="G33" s="1443"/>
      <c r="I33" s="1430"/>
      <c r="J33" s="1431"/>
      <c r="K33" s="37"/>
      <c r="L33" s="1432"/>
      <c r="M33" s="734"/>
      <c r="N33" s="1432"/>
      <c r="O33" s="1433"/>
      <c r="P33" s="1433"/>
      <c r="Q33" s="1433"/>
      <c r="R33" s="1433"/>
      <c r="S33" s="1433"/>
      <c r="T33" s="1434"/>
    </row>
    <row r="34" spans="1:22" ht="15.75" customHeight="1" thickBot="1">
      <c r="A34" s="2186"/>
      <c r="B34" s="2187"/>
      <c r="C34" s="2188" t="s">
        <v>867</v>
      </c>
      <c r="D34" s="2188"/>
      <c r="E34" s="2189"/>
      <c r="F34" s="2190" t="s">
        <v>790</v>
      </c>
      <c r="G34" s="2191" t="s">
        <v>790</v>
      </c>
      <c r="H34" s="2190" t="s">
        <v>790</v>
      </c>
      <c r="I34" s="2192" t="s">
        <v>790</v>
      </c>
      <c r="J34" s="2192" t="s">
        <v>790</v>
      </c>
      <c r="K34" s="889">
        <f>SUM(K30:K32)</f>
        <v>0</v>
      </c>
      <c r="L34" s="2193" t="s">
        <v>790</v>
      </c>
      <c r="M34" s="2194" t="s">
        <v>790</v>
      </c>
      <c r="N34" s="889">
        <f t="shared" ref="N34:S34" si="3">SUM(N30:N32)</f>
        <v>0</v>
      </c>
      <c r="O34" s="889">
        <f t="shared" si="3"/>
        <v>0</v>
      </c>
      <c r="P34" s="889">
        <f t="shared" si="3"/>
        <v>0</v>
      </c>
      <c r="Q34" s="889">
        <f t="shared" si="3"/>
        <v>0</v>
      </c>
      <c r="R34" s="889">
        <f t="shared" si="3"/>
        <v>0</v>
      </c>
      <c r="S34" s="889">
        <f t="shared" si="3"/>
        <v>0</v>
      </c>
      <c r="T34" s="2195" t="s">
        <v>790</v>
      </c>
    </row>
    <row r="35" spans="1:22" ht="15.75" customHeight="1">
      <c r="A35" s="143" t="s">
        <v>868</v>
      </c>
      <c r="B35" s="69" t="s">
        <v>869</v>
      </c>
      <c r="C35" s="69"/>
      <c r="D35" s="69"/>
      <c r="E35" s="417"/>
      <c r="F35" s="69"/>
      <c r="G35" s="1429"/>
      <c r="H35" s="69"/>
      <c r="I35" s="1430"/>
      <c r="J35" s="1431"/>
      <c r="K35" s="37"/>
      <c r="L35" s="1432"/>
      <c r="M35" s="37"/>
      <c r="N35" s="1432"/>
      <c r="O35" s="1433"/>
      <c r="P35" s="1433"/>
      <c r="Q35" s="1433"/>
      <c r="R35" s="1433"/>
      <c r="S35" s="1433"/>
      <c r="T35" s="1434"/>
    </row>
    <row r="36" spans="1:22" ht="15.75" customHeight="1">
      <c r="A36" s="70"/>
      <c r="B36" s="146" t="s">
        <v>810</v>
      </c>
      <c r="C36" s="857"/>
      <c r="D36" s="857"/>
      <c r="E36" s="858"/>
      <c r="F36" s="859"/>
      <c r="G36" s="1435"/>
      <c r="H36" s="853"/>
      <c r="I36" s="1441"/>
      <c r="J36" s="1442"/>
      <c r="K36" s="854"/>
      <c r="L36" s="1438"/>
      <c r="M36" s="856"/>
      <c r="N36" s="1438"/>
      <c r="O36" s="1439"/>
      <c r="P36" s="1439"/>
      <c r="Q36" s="1439"/>
      <c r="R36" s="1439"/>
      <c r="S36" s="1439"/>
      <c r="T36" s="1440"/>
    </row>
    <row r="37" spans="1:22" ht="15.75" customHeight="1">
      <c r="A37" s="70"/>
      <c r="B37" s="146" t="s">
        <v>812</v>
      </c>
      <c r="C37" s="857"/>
      <c r="D37" s="857"/>
      <c r="E37" s="858"/>
      <c r="F37" s="857"/>
      <c r="G37" s="1435"/>
      <c r="H37" s="853"/>
      <c r="I37" s="1441"/>
      <c r="J37" s="1442"/>
      <c r="K37" s="854"/>
      <c r="L37" s="1438"/>
      <c r="M37" s="856"/>
      <c r="N37" s="1438"/>
      <c r="O37" s="1439"/>
      <c r="P37" s="1439"/>
      <c r="Q37" s="1439"/>
      <c r="R37" s="1439"/>
      <c r="S37" s="1439"/>
      <c r="T37" s="1440"/>
    </row>
    <row r="38" spans="1:22" ht="15.75" customHeight="1">
      <c r="A38" s="70"/>
      <c r="B38" s="146" t="s">
        <v>813</v>
      </c>
      <c r="C38" s="857"/>
      <c r="D38" s="857"/>
      <c r="E38" s="858"/>
      <c r="F38" s="857"/>
      <c r="G38" s="1435"/>
      <c r="H38" s="853"/>
      <c r="I38" s="1441"/>
      <c r="J38" s="1442"/>
      <c r="K38" s="854"/>
      <c r="L38" s="1438"/>
      <c r="M38" s="856"/>
      <c r="N38" s="1438"/>
      <c r="O38" s="1439"/>
      <c r="P38" s="1439"/>
      <c r="Q38" s="1439"/>
      <c r="R38" s="1439"/>
      <c r="S38" s="1439"/>
      <c r="T38" s="1440"/>
    </row>
    <row r="39" spans="1:22" ht="15.75" customHeight="1" thickBot="1">
      <c r="A39" s="70"/>
      <c r="B39" s="860" t="s">
        <v>760</v>
      </c>
      <c r="C39" s="146"/>
      <c r="D39" s="146"/>
      <c r="E39" s="419"/>
      <c r="F39" s="146"/>
      <c r="G39" s="1443"/>
      <c r="I39" s="1430"/>
      <c r="J39" s="1431"/>
      <c r="K39" s="37"/>
      <c r="L39" s="1432"/>
      <c r="M39" s="734"/>
      <c r="N39" s="1432"/>
      <c r="O39" s="1433"/>
      <c r="P39" s="1433"/>
      <c r="Q39" s="1433"/>
      <c r="R39" s="1433"/>
      <c r="S39" s="1433"/>
      <c r="T39" s="1434"/>
    </row>
    <row r="40" spans="1:22" ht="15.75" customHeight="1" thickBot="1">
      <c r="A40" s="2196"/>
      <c r="B40" s="2200"/>
      <c r="C40" s="2188" t="s">
        <v>867</v>
      </c>
      <c r="D40" s="2200"/>
      <c r="E40" s="2201"/>
      <c r="F40" s="2194" t="s">
        <v>790</v>
      </c>
      <c r="G40" s="2193" t="s">
        <v>790</v>
      </c>
      <c r="H40" s="2194" t="s">
        <v>790</v>
      </c>
      <c r="I40" s="2199" t="s">
        <v>790</v>
      </c>
      <c r="J40" s="2199" t="s">
        <v>790</v>
      </c>
      <c r="K40" s="889">
        <f>SUM(K36:K38)</f>
        <v>0</v>
      </c>
      <c r="L40" s="2193" t="s">
        <v>790</v>
      </c>
      <c r="M40" s="2194" t="s">
        <v>790</v>
      </c>
      <c r="N40" s="889">
        <f t="shared" ref="N40:S40" si="4">SUM(N36:N38)</f>
        <v>0</v>
      </c>
      <c r="O40" s="889">
        <f t="shared" si="4"/>
        <v>0</v>
      </c>
      <c r="P40" s="889">
        <f t="shared" si="4"/>
        <v>0</v>
      </c>
      <c r="Q40" s="889">
        <f t="shared" si="4"/>
        <v>0</v>
      </c>
      <c r="R40" s="889">
        <f t="shared" si="4"/>
        <v>0</v>
      </c>
      <c r="S40" s="889">
        <f t="shared" si="4"/>
        <v>0</v>
      </c>
      <c r="T40" s="2195" t="s">
        <v>790</v>
      </c>
    </row>
    <row r="41" spans="1:22" ht="15.75" customHeight="1" thickBot="1">
      <c r="A41" s="2196"/>
      <c r="B41" s="2197" t="s">
        <v>872</v>
      </c>
      <c r="C41" s="2197"/>
      <c r="D41" s="2197"/>
      <c r="E41" s="2198"/>
      <c r="F41" s="2202" t="s">
        <v>790</v>
      </c>
      <c r="G41" s="2193" t="s">
        <v>790</v>
      </c>
      <c r="H41" s="2194" t="s">
        <v>790</v>
      </c>
      <c r="I41" s="2199" t="s">
        <v>790</v>
      </c>
      <c r="J41" s="2199" t="s">
        <v>790</v>
      </c>
      <c r="K41" s="889">
        <f>K34+K40</f>
        <v>0</v>
      </c>
      <c r="L41" s="2193" t="s">
        <v>790</v>
      </c>
      <c r="M41" s="2194" t="s">
        <v>790</v>
      </c>
      <c r="N41" s="889">
        <f t="shared" ref="N41:S41" si="5">N34+N40</f>
        <v>0</v>
      </c>
      <c r="O41" s="889">
        <f t="shared" si="5"/>
        <v>0</v>
      </c>
      <c r="P41" s="889">
        <f t="shared" si="5"/>
        <v>0</v>
      </c>
      <c r="Q41" s="889">
        <f t="shared" si="5"/>
        <v>0</v>
      </c>
      <c r="R41" s="889">
        <f t="shared" si="5"/>
        <v>0</v>
      </c>
      <c r="S41" s="889">
        <f t="shared" si="5"/>
        <v>0</v>
      </c>
      <c r="T41" s="2195" t="s">
        <v>790</v>
      </c>
    </row>
    <row r="42" spans="1:22" s="34" customFormat="1" ht="15.75" customHeight="1" thickBot="1">
      <c r="A42" s="2203" t="s">
        <v>873</v>
      </c>
      <c r="B42" s="2204"/>
      <c r="C42" s="2188"/>
      <c r="D42" s="2188"/>
      <c r="E42" s="2189"/>
      <c r="F42" s="2205" t="s">
        <v>790</v>
      </c>
      <c r="G42" s="2193" t="s">
        <v>790</v>
      </c>
      <c r="H42" s="2194" t="s">
        <v>790</v>
      </c>
      <c r="I42" s="2206" t="s">
        <v>790</v>
      </c>
      <c r="J42" s="2199" t="s">
        <v>790</v>
      </c>
      <c r="K42" s="142">
        <f>K27+K41</f>
        <v>0</v>
      </c>
      <c r="L42" s="2193" t="s">
        <v>790</v>
      </c>
      <c r="M42" s="2194" t="s">
        <v>790</v>
      </c>
      <c r="N42" s="142">
        <f t="shared" ref="N42:S42" si="6">N27+N41</f>
        <v>0</v>
      </c>
      <c r="O42" s="142">
        <f t="shared" si="6"/>
        <v>0</v>
      </c>
      <c r="P42" s="142">
        <f t="shared" si="6"/>
        <v>0</v>
      </c>
      <c r="Q42" s="142">
        <f t="shared" si="6"/>
        <v>0</v>
      </c>
      <c r="R42" s="142">
        <f t="shared" si="6"/>
        <v>0</v>
      </c>
      <c r="S42" s="142">
        <f t="shared" si="6"/>
        <v>0</v>
      </c>
      <c r="T42" s="2195" t="s">
        <v>790</v>
      </c>
      <c r="V42" s="296"/>
    </row>
    <row r="43" spans="1:22" s="34" customFormat="1" ht="15.75" customHeight="1" thickTop="1" thickBot="1">
      <c r="A43" s="38"/>
      <c r="B43" s="530"/>
      <c r="C43" s="530"/>
      <c r="D43" s="530"/>
      <c r="E43" s="1448"/>
      <c r="F43" s="530"/>
      <c r="G43" s="1449"/>
      <c r="H43" s="764"/>
      <c r="I43" s="1450"/>
      <c r="J43" s="1451"/>
      <c r="K43" s="531"/>
      <c r="L43" s="1452"/>
      <c r="M43" s="531"/>
      <c r="N43" s="1453"/>
      <c r="O43" s="1454"/>
      <c r="P43" s="1454"/>
      <c r="Q43" s="1454"/>
      <c r="R43" s="1454"/>
      <c r="S43" s="1454"/>
      <c r="T43" s="1455"/>
      <c r="V43" s="296"/>
    </row>
    <row r="44" spans="1:22" s="34" customFormat="1" ht="15.75" customHeight="1">
      <c r="B44" s="32"/>
      <c r="C44" s="32"/>
      <c r="D44" s="32"/>
      <c r="E44" s="32"/>
      <c r="F44" s="32"/>
      <c r="G44" s="1"/>
      <c r="H44" s="1"/>
      <c r="I44" s="735"/>
      <c r="J44" s="738"/>
      <c r="K44" s="36"/>
      <c r="L44" s="39"/>
      <c r="M44" s="36"/>
      <c r="N44" s="36"/>
      <c r="O44" s="36"/>
      <c r="P44" s="36"/>
      <c r="Q44" s="36"/>
      <c r="R44" s="36"/>
      <c r="S44" s="36"/>
      <c r="V44" s="296"/>
    </row>
    <row r="45" spans="1:22" ht="15" customHeight="1">
      <c r="A45" s="365" t="s">
        <v>792</v>
      </c>
      <c r="N45" s="1075" t="s">
        <v>818</v>
      </c>
      <c r="O45"/>
    </row>
    <row r="46" spans="1:22" ht="15" customHeight="1">
      <c r="A46" s="366" t="s">
        <v>819</v>
      </c>
      <c r="N46" s="817" t="s">
        <v>618</v>
      </c>
      <c r="O46" s="1286"/>
    </row>
    <row r="47" spans="1:22" ht="15" customHeight="1">
      <c r="A47" s="366" t="s">
        <v>794</v>
      </c>
      <c r="N47" s="45" t="s">
        <v>619</v>
      </c>
      <c r="O47" s="1287"/>
    </row>
    <row r="48" spans="1:22" s="771" customFormat="1" ht="15" customHeight="1">
      <c r="A48" s="719" t="s">
        <v>821</v>
      </c>
      <c r="B48" s="714"/>
      <c r="C48" s="714"/>
      <c r="D48" s="714"/>
      <c r="E48" s="714"/>
      <c r="F48" s="714"/>
      <c r="I48" s="739"/>
      <c r="J48" s="772"/>
      <c r="K48" s="773"/>
      <c r="L48" s="773"/>
      <c r="M48" s="773"/>
      <c r="N48" s="46" t="s">
        <v>305</v>
      </c>
      <c r="O48" s="1406">
        <f>SUM(O46:O47)</f>
        <v>0</v>
      </c>
      <c r="P48" s="773"/>
      <c r="Q48" s="773"/>
      <c r="R48" s="773"/>
      <c r="S48" s="773"/>
      <c r="T48" s="773"/>
      <c r="V48" s="774"/>
    </row>
    <row r="49" spans="1:15" ht="15" customHeight="1">
      <c r="A49" s="719" t="s">
        <v>741</v>
      </c>
      <c r="N49" s="1076" t="s">
        <v>451</v>
      </c>
      <c r="O49" s="1077">
        <f>O48-O42</f>
        <v>0</v>
      </c>
    </row>
    <row r="50" spans="1:15" ht="15" customHeight="1">
      <c r="A50" s="719" t="s">
        <v>796</v>
      </c>
    </row>
  </sheetData>
  <mergeCells count="21">
    <mergeCell ref="B27:E27"/>
    <mergeCell ref="B41:E41"/>
    <mergeCell ref="K7:K9"/>
    <mergeCell ref="L7:L9"/>
    <mergeCell ref="A10:E10"/>
    <mergeCell ref="A7:F8"/>
    <mergeCell ref="G7:G9"/>
    <mergeCell ref="I7:J7"/>
    <mergeCell ref="A9:E9"/>
    <mergeCell ref="H7:H9"/>
    <mergeCell ref="S8:S9"/>
    <mergeCell ref="I8:I9"/>
    <mergeCell ref="J8:J9"/>
    <mergeCell ref="T7:T9"/>
    <mergeCell ref="M7:M9"/>
    <mergeCell ref="N7:N9"/>
    <mergeCell ref="P7:S7"/>
    <mergeCell ref="P8:P9"/>
    <mergeCell ref="Q8:Q9"/>
    <mergeCell ref="R8:R9"/>
    <mergeCell ref="O7:O9"/>
  </mergeCells>
  <hyperlinks>
    <hyperlink ref="P7:S7" location="'S11'!A1" display="INTEREST" xr:uid="{9DB58F68-D081-4DF7-8184-296DFB459028}"/>
    <hyperlink ref="S2" location="Content!Print_Area" display="Content" xr:uid="{A2D61499-5746-4E8A-B669-F44FEE8446F9}"/>
    <hyperlink ref="S3" location="'X1 - Assets'!A1" display="SFP-Asset" xr:uid="{B4FFAC4B-B95A-445F-AED9-F2E993A4BD40}"/>
    <hyperlink ref="S4" location="'X2 - Liabilities'!A1" display="SFP-Liab and NW" xr:uid="{9DBA804A-C72A-47C1-AA56-379278C3BEEE}"/>
    <hyperlink ref="S5" location="X4_SCI!A1" display="SCI" xr:uid="{D0EFFE84-1502-4CE5-A26F-48C6A0850828}"/>
  </hyperlinks>
  <pageMargins left="0.25" right="0.25" top="0.75" bottom="0.75" header="0.3" footer="0.3"/>
  <pageSetup paperSize="14" scale="50" orientation="landscape" r:id="rId1"/>
  <headerFooter alignWithMargins="0">
    <oddFooter>&amp;R&amp;"Times New Roman,Bold"&amp;12Page 10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WWK146"/>
  <sheetViews>
    <sheetView view="pageBreakPreview" topLeftCell="A20" zoomScale="70" zoomScaleNormal="100" zoomScaleSheetLayoutView="70" zoomScalePageLayoutView="55" workbookViewId="0">
      <selection activeCell="O2" sqref="O2"/>
    </sheetView>
  </sheetViews>
  <sheetFormatPr defaultColWidth="0" defaultRowHeight="15"/>
  <cols>
    <col min="1" max="1" width="2" style="17" customWidth="1"/>
    <col min="2" max="3" width="3.140625" style="17" customWidth="1"/>
    <col min="4" max="4" width="53" style="17" customWidth="1"/>
    <col min="5" max="10" width="17.42578125" style="17" customWidth="1"/>
    <col min="11" max="13" width="17.28515625" style="17" customWidth="1"/>
    <col min="14" max="14" width="16.7109375" style="17" customWidth="1"/>
    <col min="15" max="15" width="18.7109375" style="17" customWidth="1"/>
    <col min="16" max="16" width="4.7109375" style="33" customWidth="1"/>
    <col min="17" max="17" width="16.28515625" style="291" hidden="1"/>
    <col min="18" max="265" width="8.7109375" style="17" hidden="1"/>
    <col min="266" max="266" width="2" style="17" hidden="1"/>
    <col min="267" max="267" width="46.7109375" style="17" hidden="1"/>
    <col min="268" max="270" width="18.7109375" style="17" hidden="1"/>
    <col min="271" max="271" width="26.7109375" style="17" hidden="1"/>
    <col min="272" max="272" width="19.42578125" style="17" hidden="1"/>
    <col min="273" max="273" width="19.28515625" style="17" hidden="1"/>
    <col min="274" max="521" width="8.7109375" style="17" hidden="1"/>
    <col min="522" max="522" width="2" style="17" hidden="1"/>
    <col min="523" max="523" width="46.7109375" style="17" hidden="1"/>
    <col min="524" max="526" width="18.7109375" style="17" hidden="1"/>
    <col min="527" max="527" width="26.7109375" style="17" hidden="1"/>
    <col min="528" max="528" width="19.42578125" style="17" hidden="1"/>
    <col min="529" max="529" width="19.28515625" style="17" hidden="1"/>
    <col min="530" max="777" width="8.7109375" style="17" hidden="1"/>
    <col min="778" max="778" width="2" style="17" hidden="1"/>
    <col min="779" max="779" width="46.7109375" style="17" hidden="1"/>
    <col min="780" max="782" width="18.7109375" style="17" hidden="1"/>
    <col min="783" max="783" width="26.7109375" style="17" hidden="1"/>
    <col min="784" max="784" width="19.42578125" style="17" hidden="1"/>
    <col min="785" max="785" width="19.28515625" style="17" hidden="1"/>
    <col min="786" max="1033" width="8.7109375" style="17" hidden="1"/>
    <col min="1034" max="1034" width="2" style="17" hidden="1"/>
    <col min="1035" max="1035" width="46.7109375" style="17" hidden="1"/>
    <col min="1036" max="1038" width="18.7109375" style="17" hidden="1"/>
    <col min="1039" max="1039" width="26.7109375" style="17" hidden="1"/>
    <col min="1040" max="1040" width="19.42578125" style="17" hidden="1"/>
    <col min="1041" max="1041" width="19.28515625" style="17" hidden="1"/>
    <col min="1042" max="1289" width="8.7109375" style="17" hidden="1"/>
    <col min="1290" max="1290" width="2" style="17" hidden="1"/>
    <col min="1291" max="1291" width="46.7109375" style="17" hidden="1"/>
    <col min="1292" max="1294" width="18.7109375" style="17" hidden="1"/>
    <col min="1295" max="1295" width="26.7109375" style="17" hidden="1"/>
    <col min="1296" max="1296" width="19.42578125" style="17" hidden="1"/>
    <col min="1297" max="1297" width="19.28515625" style="17" hidden="1"/>
    <col min="1298" max="1545" width="8.7109375" style="17" hidden="1"/>
    <col min="1546" max="1546" width="2" style="17" hidden="1"/>
    <col min="1547" max="1547" width="46.7109375" style="17" hidden="1"/>
    <col min="1548" max="1550" width="18.7109375" style="17" hidden="1"/>
    <col min="1551" max="1551" width="26.7109375" style="17" hidden="1"/>
    <col min="1552" max="1552" width="19.42578125" style="17" hidden="1"/>
    <col min="1553" max="1553" width="19.28515625" style="17" hidden="1"/>
    <col min="1554" max="1801" width="8.7109375" style="17" hidden="1"/>
    <col min="1802" max="1802" width="2" style="17" hidden="1"/>
    <col min="1803" max="1803" width="46.7109375" style="17" hidden="1"/>
    <col min="1804" max="1806" width="18.7109375" style="17" hidden="1"/>
    <col min="1807" max="1807" width="26.7109375" style="17" hidden="1"/>
    <col min="1808" max="1808" width="19.42578125" style="17" hidden="1"/>
    <col min="1809" max="1809" width="19.28515625" style="17" hidden="1"/>
    <col min="1810" max="2057" width="8.7109375" style="17" hidden="1"/>
    <col min="2058" max="2058" width="2" style="17" hidden="1"/>
    <col min="2059" max="2059" width="46.7109375" style="17" hidden="1"/>
    <col min="2060" max="2062" width="18.7109375" style="17" hidden="1"/>
    <col min="2063" max="2063" width="26.7109375" style="17" hidden="1"/>
    <col min="2064" max="2064" width="19.42578125" style="17" hidden="1"/>
    <col min="2065" max="2065" width="19.28515625" style="17" hidden="1"/>
    <col min="2066" max="2313" width="8.7109375" style="17" hidden="1"/>
    <col min="2314" max="2314" width="2" style="17" hidden="1"/>
    <col min="2315" max="2315" width="46.7109375" style="17" hidden="1"/>
    <col min="2316" max="2318" width="18.7109375" style="17" hidden="1"/>
    <col min="2319" max="2319" width="26.7109375" style="17" hidden="1"/>
    <col min="2320" max="2320" width="19.42578125" style="17" hidden="1"/>
    <col min="2321" max="2321" width="19.28515625" style="17" hidden="1"/>
    <col min="2322" max="2569" width="8.7109375" style="17" hidden="1"/>
    <col min="2570" max="2570" width="2" style="17" hidden="1"/>
    <col min="2571" max="2571" width="46.7109375" style="17" hidden="1"/>
    <col min="2572" max="2574" width="18.7109375" style="17" hidden="1"/>
    <col min="2575" max="2575" width="26.7109375" style="17" hidden="1"/>
    <col min="2576" max="2576" width="19.42578125" style="17" hidden="1"/>
    <col min="2577" max="2577" width="19.28515625" style="17" hidden="1"/>
    <col min="2578" max="2825" width="8.7109375" style="17" hidden="1"/>
    <col min="2826" max="2826" width="2" style="17" hidden="1"/>
    <col min="2827" max="2827" width="46.7109375" style="17" hidden="1"/>
    <col min="2828" max="2830" width="18.7109375" style="17" hidden="1"/>
    <col min="2831" max="2831" width="26.7109375" style="17" hidden="1"/>
    <col min="2832" max="2832" width="19.42578125" style="17" hidden="1"/>
    <col min="2833" max="2833" width="19.28515625" style="17" hidden="1"/>
    <col min="2834" max="3081" width="8.7109375" style="17" hidden="1"/>
    <col min="3082" max="3082" width="2" style="17" hidden="1"/>
    <col min="3083" max="3083" width="46.7109375" style="17" hidden="1"/>
    <col min="3084" max="3086" width="18.7109375" style="17" hidden="1"/>
    <col min="3087" max="3087" width="26.7109375" style="17" hidden="1"/>
    <col min="3088" max="3088" width="19.42578125" style="17" hidden="1"/>
    <col min="3089" max="3089" width="19.28515625" style="17" hidden="1"/>
    <col min="3090" max="3337" width="8.7109375" style="17" hidden="1"/>
    <col min="3338" max="3338" width="2" style="17" hidden="1"/>
    <col min="3339" max="3339" width="46.7109375" style="17" hidden="1"/>
    <col min="3340" max="3342" width="18.7109375" style="17" hidden="1"/>
    <col min="3343" max="3343" width="26.7109375" style="17" hidden="1"/>
    <col min="3344" max="3344" width="19.42578125" style="17" hidden="1"/>
    <col min="3345" max="3345" width="19.28515625" style="17" hidden="1"/>
    <col min="3346" max="3593" width="8.7109375" style="17" hidden="1"/>
    <col min="3594" max="3594" width="2" style="17" hidden="1"/>
    <col min="3595" max="3595" width="46.7109375" style="17" hidden="1"/>
    <col min="3596" max="3598" width="18.7109375" style="17" hidden="1"/>
    <col min="3599" max="3599" width="26.7109375" style="17" hidden="1"/>
    <col min="3600" max="3600" width="19.42578125" style="17" hidden="1"/>
    <col min="3601" max="3601" width="19.28515625" style="17" hidden="1"/>
    <col min="3602" max="3849" width="8.7109375" style="17" hidden="1"/>
    <col min="3850" max="3850" width="2" style="17" hidden="1"/>
    <col min="3851" max="3851" width="46.7109375" style="17" hidden="1"/>
    <col min="3852" max="3854" width="18.7109375" style="17" hidden="1"/>
    <col min="3855" max="3855" width="26.7109375" style="17" hidden="1"/>
    <col min="3856" max="3856" width="19.42578125" style="17" hidden="1"/>
    <col min="3857" max="3857" width="19.28515625" style="17" hidden="1"/>
    <col min="3858" max="4105" width="8.7109375" style="17" hidden="1"/>
    <col min="4106" max="4106" width="2" style="17" hidden="1"/>
    <col min="4107" max="4107" width="46.7109375" style="17" hidden="1"/>
    <col min="4108" max="4110" width="18.7109375" style="17" hidden="1"/>
    <col min="4111" max="4111" width="26.7109375" style="17" hidden="1"/>
    <col min="4112" max="4112" width="19.42578125" style="17" hidden="1"/>
    <col min="4113" max="4113" width="19.28515625" style="17" hidden="1"/>
    <col min="4114" max="4361" width="8.7109375" style="17" hidden="1"/>
    <col min="4362" max="4362" width="2" style="17" hidden="1"/>
    <col min="4363" max="4363" width="46.7109375" style="17" hidden="1"/>
    <col min="4364" max="4366" width="18.7109375" style="17" hidden="1"/>
    <col min="4367" max="4367" width="26.7109375" style="17" hidden="1"/>
    <col min="4368" max="4368" width="19.42578125" style="17" hidden="1"/>
    <col min="4369" max="4369" width="19.28515625" style="17" hidden="1"/>
    <col min="4370" max="4617" width="8.7109375" style="17" hidden="1"/>
    <col min="4618" max="4618" width="2" style="17" hidden="1"/>
    <col min="4619" max="4619" width="46.7109375" style="17" hidden="1"/>
    <col min="4620" max="4622" width="18.7109375" style="17" hidden="1"/>
    <col min="4623" max="4623" width="26.7109375" style="17" hidden="1"/>
    <col min="4624" max="4624" width="19.42578125" style="17" hidden="1"/>
    <col min="4625" max="4625" width="19.28515625" style="17" hidden="1"/>
    <col min="4626" max="4873" width="8.7109375" style="17" hidden="1"/>
    <col min="4874" max="4874" width="2" style="17" hidden="1"/>
    <col min="4875" max="4875" width="46.7109375" style="17" hidden="1"/>
    <col min="4876" max="4878" width="18.7109375" style="17" hidden="1"/>
    <col min="4879" max="4879" width="26.7109375" style="17" hidden="1"/>
    <col min="4880" max="4880" width="19.42578125" style="17" hidden="1"/>
    <col min="4881" max="4881" width="19.28515625" style="17" hidden="1"/>
    <col min="4882" max="5129" width="8.7109375" style="17" hidden="1"/>
    <col min="5130" max="5130" width="2" style="17" hidden="1"/>
    <col min="5131" max="5131" width="46.7109375" style="17" hidden="1"/>
    <col min="5132" max="5134" width="18.7109375" style="17" hidden="1"/>
    <col min="5135" max="5135" width="26.7109375" style="17" hidden="1"/>
    <col min="5136" max="5136" width="19.42578125" style="17" hidden="1"/>
    <col min="5137" max="5137" width="19.28515625" style="17" hidden="1"/>
    <col min="5138" max="5385" width="8.7109375" style="17" hidden="1"/>
    <col min="5386" max="5386" width="2" style="17" hidden="1"/>
    <col min="5387" max="5387" width="46.7109375" style="17" hidden="1"/>
    <col min="5388" max="5390" width="18.7109375" style="17" hidden="1"/>
    <col min="5391" max="5391" width="26.7109375" style="17" hidden="1"/>
    <col min="5392" max="5392" width="19.42578125" style="17" hidden="1"/>
    <col min="5393" max="5393" width="19.28515625" style="17" hidden="1"/>
    <col min="5394" max="5641" width="8.7109375" style="17" hidden="1"/>
    <col min="5642" max="5642" width="2" style="17" hidden="1"/>
    <col min="5643" max="5643" width="46.7109375" style="17" hidden="1"/>
    <col min="5644" max="5646" width="18.7109375" style="17" hidden="1"/>
    <col min="5647" max="5647" width="26.7109375" style="17" hidden="1"/>
    <col min="5648" max="5648" width="19.42578125" style="17" hidden="1"/>
    <col min="5649" max="5649" width="19.28515625" style="17" hidden="1"/>
    <col min="5650" max="5897" width="8.7109375" style="17" hidden="1"/>
    <col min="5898" max="5898" width="2" style="17" hidden="1"/>
    <col min="5899" max="5899" width="46.7109375" style="17" hidden="1"/>
    <col min="5900" max="5902" width="18.7109375" style="17" hidden="1"/>
    <col min="5903" max="5903" width="26.7109375" style="17" hidden="1"/>
    <col min="5904" max="5904" width="19.42578125" style="17" hidden="1"/>
    <col min="5905" max="5905" width="19.28515625" style="17" hidden="1"/>
    <col min="5906" max="6153" width="8.7109375" style="17" hidden="1"/>
    <col min="6154" max="6154" width="2" style="17" hidden="1"/>
    <col min="6155" max="6155" width="46.7109375" style="17" hidden="1"/>
    <col min="6156" max="6158" width="18.7109375" style="17" hidden="1"/>
    <col min="6159" max="6159" width="26.7109375" style="17" hidden="1"/>
    <col min="6160" max="6160" width="19.42578125" style="17" hidden="1"/>
    <col min="6161" max="6161" width="19.28515625" style="17" hidden="1"/>
    <col min="6162" max="6409" width="8.7109375" style="17" hidden="1"/>
    <col min="6410" max="6410" width="2" style="17" hidden="1"/>
    <col min="6411" max="6411" width="46.7109375" style="17" hidden="1"/>
    <col min="6412" max="6414" width="18.7109375" style="17" hidden="1"/>
    <col min="6415" max="6415" width="26.7109375" style="17" hidden="1"/>
    <col min="6416" max="6416" width="19.42578125" style="17" hidden="1"/>
    <col min="6417" max="6417" width="19.28515625" style="17" hidden="1"/>
    <col min="6418" max="6665" width="8.7109375" style="17" hidden="1"/>
    <col min="6666" max="6666" width="2" style="17" hidden="1"/>
    <col min="6667" max="6667" width="46.7109375" style="17" hidden="1"/>
    <col min="6668" max="6670" width="18.7109375" style="17" hidden="1"/>
    <col min="6671" max="6671" width="26.7109375" style="17" hidden="1"/>
    <col min="6672" max="6672" width="19.42578125" style="17" hidden="1"/>
    <col min="6673" max="6673" width="19.28515625" style="17" hidden="1"/>
    <col min="6674" max="6921" width="8.7109375" style="17" hidden="1"/>
    <col min="6922" max="6922" width="2" style="17" hidden="1"/>
    <col min="6923" max="6923" width="46.7109375" style="17" hidden="1"/>
    <col min="6924" max="6926" width="18.7109375" style="17" hidden="1"/>
    <col min="6927" max="6927" width="26.7109375" style="17" hidden="1"/>
    <col min="6928" max="6928" width="19.42578125" style="17" hidden="1"/>
    <col min="6929" max="6929" width="19.28515625" style="17" hidden="1"/>
    <col min="6930" max="7177" width="8.7109375" style="17" hidden="1"/>
    <col min="7178" max="7178" width="2" style="17" hidden="1"/>
    <col min="7179" max="7179" width="46.7109375" style="17" hidden="1"/>
    <col min="7180" max="7182" width="18.7109375" style="17" hidden="1"/>
    <col min="7183" max="7183" width="26.7109375" style="17" hidden="1"/>
    <col min="7184" max="7184" width="19.42578125" style="17" hidden="1"/>
    <col min="7185" max="7185" width="19.28515625" style="17" hidden="1"/>
    <col min="7186" max="7433" width="8.7109375" style="17" hidden="1"/>
    <col min="7434" max="7434" width="2" style="17" hidden="1"/>
    <col min="7435" max="7435" width="46.7109375" style="17" hidden="1"/>
    <col min="7436" max="7438" width="18.7109375" style="17" hidden="1"/>
    <col min="7439" max="7439" width="26.7109375" style="17" hidden="1"/>
    <col min="7440" max="7440" width="19.42578125" style="17" hidden="1"/>
    <col min="7441" max="7441" width="19.28515625" style="17" hidden="1"/>
    <col min="7442" max="7689" width="8.7109375" style="17" hidden="1"/>
    <col min="7690" max="7690" width="2" style="17" hidden="1"/>
    <col min="7691" max="7691" width="46.7109375" style="17" hidden="1"/>
    <col min="7692" max="7694" width="18.7109375" style="17" hidden="1"/>
    <col min="7695" max="7695" width="26.7109375" style="17" hidden="1"/>
    <col min="7696" max="7696" width="19.42578125" style="17" hidden="1"/>
    <col min="7697" max="7697" width="19.28515625" style="17" hidden="1"/>
    <col min="7698" max="7945" width="8.7109375" style="17" hidden="1"/>
    <col min="7946" max="7946" width="2" style="17" hidden="1"/>
    <col min="7947" max="7947" width="46.7109375" style="17" hidden="1"/>
    <col min="7948" max="7950" width="18.7109375" style="17" hidden="1"/>
    <col min="7951" max="7951" width="26.7109375" style="17" hidden="1"/>
    <col min="7952" max="7952" width="19.42578125" style="17" hidden="1"/>
    <col min="7953" max="7953" width="19.28515625" style="17" hidden="1"/>
    <col min="7954" max="8201" width="8.7109375" style="17" hidden="1"/>
    <col min="8202" max="8202" width="2" style="17" hidden="1"/>
    <col min="8203" max="8203" width="46.7109375" style="17" hidden="1"/>
    <col min="8204" max="8206" width="18.7109375" style="17" hidden="1"/>
    <col min="8207" max="8207" width="26.7109375" style="17" hidden="1"/>
    <col min="8208" max="8208" width="19.42578125" style="17" hidden="1"/>
    <col min="8209" max="8209" width="19.28515625" style="17" hidden="1"/>
    <col min="8210" max="8457" width="8.7109375" style="17" hidden="1"/>
    <col min="8458" max="8458" width="2" style="17" hidden="1"/>
    <col min="8459" max="8459" width="46.7109375" style="17" hidden="1"/>
    <col min="8460" max="8462" width="18.7109375" style="17" hidden="1"/>
    <col min="8463" max="8463" width="26.7109375" style="17" hidden="1"/>
    <col min="8464" max="8464" width="19.42578125" style="17" hidden="1"/>
    <col min="8465" max="8465" width="19.28515625" style="17" hidden="1"/>
    <col min="8466" max="8713" width="8.7109375" style="17" hidden="1"/>
    <col min="8714" max="8714" width="2" style="17" hidden="1"/>
    <col min="8715" max="8715" width="46.7109375" style="17" hidden="1"/>
    <col min="8716" max="8718" width="18.7109375" style="17" hidden="1"/>
    <col min="8719" max="8719" width="26.7109375" style="17" hidden="1"/>
    <col min="8720" max="8720" width="19.42578125" style="17" hidden="1"/>
    <col min="8721" max="8721" width="19.28515625" style="17" hidden="1"/>
    <col min="8722" max="8969" width="8.7109375" style="17" hidden="1"/>
    <col min="8970" max="8970" width="2" style="17" hidden="1"/>
    <col min="8971" max="8971" width="46.7109375" style="17" hidden="1"/>
    <col min="8972" max="8974" width="18.7109375" style="17" hidden="1"/>
    <col min="8975" max="8975" width="26.7109375" style="17" hidden="1"/>
    <col min="8976" max="8976" width="19.42578125" style="17" hidden="1"/>
    <col min="8977" max="8977" width="19.28515625" style="17" hidden="1"/>
    <col min="8978" max="9225" width="8.7109375" style="17" hidden="1"/>
    <col min="9226" max="9226" width="2" style="17" hidden="1"/>
    <col min="9227" max="9227" width="46.7109375" style="17" hidden="1"/>
    <col min="9228" max="9230" width="18.7109375" style="17" hidden="1"/>
    <col min="9231" max="9231" width="26.7109375" style="17" hidden="1"/>
    <col min="9232" max="9232" width="19.42578125" style="17" hidden="1"/>
    <col min="9233" max="9233" width="19.28515625" style="17" hidden="1"/>
    <col min="9234" max="9481" width="8.7109375" style="17" hidden="1"/>
    <col min="9482" max="9482" width="2" style="17" hidden="1"/>
    <col min="9483" max="9483" width="46.7109375" style="17" hidden="1"/>
    <col min="9484" max="9486" width="18.7109375" style="17" hidden="1"/>
    <col min="9487" max="9487" width="26.7109375" style="17" hidden="1"/>
    <col min="9488" max="9488" width="19.42578125" style="17" hidden="1"/>
    <col min="9489" max="9489" width="19.28515625" style="17" hidden="1"/>
    <col min="9490" max="9737" width="8.7109375" style="17" hidden="1"/>
    <col min="9738" max="9738" width="2" style="17" hidden="1"/>
    <col min="9739" max="9739" width="46.7109375" style="17" hidden="1"/>
    <col min="9740" max="9742" width="18.7109375" style="17" hidden="1"/>
    <col min="9743" max="9743" width="26.7109375" style="17" hidden="1"/>
    <col min="9744" max="9744" width="19.42578125" style="17" hidden="1"/>
    <col min="9745" max="9745" width="19.28515625" style="17" hidden="1"/>
    <col min="9746" max="9993" width="8.7109375" style="17" hidden="1"/>
    <col min="9994" max="9994" width="2" style="17" hidden="1"/>
    <col min="9995" max="9995" width="46.7109375" style="17" hidden="1"/>
    <col min="9996" max="9998" width="18.7109375" style="17" hidden="1"/>
    <col min="9999" max="9999" width="26.7109375" style="17" hidden="1"/>
    <col min="10000" max="10000" width="19.42578125" style="17" hidden="1"/>
    <col min="10001" max="10001" width="19.28515625" style="17" hidden="1"/>
    <col min="10002" max="10249" width="8.7109375" style="17" hidden="1"/>
    <col min="10250" max="10250" width="2" style="17" hidden="1"/>
    <col min="10251" max="10251" width="46.7109375" style="17" hidden="1"/>
    <col min="10252" max="10254" width="18.7109375" style="17" hidden="1"/>
    <col min="10255" max="10255" width="26.7109375" style="17" hidden="1"/>
    <col min="10256" max="10256" width="19.42578125" style="17" hidden="1"/>
    <col min="10257" max="10257" width="19.28515625" style="17" hidden="1"/>
    <col min="10258" max="10505" width="8.7109375" style="17" hidden="1"/>
    <col min="10506" max="10506" width="2" style="17" hidden="1"/>
    <col min="10507" max="10507" width="46.7109375" style="17" hidden="1"/>
    <col min="10508" max="10510" width="18.7109375" style="17" hidden="1"/>
    <col min="10511" max="10511" width="26.7109375" style="17" hidden="1"/>
    <col min="10512" max="10512" width="19.42578125" style="17" hidden="1"/>
    <col min="10513" max="10513" width="19.28515625" style="17" hidden="1"/>
    <col min="10514" max="10761" width="8.7109375" style="17" hidden="1"/>
    <col min="10762" max="10762" width="2" style="17" hidden="1"/>
    <col min="10763" max="10763" width="46.7109375" style="17" hidden="1"/>
    <col min="10764" max="10766" width="18.7109375" style="17" hidden="1"/>
    <col min="10767" max="10767" width="26.7109375" style="17" hidden="1"/>
    <col min="10768" max="10768" width="19.42578125" style="17" hidden="1"/>
    <col min="10769" max="10769" width="19.28515625" style="17" hidden="1"/>
    <col min="10770" max="11017" width="8.7109375" style="17" hidden="1"/>
    <col min="11018" max="11018" width="2" style="17" hidden="1"/>
    <col min="11019" max="11019" width="46.7109375" style="17" hidden="1"/>
    <col min="11020" max="11022" width="18.7109375" style="17" hidden="1"/>
    <col min="11023" max="11023" width="26.7109375" style="17" hidden="1"/>
    <col min="11024" max="11024" width="19.42578125" style="17" hidden="1"/>
    <col min="11025" max="11025" width="19.28515625" style="17" hidden="1"/>
    <col min="11026" max="11273" width="8.7109375" style="17" hidden="1"/>
    <col min="11274" max="11274" width="2" style="17" hidden="1"/>
    <col min="11275" max="11275" width="46.7109375" style="17" hidden="1"/>
    <col min="11276" max="11278" width="18.7109375" style="17" hidden="1"/>
    <col min="11279" max="11279" width="26.7109375" style="17" hidden="1"/>
    <col min="11280" max="11280" width="19.42578125" style="17" hidden="1"/>
    <col min="11281" max="11281" width="19.28515625" style="17" hidden="1"/>
    <col min="11282" max="11529" width="8.7109375" style="17" hidden="1"/>
    <col min="11530" max="11530" width="2" style="17" hidden="1"/>
    <col min="11531" max="11531" width="46.7109375" style="17" hidden="1"/>
    <col min="11532" max="11534" width="18.7109375" style="17" hidden="1"/>
    <col min="11535" max="11535" width="26.7109375" style="17" hidden="1"/>
    <col min="11536" max="11536" width="19.42578125" style="17" hidden="1"/>
    <col min="11537" max="11537" width="19.28515625" style="17" hidden="1"/>
    <col min="11538" max="11785" width="8.7109375" style="17" hidden="1"/>
    <col min="11786" max="11786" width="2" style="17" hidden="1"/>
    <col min="11787" max="11787" width="46.7109375" style="17" hidden="1"/>
    <col min="11788" max="11790" width="18.7109375" style="17" hidden="1"/>
    <col min="11791" max="11791" width="26.7109375" style="17" hidden="1"/>
    <col min="11792" max="11792" width="19.42578125" style="17" hidden="1"/>
    <col min="11793" max="11793" width="19.28515625" style="17" hidden="1"/>
    <col min="11794" max="12041" width="8.7109375" style="17" hidden="1"/>
    <col min="12042" max="12042" width="2" style="17" hidden="1"/>
    <col min="12043" max="12043" width="46.7109375" style="17" hidden="1"/>
    <col min="12044" max="12046" width="18.7109375" style="17" hidden="1"/>
    <col min="12047" max="12047" width="26.7109375" style="17" hidden="1"/>
    <col min="12048" max="12048" width="19.42578125" style="17" hidden="1"/>
    <col min="12049" max="12049" width="19.28515625" style="17" hidden="1"/>
    <col min="12050" max="12297" width="8.7109375" style="17" hidden="1"/>
    <col min="12298" max="12298" width="2" style="17" hidden="1"/>
    <col min="12299" max="12299" width="46.7109375" style="17" hidden="1"/>
    <col min="12300" max="12302" width="18.7109375" style="17" hidden="1"/>
    <col min="12303" max="12303" width="26.7109375" style="17" hidden="1"/>
    <col min="12304" max="12304" width="19.42578125" style="17" hidden="1"/>
    <col min="12305" max="12305" width="19.28515625" style="17" hidden="1"/>
    <col min="12306" max="12553" width="8.7109375" style="17" hidden="1"/>
    <col min="12554" max="12554" width="2" style="17" hidden="1"/>
    <col min="12555" max="12555" width="46.7109375" style="17" hidden="1"/>
    <col min="12556" max="12558" width="18.7109375" style="17" hidden="1"/>
    <col min="12559" max="12559" width="26.7109375" style="17" hidden="1"/>
    <col min="12560" max="12560" width="19.42578125" style="17" hidden="1"/>
    <col min="12561" max="12561" width="19.28515625" style="17" hidden="1"/>
    <col min="12562" max="12809" width="8.7109375" style="17" hidden="1"/>
    <col min="12810" max="12810" width="2" style="17" hidden="1"/>
    <col min="12811" max="12811" width="46.7109375" style="17" hidden="1"/>
    <col min="12812" max="12814" width="18.7109375" style="17" hidden="1"/>
    <col min="12815" max="12815" width="26.7109375" style="17" hidden="1"/>
    <col min="12816" max="12816" width="19.42578125" style="17" hidden="1"/>
    <col min="12817" max="12817" width="19.28515625" style="17" hidden="1"/>
    <col min="12818" max="13065" width="8.7109375" style="17" hidden="1"/>
    <col min="13066" max="13066" width="2" style="17" hidden="1"/>
    <col min="13067" max="13067" width="46.7109375" style="17" hidden="1"/>
    <col min="13068" max="13070" width="18.7109375" style="17" hidden="1"/>
    <col min="13071" max="13071" width="26.7109375" style="17" hidden="1"/>
    <col min="13072" max="13072" width="19.42578125" style="17" hidden="1"/>
    <col min="13073" max="13073" width="19.28515625" style="17" hidden="1"/>
    <col min="13074" max="13321" width="8.7109375" style="17" hidden="1"/>
    <col min="13322" max="13322" width="2" style="17" hidden="1"/>
    <col min="13323" max="13323" width="46.7109375" style="17" hidden="1"/>
    <col min="13324" max="13326" width="18.7109375" style="17" hidden="1"/>
    <col min="13327" max="13327" width="26.7109375" style="17" hidden="1"/>
    <col min="13328" max="13328" width="19.42578125" style="17" hidden="1"/>
    <col min="13329" max="13329" width="19.28515625" style="17" hidden="1"/>
    <col min="13330" max="13577" width="8.7109375" style="17" hidden="1"/>
    <col min="13578" max="13578" width="2" style="17" hidden="1"/>
    <col min="13579" max="13579" width="46.7109375" style="17" hidden="1"/>
    <col min="13580" max="13582" width="18.7109375" style="17" hidden="1"/>
    <col min="13583" max="13583" width="26.7109375" style="17" hidden="1"/>
    <col min="13584" max="13584" width="19.42578125" style="17" hidden="1"/>
    <col min="13585" max="13585" width="19.28515625" style="17" hidden="1"/>
    <col min="13586" max="13833" width="8.7109375" style="17" hidden="1"/>
    <col min="13834" max="13834" width="2" style="17" hidden="1"/>
    <col min="13835" max="13835" width="46.7109375" style="17" hidden="1"/>
    <col min="13836" max="13838" width="18.7109375" style="17" hidden="1"/>
    <col min="13839" max="13839" width="26.7109375" style="17" hidden="1"/>
    <col min="13840" max="13840" width="19.42578125" style="17" hidden="1"/>
    <col min="13841" max="13841" width="19.28515625" style="17" hidden="1"/>
    <col min="13842" max="14089" width="8.7109375" style="17" hidden="1"/>
    <col min="14090" max="14090" width="2" style="17" hidden="1"/>
    <col min="14091" max="14091" width="46.7109375" style="17" hidden="1"/>
    <col min="14092" max="14094" width="18.7109375" style="17" hidden="1"/>
    <col min="14095" max="14095" width="26.7109375" style="17" hidden="1"/>
    <col min="14096" max="14096" width="19.42578125" style="17" hidden="1"/>
    <col min="14097" max="14097" width="19.28515625" style="17" hidden="1"/>
    <col min="14098" max="14345" width="8.7109375" style="17" hidden="1"/>
    <col min="14346" max="14346" width="2" style="17" hidden="1"/>
    <col min="14347" max="14347" width="46.7109375" style="17" hidden="1"/>
    <col min="14348" max="14350" width="18.7109375" style="17" hidden="1"/>
    <col min="14351" max="14351" width="26.7109375" style="17" hidden="1"/>
    <col min="14352" max="14352" width="19.42578125" style="17" hidden="1"/>
    <col min="14353" max="14353" width="19.28515625" style="17" hidden="1"/>
    <col min="14354" max="14601" width="8.7109375" style="17" hidden="1"/>
    <col min="14602" max="14602" width="2" style="17" hidden="1"/>
    <col min="14603" max="14603" width="46.7109375" style="17" hidden="1"/>
    <col min="14604" max="14606" width="18.7109375" style="17" hidden="1"/>
    <col min="14607" max="14607" width="26.7109375" style="17" hidden="1"/>
    <col min="14608" max="14608" width="19.42578125" style="17" hidden="1"/>
    <col min="14609" max="14609" width="19.28515625" style="17" hidden="1"/>
    <col min="14610" max="14857" width="8.7109375" style="17" hidden="1"/>
    <col min="14858" max="14858" width="2" style="17" hidden="1"/>
    <col min="14859" max="14859" width="46.7109375" style="17" hidden="1"/>
    <col min="14860" max="14862" width="18.7109375" style="17" hidden="1"/>
    <col min="14863" max="14863" width="26.7109375" style="17" hidden="1"/>
    <col min="14864" max="14864" width="19.42578125" style="17" hidden="1"/>
    <col min="14865" max="14865" width="19.28515625" style="17" hidden="1"/>
    <col min="14866" max="15113" width="8.7109375" style="17" hidden="1"/>
    <col min="15114" max="15114" width="2" style="17" hidden="1"/>
    <col min="15115" max="15115" width="46.7109375" style="17" hidden="1"/>
    <col min="15116" max="15118" width="18.7109375" style="17" hidden="1"/>
    <col min="15119" max="15119" width="26.7109375" style="17" hidden="1"/>
    <col min="15120" max="15120" width="19.42578125" style="17" hidden="1"/>
    <col min="15121" max="15121" width="19.28515625" style="17" hidden="1"/>
    <col min="15122" max="15369" width="8.7109375" style="17" hidden="1"/>
    <col min="15370" max="15370" width="2" style="17" hidden="1"/>
    <col min="15371" max="15371" width="46.7109375" style="17" hidden="1"/>
    <col min="15372" max="15374" width="18.7109375" style="17" hidden="1"/>
    <col min="15375" max="15375" width="26.7109375" style="17" hidden="1"/>
    <col min="15376" max="15376" width="19.42578125" style="17" hidden="1"/>
    <col min="15377" max="15377" width="19.28515625" style="17" hidden="1"/>
    <col min="15378" max="15625" width="8.7109375" style="17" hidden="1"/>
    <col min="15626" max="15626" width="2" style="17" hidden="1"/>
    <col min="15627" max="15627" width="46.7109375" style="17" hidden="1"/>
    <col min="15628" max="15630" width="18.7109375" style="17" hidden="1"/>
    <col min="15631" max="15631" width="26.7109375" style="17" hidden="1"/>
    <col min="15632" max="15632" width="19.42578125" style="17" hidden="1"/>
    <col min="15633" max="15633" width="19.28515625" style="17" hidden="1"/>
    <col min="15634" max="15881" width="8.7109375" style="17" hidden="1"/>
    <col min="15882" max="15882" width="2" style="17" hidden="1"/>
    <col min="15883" max="15883" width="46.7109375" style="17" hidden="1"/>
    <col min="15884" max="15886" width="18.7109375" style="17" hidden="1"/>
    <col min="15887" max="15887" width="26.7109375" style="17" hidden="1"/>
    <col min="15888" max="15888" width="19.42578125" style="17" hidden="1"/>
    <col min="15889" max="15889" width="19.28515625" style="17" hidden="1"/>
    <col min="15890" max="16137" width="8.7109375" style="17" hidden="1"/>
    <col min="16138" max="16138" width="2" style="17" hidden="1"/>
    <col min="16139" max="16139" width="46.7109375" style="17" hidden="1"/>
    <col min="16140" max="16142" width="18.7109375" style="17" hidden="1"/>
    <col min="16143" max="16143" width="26.7109375" style="17" hidden="1"/>
    <col min="16144" max="16144" width="19.42578125" style="17" hidden="1"/>
    <col min="16145" max="16145" width="19.28515625" style="17" hidden="1"/>
    <col min="16146" max="16146" width="19.42578125" style="17" hidden="1"/>
    <col min="16147" max="16148" width="19.28515625" style="17" hidden="1"/>
    <col min="16149" max="16151" width="18.7109375" style="17" hidden="1"/>
    <col min="16152" max="16152" width="26.7109375" style="17" hidden="1"/>
    <col min="16153" max="16153" width="19.42578125" style="17" hidden="1"/>
    <col min="16154" max="16154" width="19.28515625" style="17" hidden="1"/>
    <col min="16155" max="16155" width="19.42578125" style="17" hidden="1"/>
    <col min="16156" max="16157" width="19.28515625" style="17" hidden="1"/>
    <col min="16158" max="16384" width="8.7109375" style="17" hidden="1"/>
  </cols>
  <sheetData>
    <row r="1" spans="1:22" ht="15.75">
      <c r="O1" s="335" t="s">
        <v>271</v>
      </c>
    </row>
    <row r="2" spans="1:22" ht="15.75">
      <c r="A2" s="133" t="s">
        <v>874</v>
      </c>
      <c r="B2" s="53"/>
      <c r="C2" s="53"/>
      <c r="D2" s="53"/>
      <c r="F2" s="365"/>
      <c r="H2" s="53"/>
      <c r="I2" s="53"/>
      <c r="J2" s="53"/>
      <c r="K2" s="5"/>
      <c r="L2" s="5"/>
      <c r="M2" s="5"/>
      <c r="N2" s="5"/>
      <c r="O2" s="336" t="s">
        <v>798</v>
      </c>
      <c r="Q2" s="297" t="s">
        <v>271</v>
      </c>
      <c r="R2" s="5"/>
      <c r="S2" s="25"/>
      <c r="T2" s="25"/>
    </row>
    <row r="3" spans="1:22" ht="15.75">
      <c r="A3" s="205" t="str">
        <f>"COMPANY: "&amp;'Co. Profile'!B2</f>
        <v>COMPANY: [NAME OF HMO]</v>
      </c>
      <c r="B3" s="58"/>
      <c r="C3" s="58"/>
      <c r="D3" s="58"/>
      <c r="F3" s="366"/>
      <c r="H3" s="35"/>
      <c r="I3" s="35"/>
      <c r="J3" s="35"/>
      <c r="K3" s="19"/>
      <c r="L3" s="19"/>
      <c r="M3" s="19"/>
      <c r="O3" s="336" t="s">
        <v>799</v>
      </c>
      <c r="Q3" s="298" t="s">
        <v>798</v>
      </c>
      <c r="R3" s="6"/>
      <c r="S3" s="6"/>
      <c r="T3" s="6"/>
      <c r="U3" s="9"/>
      <c r="V3" s="9"/>
    </row>
    <row r="4" spans="1:22" ht="15.75">
      <c r="A4" s="210" t="str">
        <f>'Co. Profile'!B3</f>
        <v>FOR THE YEAR ENDED DECEMBER 31, 20XX</v>
      </c>
      <c r="B4" s="58"/>
      <c r="C4" s="58"/>
      <c r="D4" s="58"/>
      <c r="E4" s="366"/>
      <c r="F4" s="366"/>
      <c r="G4" s="719"/>
      <c r="H4" s="64"/>
      <c r="I4" s="64"/>
      <c r="J4" s="64"/>
      <c r="K4" s="13"/>
      <c r="L4" s="13"/>
      <c r="M4" s="13"/>
      <c r="O4" s="335" t="s">
        <v>800</v>
      </c>
      <c r="P4" s="17"/>
      <c r="Q4" s="298" t="s">
        <v>799</v>
      </c>
      <c r="R4" s="6"/>
      <c r="S4" s="6"/>
      <c r="T4" s="6"/>
      <c r="U4" s="9"/>
      <c r="V4" s="9"/>
    </row>
    <row r="5" spans="1:22" ht="15.75">
      <c r="A5" s="5"/>
      <c r="B5" s="5"/>
      <c r="C5" s="5"/>
      <c r="D5" s="5"/>
      <c r="E5" s="5"/>
      <c r="F5" s="366"/>
      <c r="G5" s="5"/>
      <c r="H5" s="5"/>
      <c r="I5" s="5"/>
      <c r="J5" s="5"/>
      <c r="K5" s="5"/>
      <c r="L5" s="5"/>
      <c r="M5" s="5"/>
      <c r="N5" s="5"/>
      <c r="O5" s="5"/>
      <c r="P5" s="17"/>
      <c r="Q5" s="297" t="s">
        <v>800</v>
      </c>
      <c r="R5" s="5"/>
      <c r="S5" s="25"/>
      <c r="T5" s="25"/>
    </row>
    <row r="6" spans="1:22" ht="15.4" customHeight="1">
      <c r="A6" s="2207" t="s">
        <v>846</v>
      </c>
      <c r="B6" s="2207"/>
      <c r="C6" s="2207"/>
      <c r="D6" s="2207"/>
      <c r="E6" s="2207" t="s">
        <v>875</v>
      </c>
      <c r="F6" s="2207" t="s">
        <v>876</v>
      </c>
      <c r="G6" s="2207"/>
      <c r="H6" s="2207"/>
      <c r="I6" s="2207"/>
      <c r="J6" s="2207"/>
      <c r="K6" s="2207"/>
      <c r="L6" s="2208" t="s">
        <v>877</v>
      </c>
      <c r="M6" s="2208" t="s">
        <v>878</v>
      </c>
      <c r="N6" s="2207" t="s">
        <v>620</v>
      </c>
      <c r="O6" s="2207" t="s">
        <v>780</v>
      </c>
      <c r="Q6" s="17"/>
      <c r="R6" s="5"/>
      <c r="S6" s="25"/>
      <c r="T6" s="25"/>
    </row>
    <row r="7" spans="1:22" ht="15.75">
      <c r="A7" s="2207"/>
      <c r="B7" s="2207"/>
      <c r="C7" s="2207"/>
      <c r="D7" s="2207"/>
      <c r="E7" s="2207"/>
      <c r="F7" s="2209" t="s">
        <v>879</v>
      </c>
      <c r="G7" s="2209" t="s">
        <v>880</v>
      </c>
      <c r="H7" s="2209" t="s">
        <v>881</v>
      </c>
      <c r="I7" s="2209" t="s">
        <v>882</v>
      </c>
      <c r="J7" s="2209" t="s">
        <v>883</v>
      </c>
      <c r="K7" s="2209" t="s">
        <v>884</v>
      </c>
      <c r="L7" s="2208"/>
      <c r="M7" s="2208"/>
      <c r="N7" s="2207"/>
      <c r="O7" s="2207"/>
      <c r="R7" s="5"/>
      <c r="S7" s="25"/>
      <c r="T7" s="25"/>
    </row>
    <row r="8" spans="1:22" ht="15.75">
      <c r="A8" s="1719">
        <v>-1</v>
      </c>
      <c r="B8" s="1720"/>
      <c r="C8" s="1720"/>
      <c r="D8" s="2210"/>
      <c r="E8" s="2211">
        <v>-2</v>
      </c>
      <c r="F8" s="2211">
        <v>-3</v>
      </c>
      <c r="G8" s="2211">
        <v>-4</v>
      </c>
      <c r="H8" s="2211">
        <v>-5</v>
      </c>
      <c r="I8" s="2211">
        <v>-6</v>
      </c>
      <c r="J8" s="2211">
        <v>-7</v>
      </c>
      <c r="K8" s="2211">
        <v>-8</v>
      </c>
      <c r="L8" s="2211">
        <v>-9</v>
      </c>
      <c r="M8" s="2211">
        <v>-10</v>
      </c>
      <c r="N8" s="2211">
        <v>-11</v>
      </c>
      <c r="O8" s="2212">
        <v>-12</v>
      </c>
      <c r="R8" s="5"/>
      <c r="S8" s="25"/>
      <c r="T8" s="25"/>
    </row>
    <row r="9" spans="1:22" ht="15.75">
      <c r="A9" s="361" t="s">
        <v>56</v>
      </c>
      <c r="B9" s="13"/>
      <c r="C9" s="13"/>
      <c r="D9" s="420"/>
      <c r="E9" s="1456"/>
      <c r="F9" s="1456"/>
      <c r="G9" s="1457"/>
      <c r="H9" s="1456"/>
      <c r="I9" s="1456"/>
      <c r="J9" s="1456"/>
      <c r="K9" s="1456"/>
      <c r="L9" s="1456"/>
      <c r="M9" s="1456"/>
      <c r="N9" s="1458"/>
      <c r="O9" s="42"/>
      <c r="P9" s="65"/>
      <c r="Q9" s="294"/>
      <c r="R9" s="5"/>
      <c r="S9" s="25"/>
      <c r="T9" s="25"/>
    </row>
    <row r="10" spans="1:22" ht="15.75">
      <c r="A10" s="362"/>
      <c r="B10" s="43" t="s">
        <v>810</v>
      </c>
      <c r="C10" s="5" t="s">
        <v>885</v>
      </c>
      <c r="D10" s="421"/>
      <c r="E10" s="1456"/>
      <c r="F10" s="1456"/>
      <c r="G10" s="1457"/>
      <c r="H10" s="1456"/>
      <c r="I10" s="1456"/>
      <c r="J10" s="1456"/>
      <c r="K10" s="1456"/>
      <c r="L10" s="1456"/>
      <c r="M10" s="1456"/>
      <c r="N10" s="1458"/>
      <c r="O10" s="42"/>
      <c r="P10" s="68"/>
      <c r="Q10" s="295"/>
      <c r="R10" s="5"/>
      <c r="S10" s="25"/>
      <c r="T10" s="25"/>
    </row>
    <row r="11" spans="1:22" ht="15.75">
      <c r="A11" s="362"/>
      <c r="B11" s="43"/>
      <c r="C11" s="5" t="s">
        <v>886</v>
      </c>
      <c r="D11" s="421"/>
      <c r="E11" s="1456"/>
      <c r="F11" s="1456"/>
      <c r="G11" s="1457"/>
      <c r="H11" s="1456"/>
      <c r="I11" s="1456"/>
      <c r="J11" s="1456"/>
      <c r="K11" s="1456"/>
      <c r="L11" s="1456"/>
      <c r="M11" s="1456"/>
      <c r="N11" s="1458"/>
      <c r="O11" s="42"/>
      <c r="P11" s="65"/>
      <c r="Q11" s="294"/>
      <c r="R11" s="5"/>
      <c r="S11" s="25"/>
      <c r="T11" s="25"/>
    </row>
    <row r="12" spans="1:22" ht="15.75">
      <c r="A12" s="362"/>
      <c r="B12" s="14"/>
      <c r="C12" s="43" t="s">
        <v>810</v>
      </c>
      <c r="D12" s="862"/>
      <c r="E12" s="1459"/>
      <c r="F12" s="1459"/>
      <c r="G12" s="1459"/>
      <c r="H12" s="1459"/>
      <c r="I12" s="1459"/>
      <c r="J12" s="1459"/>
      <c r="K12" s="1459"/>
      <c r="L12" s="1459"/>
      <c r="M12" s="1459"/>
      <c r="N12" s="1458">
        <f>SUM(E12:M12)</f>
        <v>0</v>
      </c>
      <c r="O12" s="863"/>
      <c r="R12" s="5"/>
      <c r="S12" s="25"/>
      <c r="T12" s="25"/>
    </row>
    <row r="13" spans="1:22" ht="15.75">
      <c r="A13" s="362"/>
      <c r="B13" s="14"/>
      <c r="C13" s="4" t="s">
        <v>812</v>
      </c>
      <c r="D13" s="862"/>
      <c r="E13" s="1459"/>
      <c r="F13" s="1459"/>
      <c r="G13" s="1459"/>
      <c r="H13" s="1459"/>
      <c r="I13" s="1459"/>
      <c r="J13" s="1459"/>
      <c r="K13" s="1459"/>
      <c r="L13" s="1459"/>
      <c r="M13" s="1459"/>
      <c r="N13" s="1458">
        <f>SUM(E13:M13)</f>
        <v>0</v>
      </c>
      <c r="O13" s="863"/>
      <c r="R13" s="5"/>
      <c r="S13" s="25"/>
      <c r="T13" s="25"/>
    </row>
    <row r="14" spans="1:22" ht="15.75">
      <c r="A14" s="362"/>
      <c r="B14" s="14"/>
      <c r="C14" s="4" t="s">
        <v>813</v>
      </c>
      <c r="D14" s="862"/>
      <c r="E14" s="1459"/>
      <c r="F14" s="1459"/>
      <c r="G14" s="1459"/>
      <c r="H14" s="1459"/>
      <c r="I14" s="1459"/>
      <c r="J14" s="1459"/>
      <c r="K14" s="1459"/>
      <c r="L14" s="1459"/>
      <c r="M14" s="1459"/>
      <c r="N14" s="1458">
        <f>SUM(E14:M14)</f>
        <v>0</v>
      </c>
      <c r="O14" s="863"/>
      <c r="R14" s="5"/>
      <c r="S14" s="25"/>
      <c r="T14" s="25"/>
    </row>
    <row r="15" spans="1:22" ht="16.5" thickBot="1">
      <c r="A15" s="362"/>
      <c r="B15" s="14"/>
      <c r="C15" s="860" t="s">
        <v>760</v>
      </c>
      <c r="D15" s="421"/>
      <c r="E15" s="1460"/>
      <c r="F15" s="1460"/>
      <c r="G15" s="1461"/>
      <c r="H15" s="1460"/>
      <c r="I15" s="1460"/>
      <c r="J15" s="1460"/>
      <c r="K15" s="1460"/>
      <c r="L15" s="1460"/>
      <c r="M15" s="1460"/>
      <c r="N15" s="1458"/>
      <c r="O15" s="42"/>
      <c r="R15" s="5"/>
      <c r="S15" s="25"/>
      <c r="T15" s="25"/>
    </row>
    <row r="16" spans="1:22" ht="16.5" thickBot="1">
      <c r="A16" s="2213"/>
      <c r="B16" s="2214"/>
      <c r="C16" s="2144" t="s">
        <v>887</v>
      </c>
      <c r="D16" s="2215"/>
      <c r="E16" s="763">
        <f t="shared" ref="E16:M16" si="0">SUM(E12:E14)</f>
        <v>0</v>
      </c>
      <c r="F16" s="763">
        <f t="shared" si="0"/>
        <v>0</v>
      </c>
      <c r="G16" s="757">
        <f t="shared" si="0"/>
        <v>0</v>
      </c>
      <c r="H16" s="763">
        <f t="shared" si="0"/>
        <v>0</v>
      </c>
      <c r="I16" s="763">
        <f t="shared" si="0"/>
        <v>0</v>
      </c>
      <c r="J16" s="763">
        <f t="shared" si="0"/>
        <v>0</v>
      </c>
      <c r="K16" s="763">
        <f t="shared" si="0"/>
        <v>0</v>
      </c>
      <c r="L16" s="763">
        <f t="shared" si="0"/>
        <v>0</v>
      </c>
      <c r="M16" s="763">
        <f t="shared" si="0"/>
        <v>0</v>
      </c>
      <c r="N16" s="953">
        <f>SUM(N12:N14)</f>
        <v>0</v>
      </c>
      <c r="O16" s="2216" t="s">
        <v>790</v>
      </c>
      <c r="R16" s="5"/>
      <c r="S16" s="25"/>
      <c r="T16" s="25"/>
    </row>
    <row r="17" spans="1:20" ht="15.75">
      <c r="A17" s="362"/>
      <c r="B17" s="14"/>
      <c r="C17" s="5" t="s">
        <v>888</v>
      </c>
      <c r="D17" s="421"/>
      <c r="E17" s="1456"/>
      <c r="F17" s="1456"/>
      <c r="G17" s="1457"/>
      <c r="H17" s="1456"/>
      <c r="I17" s="1456"/>
      <c r="J17" s="1456"/>
      <c r="K17" s="1456"/>
      <c r="L17" s="1456"/>
      <c r="M17" s="1456"/>
      <c r="N17" s="1458"/>
      <c r="O17" s="42"/>
      <c r="R17" s="5"/>
      <c r="S17" s="25"/>
      <c r="T17" s="25"/>
    </row>
    <row r="18" spans="1:20" ht="15.75">
      <c r="A18" s="362"/>
      <c r="B18" s="14"/>
      <c r="C18" s="43" t="s">
        <v>810</v>
      </c>
      <c r="D18" s="862"/>
      <c r="E18" s="1459"/>
      <c r="F18" s="1459"/>
      <c r="G18" s="1459"/>
      <c r="H18" s="1459"/>
      <c r="I18" s="1459"/>
      <c r="J18" s="1459"/>
      <c r="K18" s="1459"/>
      <c r="L18" s="1459"/>
      <c r="M18" s="1459"/>
      <c r="N18" s="1458">
        <f>SUM(E18:M18)</f>
        <v>0</v>
      </c>
      <c r="O18" s="863"/>
      <c r="R18" s="5"/>
      <c r="S18" s="25"/>
      <c r="T18" s="25"/>
    </row>
    <row r="19" spans="1:20" ht="15.75">
      <c r="A19" s="362"/>
      <c r="B19" s="14"/>
      <c r="C19" s="4" t="s">
        <v>812</v>
      </c>
      <c r="D19" s="862"/>
      <c r="E19" s="1459"/>
      <c r="F19" s="1459"/>
      <c r="G19" s="1459"/>
      <c r="H19" s="1459"/>
      <c r="I19" s="1459"/>
      <c r="J19" s="1459"/>
      <c r="K19" s="1459"/>
      <c r="L19" s="1459"/>
      <c r="M19" s="1459"/>
      <c r="N19" s="1458">
        <f>SUM(E19:M19)</f>
        <v>0</v>
      </c>
      <c r="O19" s="863"/>
      <c r="R19" s="5"/>
      <c r="S19" s="25"/>
      <c r="T19" s="25"/>
    </row>
    <row r="20" spans="1:20" ht="15.75">
      <c r="A20" s="362"/>
      <c r="B20" s="14"/>
      <c r="C20" s="4" t="s">
        <v>813</v>
      </c>
      <c r="D20" s="862"/>
      <c r="E20" s="1459"/>
      <c r="F20" s="1459"/>
      <c r="G20" s="1459"/>
      <c r="H20" s="1459"/>
      <c r="I20" s="1459"/>
      <c r="J20" s="1459"/>
      <c r="K20" s="1459"/>
      <c r="L20" s="1459"/>
      <c r="M20" s="1459"/>
      <c r="N20" s="1458">
        <f>SUM(E20:M20)</f>
        <v>0</v>
      </c>
      <c r="O20" s="863"/>
      <c r="R20" s="5"/>
      <c r="S20" s="25"/>
      <c r="T20" s="25"/>
    </row>
    <row r="21" spans="1:20" ht="16.5" thickBot="1">
      <c r="A21" s="362"/>
      <c r="B21" s="14"/>
      <c r="C21" s="860" t="s">
        <v>760</v>
      </c>
      <c r="D21" s="421"/>
      <c r="E21" s="1460"/>
      <c r="F21" s="1460"/>
      <c r="G21" s="1461"/>
      <c r="H21" s="1460"/>
      <c r="I21" s="1460"/>
      <c r="J21" s="1460"/>
      <c r="K21" s="1460"/>
      <c r="L21" s="1460"/>
      <c r="M21" s="1460"/>
      <c r="N21" s="1458"/>
      <c r="O21" s="42"/>
      <c r="R21" s="5"/>
      <c r="S21" s="25"/>
      <c r="T21" s="25"/>
    </row>
    <row r="22" spans="1:20" ht="16.5" thickBot="1">
      <c r="A22" s="2213"/>
      <c r="B22" s="2214"/>
      <c r="C22" s="2144" t="s">
        <v>889</v>
      </c>
      <c r="D22" s="2215"/>
      <c r="E22" s="763">
        <f t="shared" ref="E22:N22" si="1">SUM(E18:E20)</f>
        <v>0</v>
      </c>
      <c r="F22" s="763">
        <f t="shared" si="1"/>
        <v>0</v>
      </c>
      <c r="G22" s="763">
        <f t="shared" si="1"/>
        <v>0</v>
      </c>
      <c r="H22" s="763">
        <f t="shared" si="1"/>
        <v>0</v>
      </c>
      <c r="I22" s="763">
        <f t="shared" si="1"/>
        <v>0</v>
      </c>
      <c r="J22" s="763">
        <f t="shared" si="1"/>
        <v>0</v>
      </c>
      <c r="K22" s="763">
        <f t="shared" si="1"/>
        <v>0</v>
      </c>
      <c r="L22" s="763">
        <f t="shared" si="1"/>
        <v>0</v>
      </c>
      <c r="M22" s="763">
        <f t="shared" si="1"/>
        <v>0</v>
      </c>
      <c r="N22" s="953">
        <f t="shared" si="1"/>
        <v>0</v>
      </c>
      <c r="O22" s="2216" t="s">
        <v>790</v>
      </c>
      <c r="R22" s="5"/>
      <c r="S22" s="25"/>
      <c r="T22" s="25"/>
    </row>
    <row r="23" spans="1:20" ht="16.5" thickBot="1">
      <c r="A23" s="2213"/>
      <c r="B23" s="2144" t="s">
        <v>890</v>
      </c>
      <c r="C23" s="2144"/>
      <c r="D23" s="2215"/>
      <c r="E23" s="763">
        <f t="shared" ref="E23:N23" si="2">E16+E22</f>
        <v>0</v>
      </c>
      <c r="F23" s="763">
        <f t="shared" si="2"/>
        <v>0</v>
      </c>
      <c r="G23" s="763">
        <f t="shared" si="2"/>
        <v>0</v>
      </c>
      <c r="H23" s="763">
        <f t="shared" si="2"/>
        <v>0</v>
      </c>
      <c r="I23" s="763">
        <f t="shared" si="2"/>
        <v>0</v>
      </c>
      <c r="J23" s="763">
        <f t="shared" si="2"/>
        <v>0</v>
      </c>
      <c r="K23" s="763">
        <f t="shared" si="2"/>
        <v>0</v>
      </c>
      <c r="L23" s="763">
        <f t="shared" si="2"/>
        <v>0</v>
      </c>
      <c r="M23" s="763">
        <f t="shared" si="2"/>
        <v>0</v>
      </c>
      <c r="N23" s="953">
        <f t="shared" si="2"/>
        <v>0</v>
      </c>
      <c r="O23" s="2216" t="s">
        <v>790</v>
      </c>
      <c r="R23" s="5"/>
      <c r="S23" s="25"/>
      <c r="T23" s="25"/>
    </row>
    <row r="24" spans="1:20" ht="15.75">
      <c r="A24" s="362"/>
      <c r="B24" s="4"/>
      <c r="C24" s="4"/>
      <c r="D24" s="421"/>
      <c r="E24" s="1456"/>
      <c r="F24" s="1456"/>
      <c r="G24" s="1457"/>
      <c r="H24" s="1456"/>
      <c r="I24" s="1456"/>
      <c r="J24" s="1456"/>
      <c r="K24" s="1456"/>
      <c r="L24" s="1456"/>
      <c r="M24" s="1456"/>
      <c r="N24" s="1399"/>
      <c r="O24" s="42"/>
      <c r="R24" s="5"/>
      <c r="S24" s="25"/>
      <c r="T24" s="25"/>
    </row>
    <row r="25" spans="1:20" ht="15.75">
      <c r="A25" s="362"/>
      <c r="B25" s="43" t="s">
        <v>812</v>
      </c>
      <c r="C25" s="5" t="s">
        <v>891</v>
      </c>
      <c r="D25" s="421"/>
      <c r="E25" s="1456"/>
      <c r="F25" s="1456"/>
      <c r="G25" s="1457"/>
      <c r="H25" s="1456"/>
      <c r="I25" s="1456"/>
      <c r="J25" s="1456"/>
      <c r="K25" s="1456"/>
      <c r="L25" s="1456"/>
      <c r="M25" s="1456"/>
      <c r="N25" s="1458"/>
      <c r="O25" s="42"/>
      <c r="R25" s="5"/>
      <c r="S25" s="25"/>
      <c r="T25" s="25"/>
    </row>
    <row r="26" spans="1:20" ht="15.75">
      <c r="A26" s="362"/>
      <c r="B26" s="14"/>
      <c r="C26" s="5" t="s">
        <v>886</v>
      </c>
      <c r="D26" s="421"/>
      <c r="E26" s="1456"/>
      <c r="F26" s="1456"/>
      <c r="G26" s="1457"/>
      <c r="H26" s="1456"/>
      <c r="I26" s="1456"/>
      <c r="J26" s="1456"/>
      <c r="K26" s="1456"/>
      <c r="L26" s="1456"/>
      <c r="M26" s="1456"/>
      <c r="N26" s="1458"/>
      <c r="O26" s="42"/>
      <c r="R26" s="5"/>
      <c r="S26" s="25"/>
      <c r="T26" s="25"/>
    </row>
    <row r="27" spans="1:20" ht="15.75">
      <c r="A27" s="362"/>
      <c r="B27" s="14"/>
      <c r="C27" s="43" t="s">
        <v>810</v>
      </c>
      <c r="D27" s="862"/>
      <c r="E27" s="1459"/>
      <c r="F27" s="1459"/>
      <c r="G27" s="1459"/>
      <c r="H27" s="1459"/>
      <c r="I27" s="1459"/>
      <c r="J27" s="1459"/>
      <c r="K27" s="1459"/>
      <c r="L27" s="1459"/>
      <c r="M27" s="1459"/>
      <c r="N27" s="1458">
        <f>SUM(E27:M27)</f>
        <v>0</v>
      </c>
      <c r="O27" s="863"/>
      <c r="R27" s="5"/>
      <c r="S27" s="25"/>
      <c r="T27" s="25"/>
    </row>
    <row r="28" spans="1:20" ht="15.75">
      <c r="A28" s="362"/>
      <c r="B28" s="14"/>
      <c r="C28" s="4" t="s">
        <v>812</v>
      </c>
      <c r="D28" s="862"/>
      <c r="E28" s="1459"/>
      <c r="F28" s="1459"/>
      <c r="G28" s="1459"/>
      <c r="H28" s="1459"/>
      <c r="I28" s="1459"/>
      <c r="J28" s="1459"/>
      <c r="K28" s="1459"/>
      <c r="L28" s="1459"/>
      <c r="M28" s="1459"/>
      <c r="N28" s="1458">
        <f>SUM(E28:M28)</f>
        <v>0</v>
      </c>
      <c r="O28" s="863"/>
      <c r="R28" s="5"/>
      <c r="S28" s="25"/>
      <c r="T28" s="25"/>
    </row>
    <row r="29" spans="1:20" ht="15.75">
      <c r="A29" s="362"/>
      <c r="B29" s="14"/>
      <c r="C29" s="4" t="s">
        <v>813</v>
      </c>
      <c r="D29" s="862"/>
      <c r="E29" s="1459"/>
      <c r="F29" s="1459"/>
      <c r="G29" s="1459"/>
      <c r="H29" s="1459"/>
      <c r="I29" s="1459"/>
      <c r="J29" s="1459"/>
      <c r="K29" s="1459"/>
      <c r="L29" s="1459"/>
      <c r="M29" s="1459"/>
      <c r="N29" s="1458">
        <f>SUM(E29:M29)</f>
        <v>0</v>
      </c>
      <c r="O29" s="863"/>
      <c r="R29" s="5"/>
      <c r="S29" s="25"/>
      <c r="T29" s="25"/>
    </row>
    <row r="30" spans="1:20" ht="16.5" thickBot="1">
      <c r="A30" s="362"/>
      <c r="B30" s="14"/>
      <c r="C30" s="860" t="s">
        <v>760</v>
      </c>
      <c r="D30" s="421"/>
      <c r="E30" s="1460"/>
      <c r="F30" s="1460"/>
      <c r="G30" s="1461"/>
      <c r="H30" s="1460"/>
      <c r="I30" s="1460"/>
      <c r="J30" s="1460"/>
      <c r="K30" s="1460"/>
      <c r="L30" s="1460"/>
      <c r="M30" s="1460"/>
      <c r="N30" s="1458"/>
      <c r="O30" s="42"/>
      <c r="R30" s="5"/>
      <c r="S30" s="25"/>
      <c r="T30" s="25"/>
    </row>
    <row r="31" spans="1:20" ht="16.5" thickBot="1">
      <c r="A31" s="2213"/>
      <c r="B31" s="2214"/>
      <c r="C31" s="2144" t="s">
        <v>887</v>
      </c>
      <c r="D31" s="2215"/>
      <c r="E31" s="763">
        <f t="shared" ref="E31:N31" si="3">SUM(E27:E29)</f>
        <v>0</v>
      </c>
      <c r="F31" s="763">
        <f t="shared" si="3"/>
        <v>0</v>
      </c>
      <c r="G31" s="763">
        <f t="shared" si="3"/>
        <v>0</v>
      </c>
      <c r="H31" s="763">
        <f t="shared" si="3"/>
        <v>0</v>
      </c>
      <c r="I31" s="763">
        <f t="shared" si="3"/>
        <v>0</v>
      </c>
      <c r="J31" s="763">
        <f t="shared" si="3"/>
        <v>0</v>
      </c>
      <c r="K31" s="763">
        <f t="shared" si="3"/>
        <v>0</v>
      </c>
      <c r="L31" s="763">
        <f t="shared" si="3"/>
        <v>0</v>
      </c>
      <c r="M31" s="763">
        <f t="shared" si="3"/>
        <v>0</v>
      </c>
      <c r="N31" s="953">
        <f t="shared" si="3"/>
        <v>0</v>
      </c>
      <c r="O31" s="2216" t="s">
        <v>790</v>
      </c>
      <c r="R31" s="5"/>
      <c r="S31" s="25"/>
      <c r="T31" s="25"/>
    </row>
    <row r="32" spans="1:20" ht="15.75">
      <c r="A32" s="362"/>
      <c r="B32" s="14"/>
      <c r="C32" s="5" t="s">
        <v>888</v>
      </c>
      <c r="D32" s="421"/>
      <c r="E32" s="1456"/>
      <c r="F32" s="1456"/>
      <c r="G32" s="1457"/>
      <c r="H32" s="1456"/>
      <c r="I32" s="1456"/>
      <c r="J32" s="1456"/>
      <c r="K32" s="1456"/>
      <c r="L32" s="1456"/>
      <c r="M32" s="1456"/>
      <c r="N32" s="1458"/>
      <c r="O32" s="42"/>
      <c r="R32" s="5"/>
      <c r="S32" s="25"/>
      <c r="T32" s="25"/>
    </row>
    <row r="33" spans="1:20" ht="15.75">
      <c r="A33" s="362"/>
      <c r="B33" s="14"/>
      <c r="C33" s="43" t="s">
        <v>810</v>
      </c>
      <c r="D33" s="862"/>
      <c r="E33" s="1459"/>
      <c r="F33" s="1459"/>
      <c r="G33" s="1459"/>
      <c r="H33" s="1459"/>
      <c r="I33" s="1459"/>
      <c r="J33" s="1459"/>
      <c r="K33" s="1459"/>
      <c r="L33" s="1459"/>
      <c r="M33" s="1459"/>
      <c r="N33" s="1458">
        <f>SUM(E33:M33)</f>
        <v>0</v>
      </c>
      <c r="O33" s="863"/>
      <c r="R33" s="5"/>
      <c r="S33" s="25"/>
      <c r="T33" s="25"/>
    </row>
    <row r="34" spans="1:20" ht="15.75">
      <c r="A34" s="45"/>
      <c r="B34" s="5"/>
      <c r="C34" s="4" t="s">
        <v>812</v>
      </c>
      <c r="D34" s="864"/>
      <c r="E34" s="1459"/>
      <c r="F34" s="1459"/>
      <c r="G34" s="1459"/>
      <c r="H34" s="1459"/>
      <c r="I34" s="1459"/>
      <c r="J34" s="1459"/>
      <c r="K34" s="1459"/>
      <c r="L34" s="1459"/>
      <c r="M34" s="1459"/>
      <c r="N34" s="1458">
        <f>SUM(E34:M34)</f>
        <v>0</v>
      </c>
      <c r="O34" s="863"/>
      <c r="R34" s="5"/>
      <c r="S34" s="25"/>
      <c r="T34" s="25"/>
    </row>
    <row r="35" spans="1:20" ht="15.75">
      <c r="A35" s="45"/>
      <c r="B35" s="5"/>
      <c r="C35" s="4" t="s">
        <v>813</v>
      </c>
      <c r="D35" s="862"/>
      <c r="E35" s="1459"/>
      <c r="F35" s="1459"/>
      <c r="G35" s="1459"/>
      <c r="H35" s="1459"/>
      <c r="I35" s="1459"/>
      <c r="J35" s="1459"/>
      <c r="K35" s="1459"/>
      <c r="L35" s="1459"/>
      <c r="M35" s="1459"/>
      <c r="N35" s="1458">
        <f>SUM(E35:M35)</f>
        <v>0</v>
      </c>
      <c r="O35" s="865"/>
      <c r="R35" s="19"/>
      <c r="S35" s="25"/>
      <c r="T35" s="25"/>
    </row>
    <row r="36" spans="1:20" ht="16.5" thickBot="1">
      <c r="A36" s="45"/>
      <c r="B36" s="5"/>
      <c r="C36" s="860" t="s">
        <v>760</v>
      </c>
      <c r="D36" s="421"/>
      <c r="E36" s="1460"/>
      <c r="F36" s="1460"/>
      <c r="G36" s="1461"/>
      <c r="H36" s="1460"/>
      <c r="I36" s="1460"/>
      <c r="J36" s="1460"/>
      <c r="K36" s="1460"/>
      <c r="L36" s="1460"/>
      <c r="M36" s="1460"/>
      <c r="N36" s="1458"/>
      <c r="O36" s="44"/>
      <c r="R36" s="19"/>
      <c r="S36" s="25"/>
      <c r="T36" s="25"/>
    </row>
    <row r="37" spans="1:20" ht="16.5" thickBot="1">
      <c r="A37" s="2131"/>
      <c r="B37" s="2132"/>
      <c r="C37" s="2144" t="s">
        <v>889</v>
      </c>
      <c r="D37" s="2217"/>
      <c r="E37" s="763">
        <f t="shared" ref="E37:N37" si="4">SUM(E33:E35)</f>
        <v>0</v>
      </c>
      <c r="F37" s="763">
        <f t="shared" si="4"/>
        <v>0</v>
      </c>
      <c r="G37" s="763">
        <f t="shared" si="4"/>
        <v>0</v>
      </c>
      <c r="H37" s="763">
        <f t="shared" si="4"/>
        <v>0</v>
      </c>
      <c r="I37" s="763">
        <f t="shared" si="4"/>
        <v>0</v>
      </c>
      <c r="J37" s="763">
        <f t="shared" si="4"/>
        <v>0</v>
      </c>
      <c r="K37" s="763">
        <f t="shared" si="4"/>
        <v>0</v>
      </c>
      <c r="L37" s="763">
        <f t="shared" si="4"/>
        <v>0</v>
      </c>
      <c r="M37" s="763">
        <f t="shared" si="4"/>
        <v>0</v>
      </c>
      <c r="N37" s="953">
        <f t="shared" si="4"/>
        <v>0</v>
      </c>
      <c r="O37" s="2216" t="s">
        <v>790</v>
      </c>
      <c r="R37" s="19"/>
      <c r="S37" s="25"/>
      <c r="T37" s="25"/>
    </row>
    <row r="38" spans="1:20" ht="16.5" thickBot="1">
      <c r="A38" s="2213"/>
      <c r="B38" s="2144" t="s">
        <v>892</v>
      </c>
      <c r="C38" s="2144"/>
      <c r="D38" s="2215"/>
      <c r="E38" s="763">
        <f t="shared" ref="E38:N38" si="5">E31+E37</f>
        <v>0</v>
      </c>
      <c r="F38" s="763">
        <f t="shared" si="5"/>
        <v>0</v>
      </c>
      <c r="G38" s="763">
        <f t="shared" si="5"/>
        <v>0</v>
      </c>
      <c r="H38" s="763">
        <f t="shared" si="5"/>
        <v>0</v>
      </c>
      <c r="I38" s="763">
        <f t="shared" si="5"/>
        <v>0</v>
      </c>
      <c r="J38" s="763">
        <f t="shared" si="5"/>
        <v>0</v>
      </c>
      <c r="K38" s="763">
        <f t="shared" si="5"/>
        <v>0</v>
      </c>
      <c r="L38" s="763">
        <f t="shared" si="5"/>
        <v>0</v>
      </c>
      <c r="M38" s="763">
        <f t="shared" si="5"/>
        <v>0</v>
      </c>
      <c r="N38" s="953">
        <f t="shared" si="5"/>
        <v>0</v>
      </c>
      <c r="O38" s="2216" t="s">
        <v>790</v>
      </c>
      <c r="R38" s="5"/>
      <c r="S38" s="25"/>
      <c r="T38" s="25"/>
    </row>
    <row r="39" spans="1:20" ht="15.75">
      <c r="A39" s="362"/>
      <c r="B39" s="4"/>
      <c r="C39" s="4"/>
      <c r="D39" s="421"/>
      <c r="E39" s="21"/>
      <c r="F39" s="1405"/>
      <c r="G39" s="1398">
        <f>G31+G37</f>
        <v>0</v>
      </c>
      <c r="H39" s="21"/>
      <c r="I39" s="955"/>
      <c r="J39" s="956"/>
      <c r="K39" s="956"/>
      <c r="L39" s="956"/>
      <c r="M39" s="957"/>
      <c r="N39" s="1399"/>
      <c r="O39" s="42"/>
      <c r="R39" s="5"/>
      <c r="S39" s="25"/>
      <c r="T39" s="25"/>
    </row>
    <row r="40" spans="1:20" ht="15.75">
      <c r="A40" s="362"/>
      <c r="B40" s="43" t="s">
        <v>813</v>
      </c>
      <c r="C40" s="5" t="s">
        <v>893</v>
      </c>
      <c r="D40" s="421"/>
      <c r="E40" s="22"/>
      <c r="F40" s="1460"/>
      <c r="G40" s="1461"/>
      <c r="H40" s="1456"/>
      <c r="I40" s="22"/>
      <c r="J40" s="1460"/>
      <c r="K40" s="1460"/>
      <c r="L40" s="1460"/>
      <c r="M40" s="1456"/>
      <c r="N40" s="1458"/>
      <c r="O40" s="42"/>
      <c r="R40" s="5"/>
      <c r="S40" s="25"/>
      <c r="T40" s="25"/>
    </row>
    <row r="41" spans="1:20" ht="15.75">
      <c r="A41" s="362"/>
      <c r="B41" s="14"/>
      <c r="C41" s="5" t="s">
        <v>886</v>
      </c>
      <c r="D41" s="421"/>
      <c r="E41" s="22"/>
      <c r="F41" s="1456"/>
      <c r="G41" s="794"/>
      <c r="H41" s="1456"/>
      <c r="I41" s="22"/>
      <c r="J41" s="1460"/>
      <c r="K41" s="1460"/>
      <c r="L41" s="1460"/>
      <c r="M41" s="1456"/>
      <c r="N41" s="1458"/>
      <c r="O41" s="42"/>
      <c r="R41" s="5"/>
      <c r="S41" s="25"/>
      <c r="T41" s="25"/>
    </row>
    <row r="42" spans="1:20" ht="15.75">
      <c r="A42" s="362"/>
      <c r="B42" s="14"/>
      <c r="C42" s="43" t="s">
        <v>810</v>
      </c>
      <c r="D42" s="862"/>
      <c r="E42" s="866"/>
      <c r="F42" s="1459"/>
      <c r="G42" s="867"/>
      <c r="H42" s="1459"/>
      <c r="I42" s="866"/>
      <c r="J42" s="1462"/>
      <c r="K42" s="1462"/>
      <c r="L42" s="1462"/>
      <c r="M42" s="1459"/>
      <c r="N42" s="1458">
        <f>SUM(E42:M42)</f>
        <v>0</v>
      </c>
      <c r="O42" s="863"/>
      <c r="R42" s="5"/>
      <c r="S42" s="25"/>
      <c r="T42" s="25"/>
    </row>
    <row r="43" spans="1:20" ht="15.75">
      <c r="A43" s="362"/>
      <c r="B43" s="14"/>
      <c r="C43" s="4" t="s">
        <v>812</v>
      </c>
      <c r="D43" s="862"/>
      <c r="E43" s="866"/>
      <c r="F43" s="1459"/>
      <c r="G43" s="867"/>
      <c r="H43" s="1459"/>
      <c r="I43" s="866"/>
      <c r="J43" s="1462"/>
      <c r="K43" s="1462"/>
      <c r="L43" s="1462"/>
      <c r="M43" s="1459"/>
      <c r="N43" s="1458">
        <f>SUM(E43:M43)</f>
        <v>0</v>
      </c>
      <c r="O43" s="863"/>
      <c r="R43" s="5"/>
      <c r="S43" s="25"/>
      <c r="T43" s="25"/>
    </row>
    <row r="44" spans="1:20" ht="15.75">
      <c r="A44" s="362"/>
      <c r="B44" s="14"/>
      <c r="C44" s="4" t="s">
        <v>813</v>
      </c>
      <c r="D44" s="862"/>
      <c r="E44" s="866"/>
      <c r="F44" s="1459"/>
      <c r="G44" s="867"/>
      <c r="H44" s="1459"/>
      <c r="I44" s="866"/>
      <c r="J44" s="1462"/>
      <c r="K44" s="1462"/>
      <c r="L44" s="1462"/>
      <c r="M44" s="1459"/>
      <c r="N44" s="1458">
        <f>SUM(E44:M44)</f>
        <v>0</v>
      </c>
      <c r="O44" s="863"/>
      <c r="P44" s="34"/>
      <c r="Q44" s="296"/>
      <c r="R44" s="5"/>
      <c r="S44" s="25"/>
      <c r="T44" s="25"/>
    </row>
    <row r="45" spans="1:20" ht="16.5" thickBot="1">
      <c r="A45" s="362"/>
      <c r="B45" s="14"/>
      <c r="C45" s="860" t="s">
        <v>760</v>
      </c>
      <c r="D45" s="421"/>
      <c r="E45" s="22"/>
      <c r="F45" s="1456"/>
      <c r="G45" s="782"/>
      <c r="H45" s="1456"/>
      <c r="I45" s="22"/>
      <c r="J45" s="1460"/>
      <c r="K45" s="1460"/>
      <c r="L45" s="1460"/>
      <c r="M45" s="1456"/>
      <c r="N45" s="1458"/>
      <c r="O45" s="42"/>
      <c r="P45" s="34"/>
      <c r="Q45" s="296"/>
      <c r="R45" s="5"/>
      <c r="S45" s="25"/>
      <c r="T45" s="25"/>
    </row>
    <row r="46" spans="1:20" ht="16.5" thickBot="1">
      <c r="A46" s="2213"/>
      <c r="B46" s="2214"/>
      <c r="C46" s="2144" t="s">
        <v>887</v>
      </c>
      <c r="D46" s="2215"/>
      <c r="E46" s="763">
        <f>SUM(E42:E44)</f>
        <v>0</v>
      </c>
      <c r="F46" s="953">
        <f t="shared" ref="F46:M46" si="6">SUM(F42:F44)</f>
        <v>0</v>
      </c>
      <c r="G46" s="784">
        <f t="shared" si="6"/>
        <v>0</v>
      </c>
      <c r="H46" s="953">
        <f t="shared" si="6"/>
        <v>0</v>
      </c>
      <c r="I46" s="763">
        <f t="shared" si="6"/>
        <v>0</v>
      </c>
      <c r="J46" s="763">
        <f t="shared" si="6"/>
        <v>0</v>
      </c>
      <c r="K46" s="763">
        <f t="shared" si="6"/>
        <v>0</v>
      </c>
      <c r="L46" s="763">
        <f t="shared" si="6"/>
        <v>0</v>
      </c>
      <c r="M46" s="953">
        <f t="shared" si="6"/>
        <v>0</v>
      </c>
      <c r="N46" s="953">
        <f t="shared" ref="N46" si="7">SUM(N42:N44)</f>
        <v>0</v>
      </c>
      <c r="O46" s="2216" t="s">
        <v>790</v>
      </c>
      <c r="P46" s="34"/>
      <c r="Q46" s="296"/>
      <c r="R46" s="5"/>
      <c r="S46" s="25"/>
      <c r="T46" s="25"/>
    </row>
    <row r="47" spans="1:20" ht="15.75">
      <c r="A47" s="362"/>
      <c r="B47" s="14"/>
      <c r="C47" s="5" t="s">
        <v>888</v>
      </c>
      <c r="D47" s="421"/>
      <c r="E47" s="22"/>
      <c r="F47" s="1456"/>
      <c r="G47" s="782"/>
      <c r="H47" s="1456"/>
      <c r="I47" s="22"/>
      <c r="J47" s="1460"/>
      <c r="K47" s="1460"/>
      <c r="L47" s="1460"/>
      <c r="M47" s="1456"/>
      <c r="N47" s="1458"/>
      <c r="O47" s="42"/>
      <c r="P47" s="34"/>
      <c r="Q47" s="296"/>
      <c r="R47" s="5"/>
      <c r="S47" s="25"/>
      <c r="T47" s="25"/>
    </row>
    <row r="48" spans="1:20" ht="15.75">
      <c r="A48" s="362"/>
      <c r="B48" s="14"/>
      <c r="C48" s="43" t="s">
        <v>810</v>
      </c>
      <c r="D48" s="862"/>
      <c r="E48" s="866"/>
      <c r="F48" s="1459"/>
      <c r="G48" s="867"/>
      <c r="H48" s="1459"/>
      <c r="I48" s="866"/>
      <c r="J48" s="1462"/>
      <c r="K48" s="1462"/>
      <c r="L48" s="1462"/>
      <c r="M48" s="1459"/>
      <c r="N48" s="1458">
        <f>SUM(E48:M48)</f>
        <v>0</v>
      </c>
      <c r="O48" s="863"/>
      <c r="R48" s="5"/>
      <c r="S48" s="25"/>
      <c r="T48" s="25"/>
    </row>
    <row r="49" spans="1:20" ht="15.75">
      <c r="A49" s="45"/>
      <c r="B49" s="5"/>
      <c r="C49" s="4" t="s">
        <v>812</v>
      </c>
      <c r="D49" s="864"/>
      <c r="E49" s="866"/>
      <c r="F49" s="1459"/>
      <c r="G49" s="867"/>
      <c r="H49" s="1459"/>
      <c r="I49" s="866"/>
      <c r="J49" s="1462"/>
      <c r="K49" s="1462"/>
      <c r="L49" s="1462"/>
      <c r="M49" s="1459"/>
      <c r="N49" s="1458">
        <f>SUM(E49:M49)</f>
        <v>0</v>
      </c>
      <c r="O49" s="863"/>
      <c r="R49" s="5"/>
      <c r="S49" s="25"/>
      <c r="T49" s="25"/>
    </row>
    <row r="50" spans="1:20" ht="15.75">
      <c r="A50" s="45"/>
      <c r="B50" s="5"/>
      <c r="C50" s="4" t="s">
        <v>813</v>
      </c>
      <c r="D50" s="862"/>
      <c r="E50" s="868"/>
      <c r="F50" s="1463"/>
      <c r="G50" s="870"/>
      <c r="H50" s="1463"/>
      <c r="I50" s="868"/>
      <c r="J50" s="1464"/>
      <c r="K50" s="1464"/>
      <c r="L50" s="1464"/>
      <c r="M50" s="1463"/>
      <c r="N50" s="1458">
        <f>SUM(E50:M50)</f>
        <v>0</v>
      </c>
      <c r="O50" s="865"/>
      <c r="R50" s="19"/>
      <c r="S50" s="25"/>
      <c r="T50" s="25"/>
    </row>
    <row r="51" spans="1:20" ht="16.5" thickBot="1">
      <c r="A51" s="45"/>
      <c r="B51" s="5"/>
      <c r="C51" s="860" t="s">
        <v>760</v>
      </c>
      <c r="D51" s="421"/>
      <c r="F51" s="1465"/>
      <c r="G51" s="768"/>
      <c r="H51" s="1465"/>
      <c r="J51" s="1466"/>
      <c r="K51" s="1466"/>
      <c r="L51" s="1466"/>
      <c r="M51" s="1465"/>
      <c r="N51" s="1458"/>
      <c r="O51" s="44"/>
      <c r="R51" s="19"/>
      <c r="S51" s="25"/>
      <c r="T51" s="25"/>
    </row>
    <row r="52" spans="1:20" ht="16.5" thickBot="1">
      <c r="A52" s="2131"/>
      <c r="B52" s="2132"/>
      <c r="C52" s="2144" t="s">
        <v>889</v>
      </c>
      <c r="D52" s="2217"/>
      <c r="E52" s="763">
        <f>SUM(E48:E50)</f>
        <v>0</v>
      </c>
      <c r="F52" s="953">
        <f t="shared" ref="F52:M52" si="8">SUM(F48:F50)</f>
        <v>0</v>
      </c>
      <c r="G52" s="784">
        <f t="shared" si="8"/>
        <v>0</v>
      </c>
      <c r="H52" s="953">
        <f t="shared" si="8"/>
        <v>0</v>
      </c>
      <c r="I52" s="763">
        <f t="shared" si="8"/>
        <v>0</v>
      </c>
      <c r="J52" s="763">
        <f t="shared" si="8"/>
        <v>0</v>
      </c>
      <c r="K52" s="763">
        <f t="shared" si="8"/>
        <v>0</v>
      </c>
      <c r="L52" s="763">
        <f t="shared" si="8"/>
        <v>0</v>
      </c>
      <c r="M52" s="953">
        <f t="shared" si="8"/>
        <v>0</v>
      </c>
      <c r="N52" s="953">
        <f t="shared" ref="N52" si="9">SUM(N48:N50)</f>
        <v>0</v>
      </c>
      <c r="O52" s="2216" t="s">
        <v>790</v>
      </c>
      <c r="R52" s="19"/>
      <c r="S52" s="25"/>
      <c r="T52" s="25"/>
    </row>
    <row r="53" spans="1:20" ht="16.5" thickBot="1">
      <c r="A53" s="45"/>
      <c r="B53" s="4" t="s">
        <v>894</v>
      </c>
      <c r="C53" s="4"/>
      <c r="D53" s="421"/>
      <c r="E53" s="763">
        <f>E46+E52</f>
        <v>0</v>
      </c>
      <c r="F53" s="953">
        <f t="shared" ref="F53:M53" si="10">F46+F52</f>
        <v>0</v>
      </c>
      <c r="G53" s="784">
        <f t="shared" si="10"/>
        <v>0</v>
      </c>
      <c r="H53" s="953">
        <f t="shared" si="10"/>
        <v>0</v>
      </c>
      <c r="I53" s="763">
        <f t="shared" si="10"/>
        <v>0</v>
      </c>
      <c r="J53" s="763">
        <f t="shared" si="10"/>
        <v>0</v>
      </c>
      <c r="K53" s="763">
        <f t="shared" si="10"/>
        <v>0</v>
      </c>
      <c r="L53" s="763">
        <f t="shared" si="10"/>
        <v>0</v>
      </c>
      <c r="M53" s="953">
        <f t="shared" si="10"/>
        <v>0</v>
      </c>
      <c r="N53" s="953">
        <f t="shared" ref="N53" si="11">N46+N52</f>
        <v>0</v>
      </c>
      <c r="O53" s="2216" t="s">
        <v>790</v>
      </c>
      <c r="R53" s="19"/>
      <c r="S53" s="25"/>
      <c r="T53" s="25"/>
    </row>
    <row r="54" spans="1:20" ht="16.5" thickBot="1">
      <c r="A54" s="2218" t="s">
        <v>873</v>
      </c>
      <c r="B54" s="2144"/>
      <c r="C54" s="2144"/>
      <c r="D54" s="2215"/>
      <c r="E54" s="763">
        <f>E23+E38+E53</f>
        <v>0</v>
      </c>
      <c r="F54" s="953">
        <f t="shared" ref="F54:M54" si="12">F23+F38+F53</f>
        <v>0</v>
      </c>
      <c r="G54" s="784">
        <f t="shared" si="12"/>
        <v>0</v>
      </c>
      <c r="H54" s="953">
        <f t="shared" si="12"/>
        <v>0</v>
      </c>
      <c r="I54" s="763">
        <f t="shared" si="12"/>
        <v>0</v>
      </c>
      <c r="J54" s="763">
        <f t="shared" si="12"/>
        <v>0</v>
      </c>
      <c r="K54" s="763">
        <f t="shared" si="12"/>
        <v>0</v>
      </c>
      <c r="L54" s="763">
        <f t="shared" si="12"/>
        <v>0</v>
      </c>
      <c r="M54" s="953">
        <f t="shared" si="12"/>
        <v>0</v>
      </c>
      <c r="N54" s="953">
        <f t="shared" ref="N54" si="13">N23+N38+N53</f>
        <v>0</v>
      </c>
      <c r="O54" s="2216" t="s">
        <v>790</v>
      </c>
      <c r="R54" s="19"/>
      <c r="S54" s="25"/>
      <c r="T54" s="25"/>
    </row>
    <row r="55" spans="1:20" ht="16.5" thickBot="1">
      <c r="A55" s="2218" t="s">
        <v>895</v>
      </c>
      <c r="B55" s="2132"/>
      <c r="C55" s="2132"/>
      <c r="D55" s="2215"/>
      <c r="E55" s="1309"/>
      <c r="F55" s="1309"/>
      <c r="G55" s="1309"/>
      <c r="H55" s="1309"/>
      <c r="I55" s="1309"/>
      <c r="J55" s="1309"/>
      <c r="K55" s="1309"/>
      <c r="L55" s="1309"/>
      <c r="M55" s="1310"/>
      <c r="N55" s="2219">
        <f>SUM(E55:M55)</f>
        <v>0</v>
      </c>
      <c r="O55" s="2220"/>
      <c r="R55" s="19"/>
      <c r="S55" s="25"/>
      <c r="T55" s="25"/>
    </row>
    <row r="56" spans="1:20" ht="16.5" thickBot="1">
      <c r="A56" s="2218" t="s">
        <v>896</v>
      </c>
      <c r="B56" s="2132"/>
      <c r="C56" s="2132"/>
      <c r="D56" s="2215"/>
      <c r="E56" s="235">
        <f>E54-E55</f>
        <v>0</v>
      </c>
      <c r="F56" s="235">
        <f t="shared" ref="F56:M56" si="14">F54-F55</f>
        <v>0</v>
      </c>
      <c r="G56" s="235">
        <f t="shared" si="14"/>
        <v>0</v>
      </c>
      <c r="H56" s="235">
        <f t="shared" si="14"/>
        <v>0</v>
      </c>
      <c r="I56" s="235">
        <f t="shared" si="14"/>
        <v>0</v>
      </c>
      <c r="J56" s="235">
        <f t="shared" si="14"/>
        <v>0</v>
      </c>
      <c r="K56" s="235">
        <f t="shared" si="14"/>
        <v>0</v>
      </c>
      <c r="L56" s="235">
        <f t="shared" si="14"/>
        <v>0</v>
      </c>
      <c r="M56" s="235">
        <f t="shared" si="14"/>
        <v>0</v>
      </c>
      <c r="N56" s="140">
        <f t="shared" ref="N56" si="15">N54-N55</f>
        <v>0</v>
      </c>
      <c r="O56" s="2216" t="s">
        <v>790</v>
      </c>
      <c r="R56" s="19"/>
      <c r="S56" s="25"/>
      <c r="T56" s="25"/>
    </row>
    <row r="57" spans="1:20" ht="17.25" thickTop="1" thickBot="1">
      <c r="A57" s="46"/>
      <c r="B57" s="532"/>
      <c r="C57" s="532"/>
      <c r="D57" s="1467"/>
      <c r="E57" s="533"/>
      <c r="F57" s="1416"/>
      <c r="G57" s="788"/>
      <c r="H57" s="1416"/>
      <c r="I57" s="533"/>
      <c r="J57" s="1468"/>
      <c r="K57" s="1468"/>
      <c r="L57" s="1468"/>
      <c r="M57" s="1416"/>
      <c r="N57" s="1416"/>
      <c r="O57" s="1469"/>
      <c r="R57" s="19"/>
      <c r="S57" s="25"/>
      <c r="T57" s="25"/>
    </row>
    <row r="58" spans="1:20" ht="15.75">
      <c r="A58" s="5"/>
      <c r="B58" s="5"/>
      <c r="C58" s="5"/>
      <c r="D58" s="5"/>
      <c r="E58" s="21"/>
      <c r="F58" s="21"/>
      <c r="G58" s="751"/>
      <c r="H58" s="21"/>
      <c r="I58" s="21"/>
      <c r="J58" s="21"/>
      <c r="K58" s="21"/>
      <c r="L58" s="21"/>
      <c r="M58" s="21"/>
      <c r="N58" s="21"/>
      <c r="O58" s="21"/>
      <c r="R58" s="19"/>
      <c r="S58" s="25"/>
      <c r="T58" s="25"/>
    </row>
    <row r="59" spans="1:20" ht="16.5" thickBot="1">
      <c r="A59" s="365" t="s">
        <v>792</v>
      </c>
      <c r="B59" s="5"/>
      <c r="C59" s="5"/>
      <c r="D59" s="5"/>
      <c r="E59" s="21"/>
      <c r="F59" s="21"/>
      <c r="G59" s="751"/>
      <c r="H59" s="21"/>
      <c r="I59" s="21"/>
      <c r="J59" s="21"/>
      <c r="K59" s="21"/>
      <c r="L59" s="21"/>
      <c r="M59" s="1075" t="s">
        <v>818</v>
      </c>
      <c r="N59"/>
      <c r="O59" s="21"/>
      <c r="R59" s="19"/>
      <c r="S59" s="25"/>
      <c r="T59" s="25"/>
    </row>
    <row r="60" spans="1:20" ht="15.75">
      <c r="A60" s="366" t="s">
        <v>819</v>
      </c>
      <c r="B60" s="5"/>
      <c r="C60" s="5"/>
      <c r="D60" s="5"/>
      <c r="E60" s="21"/>
      <c r="F60" s="21"/>
      <c r="G60" s="751"/>
      <c r="H60" s="21"/>
      <c r="I60" s="21"/>
      <c r="J60" s="21"/>
      <c r="K60" s="21"/>
      <c r="L60" s="21"/>
      <c r="M60" s="817" t="s">
        <v>618</v>
      </c>
      <c r="N60" s="1286"/>
      <c r="O60" s="21"/>
      <c r="R60" s="19"/>
      <c r="S60" s="25"/>
      <c r="T60" s="25"/>
    </row>
    <row r="61" spans="1:20" ht="15.75">
      <c r="A61" s="366" t="s">
        <v>897</v>
      </c>
      <c r="B61" s="5"/>
      <c r="C61" s="5"/>
      <c r="D61" s="5"/>
      <c r="E61" s="21"/>
      <c r="F61" s="21"/>
      <c r="G61" s="751"/>
      <c r="H61" s="21"/>
      <c r="I61" s="21"/>
      <c r="J61" s="21"/>
      <c r="K61" s="21"/>
      <c r="L61" s="21"/>
      <c r="M61" s="45" t="s">
        <v>619</v>
      </c>
      <c r="N61" s="1287"/>
      <c r="O61" s="21"/>
      <c r="R61" s="19"/>
      <c r="S61" s="25"/>
      <c r="T61" s="25"/>
    </row>
    <row r="62" spans="1:20" ht="16.5" thickBot="1">
      <c r="A62" s="366" t="s">
        <v>898</v>
      </c>
      <c r="B62" s="5"/>
      <c r="C62" s="5"/>
      <c r="D62" s="5"/>
      <c r="E62" s="21"/>
      <c r="F62" s="21"/>
      <c r="G62" s="751"/>
      <c r="H62" s="21"/>
      <c r="I62" s="21"/>
      <c r="J62" s="21"/>
      <c r="K62" s="21"/>
      <c r="L62" s="21"/>
      <c r="M62" s="46" t="s">
        <v>305</v>
      </c>
      <c r="N62" s="1406">
        <f>SUM(N60:N61)</f>
        <v>0</v>
      </c>
      <c r="O62" s="21"/>
      <c r="R62" s="19"/>
      <c r="S62" s="25"/>
      <c r="T62" s="25"/>
    </row>
    <row r="63" spans="1:20" ht="15.75">
      <c r="A63" s="719" t="s">
        <v>741</v>
      </c>
      <c r="B63" s="5"/>
      <c r="C63" s="5"/>
      <c r="D63" s="5"/>
      <c r="E63" s="21"/>
      <c r="F63" s="21"/>
      <c r="G63" s="751"/>
      <c r="H63" s="21"/>
      <c r="I63" s="21"/>
      <c r="J63" s="21"/>
      <c r="K63" s="21"/>
      <c r="L63" s="21"/>
      <c r="M63" s="1076" t="s">
        <v>451</v>
      </c>
      <c r="N63" s="1077">
        <f>N62-N56</f>
        <v>0</v>
      </c>
      <c r="O63" s="21"/>
      <c r="R63" s="19"/>
      <c r="S63" s="25"/>
      <c r="T63" s="25"/>
    </row>
    <row r="64" spans="1:20" ht="15.75">
      <c r="A64" s="719" t="s">
        <v>796</v>
      </c>
      <c r="B64" s="5"/>
      <c r="C64" s="5"/>
      <c r="D64" s="5"/>
      <c r="E64" s="21"/>
      <c r="F64" s="21"/>
      <c r="G64" s="751"/>
      <c r="H64" s="21"/>
      <c r="I64" s="21"/>
      <c r="J64" s="21"/>
      <c r="K64" s="21"/>
      <c r="L64" s="21"/>
      <c r="M64" s="21"/>
      <c r="N64" s="21"/>
      <c r="O64" s="21"/>
      <c r="R64" s="19"/>
      <c r="S64" s="25"/>
      <c r="T64" s="25"/>
    </row>
    <row r="65" spans="1:20" ht="15.75">
      <c r="A65" s="5"/>
      <c r="B65" s="5"/>
      <c r="C65" s="5"/>
      <c r="D65" s="5"/>
      <c r="E65" s="21"/>
      <c r="F65" s="21"/>
      <c r="G65" s="751"/>
      <c r="H65" s="21"/>
      <c r="I65" s="21"/>
      <c r="J65" s="21"/>
      <c r="K65" s="21"/>
      <c r="L65" s="21"/>
      <c r="M65" s="21"/>
      <c r="N65" s="21"/>
      <c r="O65" s="21"/>
      <c r="R65" s="19"/>
      <c r="S65" s="25"/>
      <c r="T65" s="25"/>
    </row>
    <row r="66" spans="1:20" ht="15.75">
      <c r="A66" s="5"/>
      <c r="B66" s="5"/>
      <c r="C66" s="5"/>
      <c r="D66" s="5"/>
      <c r="E66" s="21"/>
      <c r="F66" s="21"/>
      <c r="G66" s="751"/>
      <c r="H66" s="21"/>
      <c r="I66" s="21"/>
      <c r="J66" s="21"/>
      <c r="K66" s="21"/>
      <c r="L66" s="21"/>
      <c r="M66" s="21"/>
      <c r="N66" s="21"/>
      <c r="O66" s="21"/>
      <c r="R66" s="19"/>
      <c r="S66" s="25"/>
      <c r="T66" s="25"/>
    </row>
    <row r="67" spans="1:20" ht="15.75">
      <c r="A67" s="5"/>
      <c r="B67" s="5"/>
      <c r="C67" s="5"/>
      <c r="D67" s="5"/>
      <c r="E67" s="21"/>
      <c r="F67" s="21"/>
      <c r="G67" s="751"/>
      <c r="H67" s="21"/>
      <c r="I67" s="21"/>
      <c r="J67" s="21"/>
      <c r="K67" s="21"/>
      <c r="L67" s="21"/>
      <c r="M67" s="21"/>
      <c r="N67" s="21"/>
      <c r="O67" s="21"/>
      <c r="R67" s="19"/>
      <c r="S67" s="25"/>
      <c r="T67" s="25"/>
    </row>
    <row r="68" spans="1:20" ht="15.75">
      <c r="A68" s="5"/>
      <c r="B68" s="5"/>
      <c r="C68" s="5"/>
      <c r="D68" s="5"/>
      <c r="E68" s="21"/>
      <c r="F68" s="21"/>
      <c r="G68" s="751"/>
      <c r="H68" s="21"/>
      <c r="I68" s="21"/>
      <c r="J68" s="21"/>
      <c r="K68" s="21"/>
      <c r="L68" s="21"/>
      <c r="M68" s="21"/>
      <c r="N68" s="21"/>
      <c r="O68" s="21"/>
      <c r="R68" s="19"/>
      <c r="S68" s="25"/>
      <c r="T68" s="25"/>
    </row>
    <row r="69" spans="1:20" ht="15.75">
      <c r="A69" s="5"/>
      <c r="B69" s="5"/>
      <c r="C69" s="5"/>
      <c r="D69" s="5"/>
      <c r="E69" s="21"/>
      <c r="F69" s="21"/>
      <c r="G69" s="751"/>
      <c r="H69" s="21"/>
      <c r="I69" s="21"/>
      <c r="J69" s="21"/>
      <c r="K69" s="21"/>
      <c r="L69" s="21"/>
      <c r="M69" s="21"/>
      <c r="N69" s="21"/>
      <c r="O69" s="21"/>
      <c r="R69" s="19"/>
      <c r="S69" s="25"/>
      <c r="T69" s="25"/>
    </row>
    <row r="70" spans="1:20">
      <c r="E70" s="27"/>
      <c r="F70" s="27"/>
      <c r="G70" s="27"/>
      <c r="H70" s="27"/>
      <c r="I70" s="27"/>
      <c r="J70" s="27"/>
      <c r="K70" s="27"/>
      <c r="L70" s="27"/>
      <c r="M70" s="27"/>
      <c r="N70" s="27"/>
      <c r="R70" s="15"/>
      <c r="S70" s="25"/>
      <c r="T70" s="25"/>
    </row>
    <row r="71" spans="1:20">
      <c r="A71" s="47"/>
      <c r="B71" s="47"/>
      <c r="C71" s="4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R71" s="15"/>
      <c r="S71" s="25"/>
      <c r="T71" s="25"/>
    </row>
    <row r="72" spans="1:20">
      <c r="A72" s="23"/>
      <c r="B72" s="23"/>
      <c r="C72" s="23"/>
      <c r="D72" s="25"/>
      <c r="N72" s="26"/>
      <c r="O72" s="26"/>
      <c r="R72" s="15"/>
      <c r="S72" s="25"/>
      <c r="T72" s="25"/>
    </row>
    <row r="73" spans="1:20">
      <c r="A73" s="25"/>
      <c r="B73" s="25"/>
      <c r="C73" s="25"/>
      <c r="D73" s="23"/>
      <c r="E73" s="23"/>
      <c r="F73" s="23"/>
      <c r="G73" s="790"/>
      <c r="H73" s="23"/>
      <c r="I73" s="23"/>
      <c r="J73" s="23"/>
      <c r="K73" s="23"/>
      <c r="L73" s="23"/>
      <c r="M73" s="23"/>
      <c r="N73" s="23"/>
      <c r="O73" s="48"/>
      <c r="R73" s="15"/>
      <c r="S73" s="25"/>
      <c r="T73" s="25"/>
    </row>
    <row r="74" spans="1:20">
      <c r="A74" s="25"/>
      <c r="B74" s="25"/>
      <c r="C74" s="25"/>
      <c r="D74" s="23"/>
      <c r="E74" s="23"/>
      <c r="F74" s="23"/>
      <c r="G74" s="790"/>
      <c r="H74" s="23"/>
      <c r="I74" s="23"/>
      <c r="J74" s="23"/>
      <c r="K74" s="23"/>
      <c r="L74" s="23"/>
      <c r="M74" s="23"/>
      <c r="N74" s="23"/>
      <c r="O74" s="48"/>
      <c r="R74" s="15"/>
      <c r="S74" s="25"/>
      <c r="T74" s="25"/>
    </row>
    <row r="75" spans="1:20">
      <c r="A75" s="25"/>
      <c r="B75" s="25"/>
      <c r="C75" s="25"/>
      <c r="D75" s="23"/>
      <c r="E75" s="23"/>
      <c r="F75" s="23"/>
      <c r="G75" s="790"/>
      <c r="H75" s="23"/>
      <c r="I75" s="23"/>
      <c r="J75" s="23"/>
      <c r="K75" s="23"/>
      <c r="L75" s="23"/>
      <c r="M75" s="23"/>
      <c r="N75" s="23"/>
      <c r="O75" s="48"/>
      <c r="R75" s="15"/>
      <c r="S75" s="25"/>
      <c r="T75" s="25"/>
    </row>
    <row r="76" spans="1:20">
      <c r="A76" s="25"/>
      <c r="B76" s="25"/>
      <c r="C76" s="25"/>
      <c r="D76" s="23"/>
      <c r="E76" s="23"/>
      <c r="F76" s="23"/>
      <c r="G76" s="790"/>
      <c r="H76" s="23"/>
      <c r="I76" s="23"/>
      <c r="J76" s="23"/>
      <c r="K76" s="23"/>
      <c r="L76" s="23"/>
      <c r="M76" s="23"/>
      <c r="N76" s="23"/>
      <c r="O76" s="48"/>
      <c r="R76" s="15"/>
      <c r="S76" s="25"/>
      <c r="T76" s="25"/>
    </row>
    <row r="77" spans="1:20">
      <c r="A77" s="25"/>
      <c r="B77" s="25"/>
      <c r="C77" s="25"/>
      <c r="D77" s="23"/>
      <c r="E77" s="23"/>
      <c r="F77" s="23"/>
      <c r="G77" s="790"/>
      <c r="H77" s="23"/>
      <c r="I77" s="23"/>
      <c r="J77" s="23"/>
      <c r="K77" s="23"/>
      <c r="L77" s="23"/>
      <c r="M77" s="23"/>
      <c r="N77" s="23"/>
      <c r="O77" s="48"/>
      <c r="R77" s="15"/>
      <c r="S77" s="25"/>
      <c r="T77" s="25"/>
    </row>
    <row r="78" spans="1:20">
      <c r="A78" s="25"/>
      <c r="B78" s="25"/>
      <c r="C78" s="25"/>
      <c r="D78" s="23"/>
      <c r="E78" s="23"/>
      <c r="F78" s="23"/>
      <c r="G78" s="790"/>
      <c r="H78" s="23"/>
      <c r="I78" s="23"/>
      <c r="J78" s="23"/>
      <c r="K78" s="23"/>
      <c r="L78" s="23"/>
      <c r="M78" s="23"/>
      <c r="N78" s="23"/>
      <c r="O78" s="48"/>
      <c r="R78" s="25"/>
      <c r="S78" s="25"/>
      <c r="T78" s="25"/>
    </row>
    <row r="79" spans="1:20">
      <c r="A79" s="25"/>
      <c r="B79" s="25"/>
      <c r="C79" s="25"/>
      <c r="D79" s="23"/>
      <c r="E79" s="23"/>
      <c r="F79" s="23"/>
      <c r="G79" s="790"/>
      <c r="H79" s="23"/>
      <c r="I79" s="23"/>
      <c r="J79" s="23"/>
      <c r="K79" s="23"/>
      <c r="L79" s="23"/>
      <c r="M79" s="23"/>
      <c r="N79" s="23"/>
      <c r="O79" s="48"/>
      <c r="R79" s="25"/>
      <c r="S79" s="25"/>
      <c r="T79" s="25"/>
    </row>
    <row r="80" spans="1:20">
      <c r="A80" s="25"/>
      <c r="B80" s="25"/>
      <c r="C80" s="25"/>
      <c r="D80" s="23"/>
      <c r="E80" s="23"/>
      <c r="F80" s="23"/>
      <c r="G80" s="790"/>
      <c r="H80" s="23"/>
      <c r="I80" s="23"/>
      <c r="J80" s="23"/>
      <c r="K80" s="23"/>
      <c r="L80" s="23"/>
      <c r="M80" s="23"/>
      <c r="N80" s="23"/>
      <c r="O80" s="48"/>
      <c r="R80" s="25"/>
      <c r="S80" s="25"/>
      <c r="T80" s="25"/>
    </row>
    <row r="81" spans="1:20">
      <c r="A81" s="25"/>
      <c r="B81" s="25"/>
      <c r="C81" s="25"/>
      <c r="D81" s="23"/>
      <c r="E81" s="23"/>
      <c r="F81" s="23"/>
      <c r="G81" s="790"/>
      <c r="H81" s="23"/>
      <c r="I81" s="23"/>
      <c r="J81" s="23"/>
      <c r="K81" s="23"/>
      <c r="L81" s="23"/>
      <c r="M81" s="23"/>
      <c r="N81" s="23"/>
      <c r="O81" s="48"/>
      <c r="R81" s="25"/>
      <c r="S81" s="25"/>
      <c r="T81" s="25"/>
    </row>
    <row r="82" spans="1:20">
      <c r="A82" s="25"/>
      <c r="B82" s="25"/>
      <c r="C82" s="25"/>
      <c r="D82" s="23"/>
      <c r="E82" s="23"/>
      <c r="F82" s="23"/>
      <c r="G82" s="790"/>
      <c r="H82" s="23"/>
      <c r="I82" s="23"/>
      <c r="J82" s="23"/>
      <c r="K82" s="23"/>
      <c r="L82" s="23"/>
      <c r="M82" s="23"/>
      <c r="N82" s="23"/>
      <c r="O82" s="48"/>
      <c r="R82" s="25"/>
      <c r="S82" s="25"/>
      <c r="T82" s="25"/>
    </row>
    <row r="83" spans="1:20">
      <c r="A83" s="25"/>
      <c r="B83" s="25"/>
      <c r="C83" s="25"/>
      <c r="D83" s="23"/>
      <c r="E83" s="23"/>
      <c r="F83" s="23"/>
      <c r="G83" s="790"/>
      <c r="H83" s="23"/>
      <c r="I83" s="23"/>
      <c r="J83" s="23"/>
      <c r="K83" s="23"/>
      <c r="L83" s="23"/>
      <c r="M83" s="23"/>
      <c r="N83" s="23"/>
      <c r="O83" s="48"/>
      <c r="R83" s="25"/>
      <c r="S83" s="25"/>
      <c r="T83" s="25"/>
    </row>
    <row r="84" spans="1:20">
      <c r="A84" s="25"/>
      <c r="B84" s="25"/>
      <c r="C84" s="25"/>
      <c r="D84" s="23"/>
      <c r="E84" s="23"/>
      <c r="F84" s="23"/>
      <c r="G84" s="790"/>
      <c r="H84" s="23"/>
      <c r="I84" s="23"/>
      <c r="J84" s="23"/>
      <c r="K84" s="23"/>
      <c r="L84" s="23"/>
      <c r="M84" s="23"/>
      <c r="N84" s="23"/>
      <c r="O84" s="48"/>
      <c r="R84" s="25"/>
      <c r="S84" s="25"/>
      <c r="T84" s="25"/>
    </row>
    <row r="85" spans="1:20">
      <c r="A85" s="25"/>
      <c r="B85" s="25"/>
      <c r="C85" s="25"/>
      <c r="D85" s="23"/>
      <c r="E85" s="23"/>
      <c r="F85" s="23"/>
      <c r="G85" s="790"/>
      <c r="H85" s="23"/>
      <c r="I85" s="23"/>
      <c r="J85" s="23"/>
      <c r="K85" s="23"/>
      <c r="L85" s="23"/>
      <c r="M85" s="23"/>
      <c r="N85" s="23"/>
      <c r="O85" s="48"/>
      <c r="R85" s="25"/>
      <c r="S85" s="25"/>
      <c r="T85" s="25"/>
    </row>
    <row r="86" spans="1:20">
      <c r="A86" s="25"/>
      <c r="B86" s="25"/>
      <c r="C86" s="25"/>
      <c r="D86" s="23"/>
      <c r="E86" s="23"/>
      <c r="F86" s="23"/>
      <c r="G86" s="790"/>
      <c r="H86" s="23"/>
      <c r="I86" s="23"/>
      <c r="J86" s="23"/>
      <c r="K86" s="23"/>
      <c r="L86" s="23"/>
      <c r="M86" s="23"/>
      <c r="N86" s="23"/>
      <c r="O86" s="48"/>
      <c r="R86" s="25"/>
      <c r="S86" s="25"/>
      <c r="T86" s="25"/>
    </row>
    <row r="87" spans="1:20">
      <c r="A87" s="25"/>
      <c r="B87" s="25"/>
      <c r="C87" s="25"/>
      <c r="D87" s="23"/>
      <c r="E87" s="23"/>
      <c r="F87" s="23"/>
      <c r="G87" s="790"/>
      <c r="H87" s="23"/>
      <c r="I87" s="23"/>
      <c r="J87" s="23"/>
      <c r="K87" s="23"/>
      <c r="L87" s="23"/>
      <c r="M87" s="23"/>
      <c r="N87" s="23"/>
      <c r="O87" s="48"/>
      <c r="R87" s="25"/>
      <c r="S87" s="25"/>
      <c r="T87" s="25"/>
    </row>
    <row r="88" spans="1:20">
      <c r="A88" s="25"/>
      <c r="B88" s="25"/>
      <c r="C88" s="25"/>
      <c r="D88" s="23"/>
      <c r="E88" s="23"/>
      <c r="F88" s="23"/>
      <c r="G88" s="790"/>
      <c r="H88" s="23"/>
      <c r="I88" s="23"/>
      <c r="J88" s="23"/>
      <c r="K88" s="23"/>
      <c r="L88" s="23"/>
      <c r="M88" s="23"/>
      <c r="N88" s="23"/>
      <c r="O88" s="48"/>
      <c r="R88" s="25"/>
      <c r="S88" s="25"/>
      <c r="T88" s="25"/>
    </row>
    <row r="89" spans="1:20">
      <c r="A89" s="25"/>
      <c r="B89" s="25"/>
      <c r="C89" s="25"/>
      <c r="D89" s="23"/>
      <c r="E89" s="23"/>
      <c r="F89" s="23"/>
      <c r="G89" s="790"/>
      <c r="H89" s="23"/>
      <c r="I89" s="23"/>
      <c r="J89" s="23"/>
      <c r="K89" s="23"/>
      <c r="L89" s="23"/>
      <c r="M89" s="23"/>
      <c r="N89" s="23"/>
      <c r="O89" s="48"/>
      <c r="R89" s="25"/>
      <c r="S89" s="25"/>
      <c r="T89" s="25"/>
    </row>
    <row r="90" spans="1:20">
      <c r="A90" s="25"/>
      <c r="B90" s="25"/>
      <c r="C90" s="25"/>
      <c r="D90" s="23"/>
      <c r="E90" s="23"/>
      <c r="F90" s="23"/>
      <c r="G90" s="790"/>
      <c r="H90" s="23"/>
      <c r="I90" s="23"/>
      <c r="J90" s="23"/>
      <c r="K90" s="23"/>
      <c r="L90" s="23"/>
      <c r="M90" s="23"/>
      <c r="N90" s="23"/>
      <c r="O90" s="48"/>
      <c r="R90" s="25"/>
      <c r="S90" s="25"/>
      <c r="T90" s="25"/>
    </row>
    <row r="91" spans="1:20">
      <c r="A91" s="25"/>
      <c r="B91" s="25"/>
      <c r="C91" s="25"/>
      <c r="D91" s="23"/>
      <c r="E91" s="23"/>
      <c r="F91" s="23"/>
      <c r="G91" s="790"/>
      <c r="H91" s="23"/>
      <c r="I91" s="23"/>
      <c r="J91" s="23"/>
      <c r="K91" s="23"/>
      <c r="L91" s="23"/>
      <c r="M91" s="23"/>
      <c r="N91" s="23"/>
      <c r="O91" s="48"/>
      <c r="R91" s="25"/>
      <c r="S91" s="25"/>
      <c r="T91" s="25"/>
    </row>
    <row r="92" spans="1:20">
      <c r="D92" s="23"/>
      <c r="E92" s="23"/>
      <c r="F92" s="23"/>
      <c r="G92" s="790"/>
      <c r="H92" s="23"/>
      <c r="I92" s="23"/>
      <c r="J92" s="23"/>
      <c r="K92" s="23"/>
      <c r="L92" s="23"/>
      <c r="M92" s="23"/>
      <c r="N92" s="23"/>
      <c r="O92" s="48"/>
    </row>
    <row r="93" spans="1:20">
      <c r="D93" s="23"/>
      <c r="E93" s="23"/>
      <c r="F93" s="23"/>
      <c r="G93" s="790"/>
      <c r="H93" s="23"/>
      <c r="I93" s="23"/>
      <c r="J93" s="23"/>
      <c r="K93" s="23"/>
      <c r="L93" s="23"/>
      <c r="M93" s="23"/>
      <c r="N93" s="23"/>
      <c r="O93" s="48"/>
    </row>
    <row r="94" spans="1:20">
      <c r="D94" s="23"/>
      <c r="E94" s="23"/>
      <c r="F94" s="23"/>
      <c r="G94" s="790"/>
      <c r="H94" s="23"/>
      <c r="I94" s="23"/>
      <c r="J94" s="23"/>
      <c r="K94" s="23"/>
      <c r="L94" s="23"/>
      <c r="M94" s="23"/>
      <c r="N94" s="23"/>
      <c r="O94" s="48"/>
    </row>
    <row r="95" spans="1:20">
      <c r="D95" s="23"/>
      <c r="E95" s="23"/>
      <c r="F95" s="23"/>
      <c r="G95" s="790"/>
      <c r="H95" s="23"/>
      <c r="I95" s="23"/>
      <c r="J95" s="23"/>
      <c r="K95" s="23"/>
      <c r="L95" s="23"/>
      <c r="M95" s="23"/>
      <c r="N95" s="23"/>
      <c r="O95" s="48"/>
    </row>
    <row r="96" spans="1:20">
      <c r="D96" s="23"/>
      <c r="E96" s="23"/>
      <c r="F96" s="23"/>
      <c r="G96" s="790"/>
      <c r="H96" s="23"/>
      <c r="I96" s="23"/>
      <c r="J96" s="23"/>
      <c r="K96" s="23"/>
      <c r="L96" s="23"/>
      <c r="M96" s="23"/>
      <c r="N96" s="23"/>
      <c r="O96" s="48"/>
    </row>
    <row r="97" spans="1:15">
      <c r="D97" s="23"/>
      <c r="E97" s="23"/>
      <c r="F97" s="23"/>
      <c r="G97" s="790"/>
      <c r="H97" s="23"/>
      <c r="I97" s="23"/>
      <c r="J97" s="23"/>
      <c r="K97" s="23"/>
      <c r="L97" s="23"/>
      <c r="M97" s="23"/>
      <c r="N97" s="23"/>
      <c r="O97" s="48"/>
    </row>
    <row r="98" spans="1:15">
      <c r="D98" s="23"/>
      <c r="E98" s="23"/>
      <c r="F98" s="23"/>
      <c r="G98" s="790"/>
      <c r="H98" s="23"/>
      <c r="I98" s="23"/>
      <c r="J98" s="23"/>
      <c r="K98" s="23"/>
      <c r="L98" s="23"/>
      <c r="M98" s="23"/>
      <c r="N98" s="23"/>
      <c r="O98" s="48"/>
    </row>
    <row r="99" spans="1:15">
      <c r="D99" s="23"/>
      <c r="E99" s="23"/>
      <c r="F99" s="23"/>
      <c r="G99" s="790"/>
      <c r="H99" s="23"/>
      <c r="I99" s="23"/>
      <c r="J99" s="23"/>
      <c r="K99" s="23"/>
      <c r="L99" s="23"/>
      <c r="M99" s="23"/>
      <c r="N99" s="23"/>
      <c r="O99" s="48"/>
    </row>
    <row r="100" spans="1:15">
      <c r="D100" s="23"/>
      <c r="E100" s="23"/>
      <c r="F100" s="23"/>
      <c r="G100" s="790"/>
      <c r="H100" s="23"/>
      <c r="I100" s="23"/>
      <c r="J100" s="23"/>
      <c r="K100" s="23"/>
      <c r="L100" s="23"/>
      <c r="M100" s="23"/>
      <c r="N100" s="23"/>
      <c r="O100" s="48"/>
    </row>
    <row r="101" spans="1:15">
      <c r="D101" s="23"/>
      <c r="E101" s="23"/>
      <c r="F101" s="23"/>
      <c r="G101" s="790"/>
      <c r="H101" s="23"/>
      <c r="I101" s="23"/>
      <c r="J101" s="23"/>
      <c r="K101" s="23"/>
      <c r="L101" s="23"/>
      <c r="M101" s="23"/>
      <c r="N101" s="23"/>
      <c r="O101" s="48"/>
    </row>
    <row r="102" spans="1:15">
      <c r="D102" s="23"/>
      <c r="E102" s="23"/>
      <c r="F102" s="23"/>
      <c r="G102" s="790"/>
      <c r="H102" s="23"/>
      <c r="I102" s="23"/>
      <c r="J102" s="23"/>
      <c r="K102" s="23"/>
      <c r="L102" s="23"/>
      <c r="M102" s="23"/>
      <c r="N102" s="23"/>
      <c r="O102" s="48"/>
    </row>
    <row r="103" spans="1:15">
      <c r="D103" s="23"/>
      <c r="E103" s="23"/>
      <c r="F103" s="23"/>
      <c r="G103" s="790"/>
      <c r="H103" s="23"/>
      <c r="I103" s="23"/>
      <c r="J103" s="23"/>
      <c r="K103" s="23"/>
      <c r="L103" s="23"/>
      <c r="M103" s="23"/>
      <c r="N103" s="23"/>
      <c r="O103" s="48"/>
    </row>
    <row r="104" spans="1:15">
      <c r="D104" s="23"/>
      <c r="E104" s="23"/>
      <c r="F104" s="23"/>
      <c r="G104" s="790"/>
      <c r="H104" s="23"/>
      <c r="I104" s="23"/>
      <c r="J104" s="23"/>
      <c r="K104" s="23"/>
      <c r="L104" s="23"/>
      <c r="M104" s="23"/>
      <c r="N104" s="23"/>
      <c r="O104" s="49"/>
    </row>
    <row r="105" spans="1:15">
      <c r="D105" s="23"/>
      <c r="E105" s="23"/>
      <c r="F105" s="23"/>
      <c r="G105" s="790"/>
      <c r="H105" s="23"/>
      <c r="I105" s="23"/>
      <c r="J105" s="23"/>
      <c r="K105" s="23"/>
      <c r="L105" s="23"/>
      <c r="M105" s="23"/>
      <c r="N105" s="23"/>
      <c r="O105" s="49"/>
    </row>
    <row r="106" spans="1:15">
      <c r="A106" s="23"/>
      <c r="B106" s="23"/>
      <c r="C106" s="23"/>
      <c r="D106" s="23"/>
      <c r="E106" s="23"/>
      <c r="F106" s="23"/>
      <c r="G106" s="790"/>
      <c r="H106" s="23"/>
      <c r="I106" s="23"/>
      <c r="J106" s="23"/>
      <c r="K106" s="23"/>
      <c r="L106" s="23"/>
      <c r="M106" s="23"/>
      <c r="N106" s="23"/>
      <c r="O106" s="49"/>
    </row>
    <row r="107" spans="1:15">
      <c r="D107" s="23"/>
      <c r="E107" s="23"/>
      <c r="F107" s="23"/>
      <c r="G107" s="790"/>
      <c r="H107" s="23"/>
      <c r="I107" s="23"/>
      <c r="J107" s="23"/>
      <c r="K107" s="23"/>
      <c r="L107" s="23"/>
      <c r="M107" s="23"/>
      <c r="N107" s="23"/>
      <c r="O107" s="48"/>
    </row>
    <row r="108" spans="1:15">
      <c r="D108" s="23"/>
      <c r="E108" s="23"/>
      <c r="F108" s="23"/>
      <c r="G108" s="790"/>
      <c r="H108" s="23"/>
      <c r="I108" s="23"/>
      <c r="J108" s="23"/>
      <c r="K108" s="23"/>
      <c r="L108" s="23"/>
      <c r="M108" s="23"/>
      <c r="N108" s="23"/>
      <c r="O108" s="48"/>
    </row>
    <row r="109" spans="1:15">
      <c r="D109" s="23"/>
      <c r="E109" s="23"/>
      <c r="F109" s="23"/>
      <c r="G109" s="790"/>
      <c r="H109" s="23"/>
      <c r="I109" s="23"/>
      <c r="J109" s="23"/>
      <c r="K109" s="23"/>
      <c r="L109" s="23"/>
      <c r="M109" s="23"/>
      <c r="N109" s="23"/>
      <c r="O109" s="48"/>
    </row>
    <row r="110" spans="1:15">
      <c r="D110" s="23"/>
      <c r="E110" s="23"/>
      <c r="F110" s="23"/>
      <c r="G110" s="790"/>
      <c r="H110" s="23"/>
      <c r="I110" s="23"/>
      <c r="J110" s="23"/>
      <c r="K110" s="23"/>
      <c r="L110" s="23"/>
      <c r="M110" s="23"/>
      <c r="N110" s="23"/>
      <c r="O110" s="48"/>
    </row>
    <row r="111" spans="1:15">
      <c r="D111" s="23"/>
      <c r="E111" s="23"/>
      <c r="F111" s="23"/>
      <c r="G111" s="790"/>
      <c r="H111" s="23"/>
      <c r="I111" s="23"/>
      <c r="J111" s="23"/>
      <c r="K111" s="23"/>
      <c r="L111" s="23"/>
      <c r="M111" s="23"/>
      <c r="N111" s="23"/>
      <c r="O111" s="48"/>
    </row>
    <row r="112" spans="1:15">
      <c r="D112" s="23"/>
      <c r="E112" s="23"/>
      <c r="F112" s="23"/>
      <c r="G112" s="790"/>
      <c r="H112" s="23"/>
      <c r="I112" s="23"/>
      <c r="J112" s="23"/>
      <c r="K112" s="23"/>
      <c r="L112" s="23"/>
      <c r="M112" s="23"/>
      <c r="N112" s="23"/>
      <c r="O112" s="48"/>
    </row>
    <row r="113" spans="4:15">
      <c r="D113" s="23"/>
      <c r="E113" s="23"/>
      <c r="F113" s="23"/>
      <c r="G113" s="790"/>
      <c r="H113" s="23"/>
      <c r="I113" s="23"/>
      <c r="J113" s="23"/>
      <c r="K113" s="23"/>
      <c r="L113" s="23"/>
      <c r="M113" s="23"/>
      <c r="N113" s="23"/>
      <c r="O113" s="48"/>
    </row>
    <row r="114" spans="4:15">
      <c r="D114" s="23"/>
      <c r="E114" s="23"/>
      <c r="F114" s="23"/>
      <c r="G114" s="790"/>
      <c r="H114" s="23"/>
      <c r="I114" s="23"/>
      <c r="J114" s="23"/>
      <c r="K114" s="23"/>
      <c r="L114" s="23"/>
      <c r="M114" s="23"/>
      <c r="N114" s="23"/>
      <c r="O114" s="48"/>
    </row>
    <row r="115" spans="4:15">
      <c r="D115" s="23"/>
      <c r="E115" s="23"/>
      <c r="F115" s="23"/>
      <c r="G115" s="790"/>
      <c r="H115" s="23"/>
      <c r="I115" s="23"/>
      <c r="J115" s="23"/>
      <c r="K115" s="23"/>
      <c r="L115" s="23"/>
      <c r="M115" s="23"/>
      <c r="N115" s="23"/>
      <c r="O115" s="48"/>
    </row>
    <row r="116" spans="4:15">
      <c r="D116" s="23"/>
      <c r="E116" s="23"/>
      <c r="F116" s="23"/>
      <c r="G116" s="790"/>
      <c r="H116" s="23"/>
      <c r="I116" s="23"/>
      <c r="J116" s="23"/>
      <c r="K116" s="23"/>
      <c r="L116" s="23"/>
      <c r="M116" s="23"/>
      <c r="N116" s="23"/>
      <c r="O116" s="48"/>
    </row>
    <row r="117" spans="4:15">
      <c r="D117" s="23"/>
      <c r="E117" s="23"/>
      <c r="F117" s="23"/>
      <c r="G117" s="790"/>
      <c r="H117" s="23"/>
      <c r="I117" s="23"/>
      <c r="J117" s="23"/>
      <c r="K117" s="23"/>
      <c r="L117" s="23"/>
      <c r="M117" s="23"/>
      <c r="N117" s="23"/>
      <c r="O117" s="48"/>
    </row>
    <row r="118" spans="4:15">
      <c r="D118" s="23"/>
      <c r="E118" s="23"/>
      <c r="F118" s="23"/>
      <c r="G118" s="790"/>
      <c r="H118" s="23"/>
      <c r="I118" s="23"/>
      <c r="J118" s="23"/>
      <c r="K118" s="23"/>
      <c r="L118" s="23"/>
      <c r="M118" s="23"/>
      <c r="N118" s="23"/>
      <c r="O118" s="48"/>
    </row>
    <row r="119" spans="4:15">
      <c r="D119" s="23"/>
      <c r="E119" s="23"/>
      <c r="F119" s="23"/>
      <c r="G119" s="790"/>
      <c r="H119" s="23"/>
      <c r="I119" s="23"/>
      <c r="J119" s="23"/>
      <c r="K119" s="23"/>
      <c r="L119" s="23"/>
      <c r="M119" s="23"/>
      <c r="N119" s="23"/>
      <c r="O119" s="48"/>
    </row>
    <row r="120" spans="4:15">
      <c r="D120" s="23"/>
      <c r="E120" s="23"/>
      <c r="F120" s="23"/>
      <c r="G120" s="790"/>
      <c r="H120" s="23"/>
      <c r="I120" s="23"/>
      <c r="J120" s="23"/>
      <c r="K120" s="23"/>
      <c r="L120" s="23"/>
      <c r="M120" s="23"/>
      <c r="N120" s="23"/>
      <c r="O120" s="48"/>
    </row>
    <row r="121" spans="4:15">
      <c r="D121" s="23"/>
      <c r="E121" s="23"/>
      <c r="F121" s="23"/>
      <c r="G121" s="790"/>
      <c r="H121" s="23"/>
      <c r="I121" s="23"/>
      <c r="J121" s="23"/>
      <c r="K121" s="23"/>
      <c r="L121" s="23"/>
      <c r="M121" s="23"/>
      <c r="N121" s="23"/>
      <c r="O121" s="48"/>
    </row>
    <row r="122" spans="4:15">
      <c r="D122" s="23"/>
      <c r="E122" s="23"/>
      <c r="F122" s="23"/>
      <c r="G122" s="790"/>
      <c r="H122" s="23"/>
      <c r="I122" s="23"/>
      <c r="J122" s="23"/>
      <c r="K122" s="23"/>
      <c r="L122" s="23"/>
      <c r="M122" s="23"/>
      <c r="N122" s="23"/>
      <c r="O122" s="48"/>
    </row>
    <row r="123" spans="4:15">
      <c r="D123" s="23"/>
      <c r="E123" s="23"/>
      <c r="F123" s="23"/>
      <c r="G123" s="790"/>
      <c r="H123" s="23"/>
      <c r="I123" s="23"/>
      <c r="J123" s="23"/>
      <c r="K123" s="23"/>
      <c r="L123" s="23"/>
      <c r="M123" s="23"/>
      <c r="N123" s="23"/>
      <c r="O123" s="48"/>
    </row>
    <row r="124" spans="4:15">
      <c r="D124" s="23"/>
      <c r="E124" s="23"/>
      <c r="F124" s="23"/>
      <c r="G124" s="790"/>
      <c r="H124" s="23"/>
      <c r="I124" s="23"/>
      <c r="J124" s="23"/>
      <c r="K124" s="23"/>
      <c r="L124" s="23"/>
      <c r="M124" s="23"/>
      <c r="N124" s="23"/>
      <c r="O124" s="48"/>
    </row>
    <row r="125" spans="4:15">
      <c r="D125" s="23"/>
      <c r="E125" s="23"/>
      <c r="F125" s="23"/>
      <c r="G125" s="790"/>
      <c r="H125" s="23"/>
      <c r="I125" s="23"/>
      <c r="J125" s="23"/>
      <c r="K125" s="23"/>
      <c r="L125" s="23"/>
      <c r="M125" s="23"/>
      <c r="N125" s="23"/>
      <c r="O125" s="48"/>
    </row>
    <row r="126" spans="4:15">
      <c r="D126" s="23"/>
      <c r="E126" s="23"/>
      <c r="F126" s="23"/>
      <c r="G126" s="790"/>
      <c r="H126" s="23"/>
      <c r="I126" s="23"/>
      <c r="J126" s="23"/>
      <c r="K126" s="23"/>
      <c r="L126" s="23"/>
      <c r="M126" s="23"/>
      <c r="N126" s="23"/>
      <c r="O126" s="48"/>
    </row>
    <row r="127" spans="4:15">
      <c r="D127" s="23"/>
      <c r="E127" s="23"/>
      <c r="F127" s="23"/>
      <c r="G127" s="790"/>
      <c r="H127" s="23"/>
      <c r="I127" s="23"/>
      <c r="J127" s="23"/>
      <c r="K127" s="23"/>
      <c r="L127" s="23"/>
      <c r="M127" s="23"/>
      <c r="N127" s="23"/>
      <c r="O127" s="48"/>
    </row>
    <row r="128" spans="4:15">
      <c r="D128" s="23"/>
      <c r="E128" s="23"/>
      <c r="F128" s="23"/>
      <c r="G128" s="790"/>
      <c r="H128" s="23"/>
      <c r="I128" s="23"/>
      <c r="J128" s="23"/>
      <c r="K128" s="23"/>
      <c r="L128" s="23"/>
      <c r="M128" s="23"/>
      <c r="N128" s="23"/>
      <c r="O128" s="48"/>
    </row>
    <row r="129" spans="4:15">
      <c r="D129" s="23"/>
      <c r="E129" s="23"/>
      <c r="F129" s="23"/>
      <c r="G129" s="790"/>
      <c r="H129" s="23"/>
      <c r="I129" s="23"/>
      <c r="J129" s="23"/>
      <c r="K129" s="23"/>
      <c r="L129" s="23"/>
      <c r="M129" s="23"/>
      <c r="N129" s="23"/>
      <c r="O129" s="48"/>
    </row>
    <row r="130" spans="4:15">
      <c r="D130" s="23"/>
      <c r="E130" s="23"/>
      <c r="F130" s="23"/>
      <c r="G130" s="790"/>
      <c r="H130" s="23"/>
      <c r="I130" s="23"/>
      <c r="J130" s="23"/>
      <c r="K130" s="23"/>
      <c r="L130" s="23"/>
      <c r="M130" s="23"/>
      <c r="N130" s="23"/>
      <c r="O130" s="48"/>
    </row>
    <row r="131" spans="4:15">
      <c r="D131" s="23"/>
      <c r="E131" s="23"/>
      <c r="F131" s="23"/>
      <c r="G131" s="790"/>
      <c r="H131" s="23"/>
      <c r="I131" s="23"/>
      <c r="J131" s="23"/>
      <c r="K131" s="23"/>
      <c r="L131" s="23"/>
      <c r="M131" s="23"/>
      <c r="N131" s="23"/>
      <c r="O131" s="48"/>
    </row>
    <row r="132" spans="4:15">
      <c r="D132" s="23"/>
      <c r="E132" s="23"/>
      <c r="F132" s="23"/>
      <c r="G132" s="790"/>
      <c r="H132" s="23"/>
      <c r="I132" s="23"/>
      <c r="J132" s="23"/>
      <c r="K132" s="23"/>
      <c r="L132" s="23"/>
      <c r="M132" s="23"/>
      <c r="N132" s="23"/>
      <c r="O132" s="48"/>
    </row>
    <row r="133" spans="4:15">
      <c r="D133" s="23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1"/>
    </row>
    <row r="134" spans="4:15">
      <c r="E134" s="49"/>
      <c r="F134" s="49"/>
      <c r="G134" s="791"/>
      <c r="H134" s="49"/>
      <c r="I134" s="49"/>
      <c r="J134" s="49"/>
      <c r="K134" s="49"/>
      <c r="L134" s="49"/>
      <c r="M134" s="49"/>
      <c r="N134" s="50"/>
      <c r="O134" s="48"/>
    </row>
    <row r="135" spans="4:15">
      <c r="E135" s="49"/>
      <c r="F135" s="49"/>
      <c r="G135" s="791"/>
      <c r="H135" s="49"/>
      <c r="I135" s="49"/>
      <c r="J135" s="49"/>
      <c r="K135" s="49"/>
      <c r="L135" s="49"/>
      <c r="M135" s="49"/>
      <c r="N135" s="50"/>
      <c r="O135" s="48"/>
    </row>
    <row r="136" spans="4:15">
      <c r="E136" s="49"/>
      <c r="F136" s="49"/>
      <c r="G136" s="791"/>
      <c r="H136" s="49"/>
      <c r="I136" s="49"/>
      <c r="J136" s="49"/>
      <c r="K136" s="49"/>
      <c r="L136" s="49"/>
      <c r="M136" s="49"/>
      <c r="N136" s="50"/>
      <c r="O136" s="24"/>
    </row>
    <row r="137" spans="4:15">
      <c r="E137" s="49"/>
      <c r="F137" s="49"/>
      <c r="G137" s="791"/>
      <c r="H137" s="49"/>
      <c r="I137" s="49"/>
      <c r="J137" s="49"/>
      <c r="K137" s="49"/>
      <c r="L137" s="49"/>
      <c r="M137" s="49"/>
      <c r="N137" s="50"/>
      <c r="O137" s="24"/>
    </row>
    <row r="138" spans="4:15">
      <c r="E138" s="49"/>
      <c r="F138" s="49"/>
      <c r="G138" s="791"/>
      <c r="H138" s="49"/>
      <c r="I138" s="49"/>
      <c r="J138" s="49"/>
      <c r="K138" s="49"/>
      <c r="L138" s="49"/>
      <c r="M138" s="49"/>
      <c r="N138" s="50"/>
      <c r="O138" s="24"/>
    </row>
    <row r="139" spans="4:15">
      <c r="E139" s="49"/>
      <c r="F139" s="49"/>
      <c r="G139" s="791"/>
      <c r="H139" s="49"/>
      <c r="I139" s="49"/>
      <c r="J139" s="49"/>
      <c r="K139" s="49"/>
      <c r="L139" s="49"/>
      <c r="M139" s="49"/>
      <c r="N139" s="50"/>
      <c r="O139" s="24"/>
    </row>
    <row r="140" spans="4:15">
      <c r="E140" s="49"/>
      <c r="F140" s="49"/>
      <c r="G140" s="791"/>
      <c r="H140" s="49"/>
      <c r="I140" s="49"/>
      <c r="J140" s="49"/>
      <c r="K140" s="49"/>
      <c r="L140" s="49"/>
      <c r="M140" s="49"/>
      <c r="N140" s="50"/>
      <c r="O140" s="24"/>
    </row>
    <row r="141" spans="4:15">
      <c r="E141" s="49"/>
      <c r="F141" s="49"/>
      <c r="G141" s="791"/>
      <c r="H141" s="49"/>
      <c r="I141" s="49"/>
      <c r="J141" s="49"/>
      <c r="K141" s="49"/>
      <c r="L141" s="49"/>
      <c r="M141" s="49"/>
      <c r="N141" s="50"/>
      <c r="O141" s="24"/>
    </row>
    <row r="142" spans="4:15">
      <c r="E142" s="49"/>
      <c r="F142" s="49"/>
      <c r="G142" s="791"/>
      <c r="H142" s="49"/>
      <c r="I142" s="49"/>
      <c r="J142" s="49"/>
      <c r="K142" s="49"/>
      <c r="L142" s="49"/>
      <c r="M142" s="49"/>
      <c r="N142" s="49"/>
      <c r="O142" s="27"/>
    </row>
    <row r="143" spans="4:15">
      <c r="E143" s="49"/>
      <c r="F143" s="49"/>
      <c r="G143" s="791"/>
      <c r="H143" s="49"/>
      <c r="I143" s="49"/>
      <c r="J143" s="49"/>
      <c r="K143" s="49"/>
      <c r="L143" s="49"/>
      <c r="M143" s="49"/>
      <c r="N143" s="27"/>
      <c r="O143" s="27"/>
    </row>
    <row r="144" spans="4:15">
      <c r="E144" s="49"/>
      <c r="F144" s="49"/>
      <c r="G144" s="791"/>
      <c r="H144" s="49"/>
      <c r="I144" s="49"/>
      <c r="J144" s="49"/>
      <c r="K144" s="49"/>
      <c r="L144" s="49"/>
      <c r="M144" s="49"/>
      <c r="N144" s="27"/>
      <c r="O144" s="27"/>
    </row>
    <row r="145" spans="5:15">
      <c r="E145" s="52"/>
      <c r="F145" s="52"/>
      <c r="G145" s="791"/>
      <c r="H145" s="52"/>
      <c r="I145" s="52"/>
      <c r="J145" s="52"/>
      <c r="K145" s="52"/>
      <c r="L145" s="52"/>
      <c r="M145" s="52"/>
      <c r="N145" s="27"/>
      <c r="O145" s="27"/>
    </row>
    <row r="146" spans="5:15">
      <c r="E146" s="18"/>
      <c r="F146" s="18"/>
      <c r="G146" s="790"/>
      <c r="H146" s="18"/>
      <c r="I146" s="18"/>
      <c r="J146" s="18"/>
      <c r="K146" s="18"/>
      <c r="L146" s="18"/>
      <c r="M146" s="18"/>
    </row>
  </sheetData>
  <mergeCells count="8">
    <mergeCell ref="A8:D8"/>
    <mergeCell ref="A6:D7"/>
    <mergeCell ref="F6:K6"/>
    <mergeCell ref="E6:E7"/>
    <mergeCell ref="O6:O7"/>
    <mergeCell ref="N6:N7"/>
    <mergeCell ref="M6:M7"/>
    <mergeCell ref="L6:L7"/>
  </mergeCells>
  <hyperlinks>
    <hyperlink ref="Q2" location="Content!Print_Area" display="Content" xr:uid="{409EE881-AFD3-4BDF-888B-87BEED362A50}"/>
    <hyperlink ref="Q3" location="'X1'!A1" display="SFP-Asset" xr:uid="{E9093787-602A-4D91-947E-C0F5FEDE8E12}"/>
    <hyperlink ref="Q4" location="'X2'!A1" display="SFP-Liab and NW" xr:uid="{EC644E3C-12B4-40CE-9B4C-A755446825FF}"/>
    <hyperlink ref="Q5" location="'X4'!A1" display="SCI" xr:uid="{19849212-D100-4D8B-A94F-F203BF69F9E1}"/>
    <hyperlink ref="O1" location="Content!Print_Area" display="Content" xr:uid="{0F057FB7-EC71-48D6-844F-661AD243CD14}"/>
    <hyperlink ref="O2" location="'X1 - Assets'!A1" display="SFP-Asset" xr:uid="{AFED8821-6151-4C3E-A904-B4D8887848E8}"/>
    <hyperlink ref="O3" location="'X2 - Liabilities'!A1" display="SFP-Liab and NW" xr:uid="{B2C458E2-DBE5-4736-A384-3684AAFC9C3A}"/>
    <hyperlink ref="O4" location="X4_SCI!A1" display="SCI" xr:uid="{33077CD2-A97C-4CA5-A6D3-DE48F3CB1DFA}"/>
  </hyperlinks>
  <pageMargins left="0.25" right="0.25" top="0.75" bottom="0.75" header="0.3" footer="0.3"/>
  <pageSetup paperSize="14" scale="46" orientation="landscape" r:id="rId1"/>
  <headerFooter alignWithMargins="0">
    <oddFooter>&amp;R&amp;"Times New Roman,Bold"&amp;12Page 11</oddFooter>
  </headerFooter>
  <rowBreaks count="1" manualBreakCount="1">
    <brk id="105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F1F2-EE11-4212-8341-61FB43BE63B7}">
  <sheetPr>
    <tabColor rgb="FF92D050"/>
    <pageSetUpPr fitToPage="1"/>
  </sheetPr>
  <dimension ref="A2:W51"/>
  <sheetViews>
    <sheetView view="pageBreakPreview" zoomScale="70" zoomScaleNormal="98" zoomScaleSheetLayoutView="70" zoomScalePageLayoutView="70" workbookViewId="0">
      <pane xSplit="2" ySplit="7" topLeftCell="C14" activePane="bottomRight" state="frozen"/>
      <selection pane="bottomRight" activeCell="H4" sqref="H4"/>
      <selection pane="bottomLeft"/>
      <selection pane="topRight"/>
    </sheetView>
  </sheetViews>
  <sheetFormatPr defaultColWidth="0" defaultRowHeight="15.75"/>
  <cols>
    <col min="1" max="1" width="3.140625" style="5" customWidth="1"/>
    <col min="2" max="2" width="56.140625" style="5" customWidth="1"/>
    <col min="3" max="3" width="32.7109375" style="5" customWidth="1"/>
    <col min="4" max="4" width="19.7109375" style="5" bestFit="1" customWidth="1"/>
    <col min="5" max="8" width="22.42578125" style="5" customWidth="1"/>
    <col min="9" max="9" width="23.7109375" style="5" customWidth="1"/>
    <col min="10" max="10" width="4.7109375" style="33" customWidth="1"/>
    <col min="11" max="11" width="16.28515625" style="291" bestFit="1" customWidth="1"/>
    <col min="12" max="23" width="0" style="5" hidden="1" customWidth="1"/>
    <col min="24" max="16384" width="8.7109375" style="5" hidden="1"/>
  </cols>
  <sheetData>
    <row r="2" spans="1:23">
      <c r="A2" s="133" t="s">
        <v>899</v>
      </c>
      <c r="B2" s="53"/>
      <c r="D2" s="365"/>
      <c r="E2" s="53"/>
      <c r="F2" s="53"/>
      <c r="G2" s="53"/>
      <c r="H2" s="335" t="s">
        <v>271</v>
      </c>
      <c r="K2" s="292"/>
    </row>
    <row r="3" spans="1:23" s="17" customFormat="1">
      <c r="A3" s="205" t="str">
        <f>"COMPANY: "&amp;'Co. Profile'!B2</f>
        <v>COMPANY: [NAME OF HMO]</v>
      </c>
      <c r="B3" s="58"/>
      <c r="D3" s="366"/>
      <c r="E3" s="58"/>
      <c r="F3" s="58"/>
      <c r="G3" s="58"/>
      <c r="H3" s="336" t="s">
        <v>798</v>
      </c>
      <c r="I3" s="58"/>
      <c r="J3" s="33"/>
      <c r="K3" s="293"/>
      <c r="L3" s="19"/>
      <c r="M3" s="13"/>
      <c r="N3" s="6"/>
      <c r="R3" s="6"/>
      <c r="S3" s="6"/>
      <c r="T3" s="6"/>
      <c r="U3" s="6"/>
      <c r="V3" s="9"/>
      <c r="W3" s="9"/>
    </row>
    <row r="4" spans="1:23" s="17" customFormat="1">
      <c r="A4" s="210" t="str">
        <f>'Co. Profile'!B3</f>
        <v>FOR THE YEAR ENDED DECEMBER 31, 20XX</v>
      </c>
      <c r="B4" s="58"/>
      <c r="D4" s="366"/>
      <c r="E4" s="58"/>
      <c r="F4" s="58"/>
      <c r="G4" s="58"/>
      <c r="H4" s="336" t="s">
        <v>799</v>
      </c>
      <c r="I4" s="58"/>
      <c r="J4" s="33"/>
      <c r="K4" s="293"/>
      <c r="L4" s="13"/>
      <c r="M4" s="13"/>
      <c r="N4" s="6"/>
      <c r="R4" s="6"/>
      <c r="S4" s="6"/>
      <c r="T4" s="6"/>
      <c r="U4" s="6"/>
      <c r="V4" s="9"/>
      <c r="W4" s="9"/>
    </row>
    <row r="5" spans="1:23" ht="16.5" thickBot="1">
      <c r="H5" s="335" t="s">
        <v>800</v>
      </c>
      <c r="K5" s="292"/>
    </row>
    <row r="6" spans="1:23" s="17" customFormat="1" ht="23.65" customHeight="1">
      <c r="A6" s="1722" t="s">
        <v>846</v>
      </c>
      <c r="B6" s="1723"/>
      <c r="C6" s="1724"/>
      <c r="D6" s="1716" t="s">
        <v>802</v>
      </c>
      <c r="E6" s="2221" t="s">
        <v>900</v>
      </c>
      <c r="F6" s="2221" t="s">
        <v>901</v>
      </c>
      <c r="G6" s="1716" t="s">
        <v>902</v>
      </c>
      <c r="H6" s="2221" t="s">
        <v>903</v>
      </c>
      <c r="I6" s="2158" t="s">
        <v>780</v>
      </c>
    </row>
    <row r="7" spans="1:23" s="17" customFormat="1" ht="15" customHeight="1" thickBot="1">
      <c r="A7" s="1725" t="s">
        <v>904</v>
      </c>
      <c r="B7" s="2222"/>
      <c r="C7" s="2223" t="s">
        <v>759</v>
      </c>
      <c r="D7" s="1718"/>
      <c r="E7" s="2168"/>
      <c r="F7" s="2168"/>
      <c r="G7" s="1718"/>
      <c r="H7" s="2168"/>
      <c r="I7" s="1710"/>
    </row>
    <row r="8" spans="1:23" s="17" customFormat="1" ht="15">
      <c r="A8" s="1721">
        <v>-1</v>
      </c>
      <c r="B8" s="2224"/>
      <c r="C8" s="2225">
        <v>-2</v>
      </c>
      <c r="D8" s="2225">
        <v>-3</v>
      </c>
      <c r="E8" s="2225">
        <v>-4</v>
      </c>
      <c r="F8" s="2225">
        <v>-5</v>
      </c>
      <c r="G8" s="2225">
        <v>-6</v>
      </c>
      <c r="H8" s="2225">
        <v>-7</v>
      </c>
      <c r="I8" s="2226">
        <v>-8</v>
      </c>
      <c r="J8" s="33"/>
    </row>
    <row r="9" spans="1:23" s="17" customFormat="1" ht="15">
      <c r="A9" s="2227" t="s">
        <v>905</v>
      </c>
      <c r="B9" s="1502"/>
      <c r="C9" s="422"/>
      <c r="D9" s="422"/>
      <c r="E9" s="1465"/>
      <c r="F9" s="1465"/>
      <c r="G9" s="1465"/>
      <c r="H9" s="1465"/>
      <c r="I9" s="44"/>
      <c r="J9" s="33"/>
      <c r="K9" s="291"/>
    </row>
    <row r="10" spans="1:23" s="17" customFormat="1" ht="15">
      <c r="A10" s="154"/>
      <c r="B10" s="842" t="s">
        <v>810</v>
      </c>
      <c r="C10" s="842"/>
      <c r="D10" s="842"/>
      <c r="E10" s="1463"/>
      <c r="F10" s="1463"/>
      <c r="G10" s="1463"/>
      <c r="H10" s="1470">
        <f>E10+F10-G10</f>
        <v>0</v>
      </c>
      <c r="I10" s="865"/>
      <c r="J10" s="33"/>
      <c r="K10" s="291"/>
    </row>
    <row r="11" spans="1:23" s="17" customFormat="1" ht="15">
      <c r="A11" s="154"/>
      <c r="B11" s="842" t="s">
        <v>812</v>
      </c>
      <c r="C11" s="842"/>
      <c r="D11" s="842"/>
      <c r="E11" s="1463"/>
      <c r="F11" s="1463"/>
      <c r="G11" s="1463"/>
      <c r="H11" s="1470">
        <f>E11+F11-G11</f>
        <v>0</v>
      </c>
      <c r="I11" s="865"/>
      <c r="J11" s="65"/>
      <c r="K11" s="294"/>
    </row>
    <row r="12" spans="1:23" s="17" customFormat="1" ht="15">
      <c r="A12" s="154"/>
      <c r="B12" s="842" t="s">
        <v>813</v>
      </c>
      <c r="C12" s="842"/>
      <c r="D12" s="842"/>
      <c r="E12" s="1463"/>
      <c r="F12" s="1463"/>
      <c r="G12" s="1463"/>
      <c r="H12" s="1470">
        <f>E12+F12-G12</f>
        <v>0</v>
      </c>
      <c r="I12" s="865"/>
      <c r="J12" s="68"/>
      <c r="K12" s="295"/>
    </row>
    <row r="13" spans="1:23" s="17" customFormat="1">
      <c r="A13" s="154"/>
      <c r="B13" s="860" t="s">
        <v>760</v>
      </c>
      <c r="C13" s="422"/>
      <c r="D13" s="422"/>
      <c r="E13" s="1465"/>
      <c r="F13" s="1465"/>
      <c r="G13" s="1465"/>
      <c r="H13" s="1470"/>
      <c r="I13" s="44"/>
      <c r="J13" s="68"/>
      <c r="K13" s="295"/>
    </row>
    <row r="14" spans="1:23" s="17" customFormat="1" ht="16.5" thickBot="1">
      <c r="A14" s="154"/>
      <c r="B14" s="887" t="s">
        <v>906</v>
      </c>
      <c r="C14" s="27" t="s">
        <v>790</v>
      </c>
      <c r="D14" s="2228" t="s">
        <v>790</v>
      </c>
      <c r="E14" s="1471"/>
      <c r="F14" s="1472"/>
      <c r="G14" s="842"/>
      <c r="H14" s="1470">
        <f>E14+F14-G14</f>
        <v>0</v>
      </c>
      <c r="I14" s="1473"/>
      <c r="J14" s="68"/>
      <c r="K14" s="295"/>
    </row>
    <row r="15" spans="1:23" s="17" customFormat="1" thickBot="1">
      <c r="A15" s="2229"/>
      <c r="B15" s="2188" t="s">
        <v>867</v>
      </c>
      <c r="C15" s="2191" t="s">
        <v>790</v>
      </c>
      <c r="D15" s="2230" t="s">
        <v>790</v>
      </c>
      <c r="E15" s="1474">
        <f>SUM(E10:E14)</f>
        <v>0</v>
      </c>
      <c r="F15" s="1474">
        <f>SUM(F10:F14)</f>
        <v>0</v>
      </c>
      <c r="G15" s="889">
        <f>SUM(G10:G14)</f>
        <v>0</v>
      </c>
      <c r="H15" s="889">
        <f>SUM(H10:H12)-H14</f>
        <v>0</v>
      </c>
      <c r="I15" s="2216" t="s">
        <v>790</v>
      </c>
      <c r="J15" s="65"/>
      <c r="K15" s="294"/>
    </row>
    <row r="16" spans="1:23" s="17" customFormat="1" ht="15">
      <c r="A16" s="156" t="s">
        <v>907</v>
      </c>
      <c r="B16" s="422"/>
      <c r="C16" s="422"/>
      <c r="D16" s="422"/>
      <c r="E16" s="1465"/>
      <c r="F16" s="1465"/>
      <c r="G16" s="1465"/>
      <c r="H16" s="1465"/>
      <c r="I16" s="44"/>
      <c r="J16" s="33"/>
      <c r="K16" s="291"/>
    </row>
    <row r="17" spans="1:11" s="17" customFormat="1" ht="15">
      <c r="A17" s="154"/>
      <c r="B17" s="842" t="s">
        <v>810</v>
      </c>
      <c r="C17" s="842"/>
      <c r="D17" s="842"/>
      <c r="E17" s="1463"/>
      <c r="F17" s="1463"/>
      <c r="G17" s="1463"/>
      <c r="H17" s="1470">
        <f>E17+F17-G17</f>
        <v>0</v>
      </c>
      <c r="I17" s="865"/>
      <c r="J17" s="33"/>
      <c r="K17" s="291"/>
    </row>
    <row r="18" spans="1:11" s="17" customFormat="1" ht="15">
      <c r="A18" s="154"/>
      <c r="B18" s="842" t="s">
        <v>812</v>
      </c>
      <c r="C18" s="842"/>
      <c r="D18" s="842"/>
      <c r="E18" s="1463"/>
      <c r="F18" s="1463"/>
      <c r="G18" s="1463"/>
      <c r="H18" s="1470">
        <f>E18+F18-G18</f>
        <v>0</v>
      </c>
      <c r="I18" s="865"/>
      <c r="J18" s="33"/>
      <c r="K18" s="291"/>
    </row>
    <row r="19" spans="1:11" s="17" customFormat="1" ht="15">
      <c r="A19" s="154"/>
      <c r="B19" s="842" t="s">
        <v>813</v>
      </c>
      <c r="C19" s="842"/>
      <c r="D19" s="842"/>
      <c r="E19" s="1463"/>
      <c r="F19" s="1463"/>
      <c r="G19" s="1463"/>
      <c r="H19" s="1470">
        <f>E19+F19-G19</f>
        <v>0</v>
      </c>
      <c r="I19" s="865"/>
      <c r="J19" s="33"/>
      <c r="K19" s="291"/>
    </row>
    <row r="20" spans="1:11" s="17" customFormat="1">
      <c r="A20" s="154"/>
      <c r="B20" s="860" t="s">
        <v>760</v>
      </c>
      <c r="C20" s="422"/>
      <c r="D20" s="422"/>
      <c r="E20" s="1465"/>
      <c r="F20" s="1465"/>
      <c r="G20" s="1465"/>
      <c r="H20" s="1470"/>
      <c r="I20" s="44"/>
      <c r="J20" s="33"/>
      <c r="K20" s="291"/>
    </row>
    <row r="21" spans="1:11" s="17" customFormat="1" ht="16.5" thickBot="1">
      <c r="A21" s="154"/>
      <c r="B21" s="887" t="s">
        <v>906</v>
      </c>
      <c r="C21" s="24" t="s">
        <v>790</v>
      </c>
      <c r="D21" s="2231" t="s">
        <v>790</v>
      </c>
      <c r="E21" s="1471"/>
      <c r="F21" s="1475"/>
      <c r="G21" s="862"/>
      <c r="H21" s="1470">
        <f>E21+F21-G21</f>
        <v>0</v>
      </c>
      <c r="I21" s="1473"/>
      <c r="J21" s="68"/>
      <c r="K21" s="295"/>
    </row>
    <row r="22" spans="1:11" s="17" customFormat="1" thickBot="1">
      <c r="A22" s="2229"/>
      <c r="B22" s="2188" t="s">
        <v>867</v>
      </c>
      <c r="C22" s="2191" t="s">
        <v>790</v>
      </c>
      <c r="D22" s="2191" t="s">
        <v>790</v>
      </c>
      <c r="E22" s="889">
        <f>SUM(E17:E21)</f>
        <v>0</v>
      </c>
      <c r="F22" s="889">
        <f>SUM(F17:F21)</f>
        <v>0</v>
      </c>
      <c r="G22" s="889">
        <f>SUM(G17:G21)</f>
        <v>0</v>
      </c>
      <c r="H22" s="889">
        <f>SUM(H17:H19)-H21</f>
        <v>0</v>
      </c>
      <c r="I22" s="2216" t="s">
        <v>790</v>
      </c>
      <c r="J22" s="33"/>
      <c r="K22" s="291"/>
    </row>
    <row r="23" spans="1:11" s="17" customFormat="1" ht="15">
      <c r="A23" s="156" t="s">
        <v>908</v>
      </c>
      <c r="B23" s="422"/>
      <c r="C23" s="422"/>
      <c r="D23" s="422"/>
      <c r="E23" s="1465"/>
      <c r="F23" s="1465"/>
      <c r="G23" s="1465"/>
      <c r="H23" s="1465"/>
      <c r="I23" s="44"/>
      <c r="J23" s="33"/>
      <c r="K23" s="291"/>
    </row>
    <row r="24" spans="1:11" s="17" customFormat="1" ht="15">
      <c r="A24" s="154"/>
      <c r="B24" s="842" t="s">
        <v>810</v>
      </c>
      <c r="C24" s="842"/>
      <c r="D24" s="842"/>
      <c r="E24" s="1463"/>
      <c r="F24" s="1463"/>
      <c r="G24" s="1463"/>
      <c r="H24" s="1470">
        <f>E24+F24-G24</f>
        <v>0</v>
      </c>
      <c r="I24" s="865"/>
      <c r="J24" s="33"/>
      <c r="K24" s="291"/>
    </row>
    <row r="25" spans="1:11" s="17" customFormat="1" ht="15">
      <c r="A25" s="154"/>
      <c r="B25" s="842" t="s">
        <v>812</v>
      </c>
      <c r="C25" s="842"/>
      <c r="D25" s="842"/>
      <c r="E25" s="1463"/>
      <c r="F25" s="1463"/>
      <c r="G25" s="1463"/>
      <c r="H25" s="1470">
        <f>E25+F25-G25</f>
        <v>0</v>
      </c>
      <c r="I25" s="865"/>
      <c r="J25" s="33"/>
      <c r="K25" s="291"/>
    </row>
    <row r="26" spans="1:11" s="17" customFormat="1" ht="15">
      <c r="A26" s="154"/>
      <c r="B26" s="842" t="s">
        <v>813</v>
      </c>
      <c r="C26" s="842"/>
      <c r="D26" s="842"/>
      <c r="E26" s="1463"/>
      <c r="F26" s="1463"/>
      <c r="G26" s="1463"/>
      <c r="H26" s="1470">
        <f>E26+F26-G26</f>
        <v>0</v>
      </c>
      <c r="I26" s="865"/>
      <c r="J26" s="33"/>
      <c r="K26" s="291"/>
    </row>
    <row r="27" spans="1:11" s="17" customFormat="1">
      <c r="A27" s="154"/>
      <c r="B27" s="860" t="s">
        <v>760</v>
      </c>
      <c r="C27" s="422"/>
      <c r="D27" s="422"/>
      <c r="E27" s="1465"/>
      <c r="F27" s="1465"/>
      <c r="G27" s="1465"/>
      <c r="H27" s="1470"/>
      <c r="I27" s="44"/>
      <c r="J27" s="33"/>
      <c r="K27" s="291"/>
    </row>
    <row r="28" spans="1:11" s="17" customFormat="1" ht="16.5" thickBot="1">
      <c r="A28" s="154"/>
      <c r="B28" s="887" t="s">
        <v>906</v>
      </c>
      <c r="C28" s="24" t="s">
        <v>790</v>
      </c>
      <c r="D28" s="2231" t="s">
        <v>790</v>
      </c>
      <c r="E28" s="1471"/>
      <c r="F28" s="1475"/>
      <c r="G28" s="862"/>
      <c r="H28" s="1470">
        <f>E28+F28-G28</f>
        <v>0</v>
      </c>
      <c r="I28" s="1473"/>
      <c r="J28" s="68"/>
      <c r="K28" s="295"/>
    </row>
    <row r="29" spans="1:11" s="17" customFormat="1" thickBot="1">
      <c r="A29" s="2229"/>
      <c r="B29" s="2188" t="s">
        <v>867</v>
      </c>
      <c r="C29" s="2191" t="s">
        <v>790</v>
      </c>
      <c r="D29" s="2191" t="s">
        <v>790</v>
      </c>
      <c r="E29" s="889">
        <f>SUM(E24:E28)</f>
        <v>0</v>
      </c>
      <c r="F29" s="889">
        <f>SUM(F24:F28)</f>
        <v>0</v>
      </c>
      <c r="G29" s="889">
        <f>SUM(G24:G28)</f>
        <v>0</v>
      </c>
      <c r="H29" s="889">
        <f>SUM(H24:H26)-H28</f>
        <v>0</v>
      </c>
      <c r="I29" s="2216" t="s">
        <v>790</v>
      </c>
      <c r="J29" s="33"/>
      <c r="K29" s="291"/>
    </row>
    <row r="30" spans="1:11" s="17" customFormat="1" thickBot="1">
      <c r="A30" s="2232" t="s">
        <v>909</v>
      </c>
      <c r="B30" s="2233"/>
      <c r="C30" s="2146" t="s">
        <v>790</v>
      </c>
      <c r="D30" s="2146" t="s">
        <v>790</v>
      </c>
      <c r="E30" s="142">
        <f>E15+E22+E29</f>
        <v>0</v>
      </c>
      <c r="F30" s="142">
        <f>F15+F22+F29</f>
        <v>0</v>
      </c>
      <c r="G30" s="142">
        <f>G15+G22+G29</f>
        <v>0</v>
      </c>
      <c r="H30" s="142">
        <f>H15+H22+H29</f>
        <v>0</v>
      </c>
      <c r="I30" s="2234" t="s">
        <v>790</v>
      </c>
      <c r="J30" s="33"/>
      <c r="K30" s="291"/>
    </row>
    <row r="31" spans="1:11" ht="17.25" thickTop="1" thickBot="1">
      <c r="A31" s="1476"/>
      <c r="B31" s="2235"/>
      <c r="C31" s="1467"/>
      <c r="D31" s="1467"/>
      <c r="E31" s="1477"/>
      <c r="F31" s="1477"/>
      <c r="G31" s="1477"/>
      <c r="H31" s="1477"/>
      <c r="I31" s="2236"/>
    </row>
    <row r="33" spans="1:8">
      <c r="A33" s="365" t="s">
        <v>792</v>
      </c>
      <c r="G33" s="1075" t="s">
        <v>818</v>
      </c>
      <c r="H33"/>
    </row>
    <row r="34" spans="1:8">
      <c r="A34" s="366" t="s">
        <v>819</v>
      </c>
      <c r="G34" s="817" t="s">
        <v>618</v>
      </c>
      <c r="H34" s="1286"/>
    </row>
    <row r="35" spans="1:8">
      <c r="A35" s="366" t="s">
        <v>794</v>
      </c>
      <c r="G35" s="45" t="s">
        <v>619</v>
      </c>
      <c r="H35" s="1287"/>
    </row>
    <row r="36" spans="1:8">
      <c r="A36" s="719" t="s">
        <v>821</v>
      </c>
      <c r="G36" s="46" t="s">
        <v>305</v>
      </c>
      <c r="H36" s="1406">
        <f>SUM(H34:H35)</f>
        <v>0</v>
      </c>
    </row>
    <row r="37" spans="1:8">
      <c r="A37" s="719" t="s">
        <v>741</v>
      </c>
      <c r="G37" s="1076" t="s">
        <v>451</v>
      </c>
      <c r="H37" s="1077">
        <f>H36-H30</f>
        <v>0</v>
      </c>
    </row>
    <row r="38" spans="1:8">
      <c r="A38" s="719" t="s">
        <v>796</v>
      </c>
    </row>
    <row r="49" spans="10:11">
      <c r="J49" s="34"/>
      <c r="K49" s="296"/>
    </row>
    <row r="50" spans="10:11">
      <c r="J50" s="34"/>
      <c r="K50" s="296"/>
    </row>
    <row r="51" spans="10:11">
      <c r="J51" s="34"/>
      <c r="K51" s="296"/>
    </row>
  </sheetData>
  <mergeCells count="9">
    <mergeCell ref="G6:G7"/>
    <mergeCell ref="H6:H7"/>
    <mergeCell ref="I6:I7"/>
    <mergeCell ref="A8:B8"/>
    <mergeCell ref="A6:C6"/>
    <mergeCell ref="A7:B7"/>
    <mergeCell ref="E6:E7"/>
    <mergeCell ref="F6:F7"/>
    <mergeCell ref="D6:D7"/>
  </mergeCells>
  <hyperlinks>
    <hyperlink ref="H2" location="Content!Print_Area" display="Content" xr:uid="{BD2D4364-74DB-4BC1-B383-E4F333820B56}"/>
    <hyperlink ref="H3" location="'X1 - Assets'!A1" display="SFP-Asset" xr:uid="{DBFEA57D-D37C-45B4-B8D9-087D466CAEB1}"/>
    <hyperlink ref="H4" location="'X2 - Liabilities'!A1" display="SFP-Liab and NW" xr:uid="{D79616D2-B085-42D5-8FD8-2102ABDF70DF}"/>
    <hyperlink ref="H5" location="X4_SCI!A1" display="SCI" xr:uid="{056451B7-3B03-4395-9AEB-B556F0EC0E2A}"/>
  </hyperlinks>
  <pageMargins left="0.25" right="0.25" top="0.75" bottom="0.75" header="0.3" footer="0.3"/>
  <pageSetup paperSize="14" scale="56" orientation="landscape" r:id="rId1"/>
  <headerFooter>
    <oddFooter>&amp;R&amp;"Times New Roman,Bold"&amp;12Page 14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WWK124"/>
  <sheetViews>
    <sheetView view="pageBreakPreview" topLeftCell="A12" zoomScaleNormal="100" zoomScaleSheetLayoutView="100" zoomScalePageLayoutView="70" workbookViewId="0">
      <selection activeCell="F32" sqref="F32"/>
    </sheetView>
  </sheetViews>
  <sheetFormatPr defaultColWidth="0" defaultRowHeight="15"/>
  <cols>
    <col min="1" max="1" width="2" style="17" customWidth="1"/>
    <col min="2" max="3" width="3.140625" style="17" customWidth="1"/>
    <col min="4" max="4" width="36.7109375" style="17" customWidth="1"/>
    <col min="5" max="13" width="17.42578125" style="17" customWidth="1"/>
    <col min="14" max="14" width="16.7109375" style="17" customWidth="1"/>
    <col min="15" max="15" width="18.7109375" style="17" customWidth="1"/>
    <col min="16" max="16" width="4.7109375" style="33" customWidth="1"/>
    <col min="17" max="17" width="21.5703125" style="291" bestFit="1" customWidth="1"/>
    <col min="18" max="265" width="9.140625" style="17" hidden="1"/>
    <col min="266" max="266" width="2" style="17" hidden="1"/>
    <col min="267" max="267" width="46.7109375" style="17" hidden="1"/>
    <col min="268" max="270" width="18.7109375" style="17" hidden="1"/>
    <col min="271" max="271" width="26.7109375" style="17" hidden="1"/>
    <col min="272" max="272" width="19.42578125" style="17" hidden="1"/>
    <col min="273" max="273" width="19.28515625" style="17" hidden="1"/>
    <col min="274" max="521" width="9.140625" style="17" hidden="1"/>
    <col min="522" max="522" width="2" style="17" hidden="1"/>
    <col min="523" max="523" width="46.7109375" style="17" hidden="1"/>
    <col min="524" max="526" width="18.7109375" style="17" hidden="1"/>
    <col min="527" max="527" width="26.7109375" style="17" hidden="1"/>
    <col min="528" max="528" width="19.42578125" style="17" hidden="1"/>
    <col min="529" max="529" width="19.28515625" style="17" hidden="1"/>
    <col min="530" max="777" width="9.140625" style="17" hidden="1"/>
    <col min="778" max="778" width="2" style="17" hidden="1"/>
    <col min="779" max="779" width="46.7109375" style="17" hidden="1"/>
    <col min="780" max="782" width="18.7109375" style="17" hidden="1"/>
    <col min="783" max="783" width="26.7109375" style="17" hidden="1"/>
    <col min="784" max="784" width="19.42578125" style="17" hidden="1"/>
    <col min="785" max="785" width="19.28515625" style="17" hidden="1"/>
    <col min="786" max="1033" width="9.140625" style="17" hidden="1"/>
    <col min="1034" max="1034" width="2" style="17" hidden="1"/>
    <col min="1035" max="1035" width="46.7109375" style="17" hidden="1"/>
    <col min="1036" max="1038" width="18.7109375" style="17" hidden="1"/>
    <col min="1039" max="1039" width="26.7109375" style="17" hidden="1"/>
    <col min="1040" max="1040" width="19.42578125" style="17" hidden="1"/>
    <col min="1041" max="1041" width="19.28515625" style="17" hidden="1"/>
    <col min="1042" max="1289" width="9.140625" style="17" hidden="1"/>
    <col min="1290" max="1290" width="2" style="17" hidden="1"/>
    <col min="1291" max="1291" width="46.7109375" style="17" hidden="1"/>
    <col min="1292" max="1294" width="18.7109375" style="17" hidden="1"/>
    <col min="1295" max="1295" width="26.7109375" style="17" hidden="1"/>
    <col min="1296" max="1296" width="19.42578125" style="17" hidden="1"/>
    <col min="1297" max="1297" width="19.28515625" style="17" hidden="1"/>
    <col min="1298" max="1545" width="9.140625" style="17" hidden="1"/>
    <col min="1546" max="1546" width="2" style="17" hidden="1"/>
    <col min="1547" max="1547" width="46.7109375" style="17" hidden="1"/>
    <col min="1548" max="1550" width="18.7109375" style="17" hidden="1"/>
    <col min="1551" max="1551" width="26.7109375" style="17" hidden="1"/>
    <col min="1552" max="1552" width="19.42578125" style="17" hidden="1"/>
    <col min="1553" max="1553" width="19.28515625" style="17" hidden="1"/>
    <col min="1554" max="1801" width="9.140625" style="17" hidden="1"/>
    <col min="1802" max="1802" width="2" style="17" hidden="1"/>
    <col min="1803" max="1803" width="46.7109375" style="17" hidden="1"/>
    <col min="1804" max="1806" width="18.7109375" style="17" hidden="1"/>
    <col min="1807" max="1807" width="26.7109375" style="17" hidden="1"/>
    <col min="1808" max="1808" width="19.42578125" style="17" hidden="1"/>
    <col min="1809" max="1809" width="19.28515625" style="17" hidden="1"/>
    <col min="1810" max="2057" width="9.140625" style="17" hidden="1"/>
    <col min="2058" max="2058" width="2" style="17" hidden="1"/>
    <col min="2059" max="2059" width="46.7109375" style="17" hidden="1"/>
    <col min="2060" max="2062" width="18.7109375" style="17" hidden="1"/>
    <col min="2063" max="2063" width="26.7109375" style="17" hidden="1"/>
    <col min="2064" max="2064" width="19.42578125" style="17" hidden="1"/>
    <col min="2065" max="2065" width="19.28515625" style="17" hidden="1"/>
    <col min="2066" max="2313" width="9.140625" style="17" hidden="1"/>
    <col min="2314" max="2314" width="2" style="17" hidden="1"/>
    <col min="2315" max="2315" width="46.7109375" style="17" hidden="1"/>
    <col min="2316" max="2318" width="18.7109375" style="17" hidden="1"/>
    <col min="2319" max="2319" width="26.7109375" style="17" hidden="1"/>
    <col min="2320" max="2320" width="19.42578125" style="17" hidden="1"/>
    <col min="2321" max="2321" width="19.28515625" style="17" hidden="1"/>
    <col min="2322" max="2569" width="9.140625" style="17" hidden="1"/>
    <col min="2570" max="2570" width="2" style="17" hidden="1"/>
    <col min="2571" max="2571" width="46.7109375" style="17" hidden="1"/>
    <col min="2572" max="2574" width="18.7109375" style="17" hidden="1"/>
    <col min="2575" max="2575" width="26.7109375" style="17" hidden="1"/>
    <col min="2576" max="2576" width="19.42578125" style="17" hidden="1"/>
    <col min="2577" max="2577" width="19.28515625" style="17" hidden="1"/>
    <col min="2578" max="2825" width="9.140625" style="17" hidden="1"/>
    <col min="2826" max="2826" width="2" style="17" hidden="1"/>
    <col min="2827" max="2827" width="46.7109375" style="17" hidden="1"/>
    <col min="2828" max="2830" width="18.7109375" style="17" hidden="1"/>
    <col min="2831" max="2831" width="26.7109375" style="17" hidden="1"/>
    <col min="2832" max="2832" width="19.42578125" style="17" hidden="1"/>
    <col min="2833" max="2833" width="19.28515625" style="17" hidden="1"/>
    <col min="2834" max="3081" width="9.140625" style="17" hidden="1"/>
    <col min="3082" max="3082" width="2" style="17" hidden="1"/>
    <col min="3083" max="3083" width="46.7109375" style="17" hidden="1"/>
    <col min="3084" max="3086" width="18.7109375" style="17" hidden="1"/>
    <col min="3087" max="3087" width="26.7109375" style="17" hidden="1"/>
    <col min="3088" max="3088" width="19.42578125" style="17" hidden="1"/>
    <col min="3089" max="3089" width="19.28515625" style="17" hidden="1"/>
    <col min="3090" max="3337" width="9.140625" style="17" hidden="1"/>
    <col min="3338" max="3338" width="2" style="17" hidden="1"/>
    <col min="3339" max="3339" width="46.7109375" style="17" hidden="1"/>
    <col min="3340" max="3342" width="18.7109375" style="17" hidden="1"/>
    <col min="3343" max="3343" width="26.7109375" style="17" hidden="1"/>
    <col min="3344" max="3344" width="19.42578125" style="17" hidden="1"/>
    <col min="3345" max="3345" width="19.28515625" style="17" hidden="1"/>
    <col min="3346" max="3593" width="9.140625" style="17" hidden="1"/>
    <col min="3594" max="3594" width="2" style="17" hidden="1"/>
    <col min="3595" max="3595" width="46.7109375" style="17" hidden="1"/>
    <col min="3596" max="3598" width="18.7109375" style="17" hidden="1"/>
    <col min="3599" max="3599" width="26.7109375" style="17" hidden="1"/>
    <col min="3600" max="3600" width="19.42578125" style="17" hidden="1"/>
    <col min="3601" max="3601" width="19.28515625" style="17" hidden="1"/>
    <col min="3602" max="3849" width="9.140625" style="17" hidden="1"/>
    <col min="3850" max="3850" width="2" style="17" hidden="1"/>
    <col min="3851" max="3851" width="46.7109375" style="17" hidden="1"/>
    <col min="3852" max="3854" width="18.7109375" style="17" hidden="1"/>
    <col min="3855" max="3855" width="26.7109375" style="17" hidden="1"/>
    <col min="3856" max="3856" width="19.42578125" style="17" hidden="1"/>
    <col min="3857" max="3857" width="19.28515625" style="17" hidden="1"/>
    <col min="3858" max="4105" width="9.140625" style="17" hidden="1"/>
    <col min="4106" max="4106" width="2" style="17" hidden="1"/>
    <col min="4107" max="4107" width="46.7109375" style="17" hidden="1"/>
    <col min="4108" max="4110" width="18.7109375" style="17" hidden="1"/>
    <col min="4111" max="4111" width="26.7109375" style="17" hidden="1"/>
    <col min="4112" max="4112" width="19.42578125" style="17" hidden="1"/>
    <col min="4113" max="4113" width="19.28515625" style="17" hidden="1"/>
    <col min="4114" max="4361" width="9.140625" style="17" hidden="1"/>
    <col min="4362" max="4362" width="2" style="17" hidden="1"/>
    <col min="4363" max="4363" width="46.7109375" style="17" hidden="1"/>
    <col min="4364" max="4366" width="18.7109375" style="17" hidden="1"/>
    <col min="4367" max="4367" width="26.7109375" style="17" hidden="1"/>
    <col min="4368" max="4368" width="19.42578125" style="17" hidden="1"/>
    <col min="4369" max="4369" width="19.28515625" style="17" hidden="1"/>
    <col min="4370" max="4617" width="9.140625" style="17" hidden="1"/>
    <col min="4618" max="4618" width="2" style="17" hidden="1"/>
    <col min="4619" max="4619" width="46.7109375" style="17" hidden="1"/>
    <col min="4620" max="4622" width="18.7109375" style="17" hidden="1"/>
    <col min="4623" max="4623" width="26.7109375" style="17" hidden="1"/>
    <col min="4624" max="4624" width="19.42578125" style="17" hidden="1"/>
    <col min="4625" max="4625" width="19.28515625" style="17" hidden="1"/>
    <col min="4626" max="4873" width="9.140625" style="17" hidden="1"/>
    <col min="4874" max="4874" width="2" style="17" hidden="1"/>
    <col min="4875" max="4875" width="46.7109375" style="17" hidden="1"/>
    <col min="4876" max="4878" width="18.7109375" style="17" hidden="1"/>
    <col min="4879" max="4879" width="26.7109375" style="17" hidden="1"/>
    <col min="4880" max="4880" width="19.42578125" style="17" hidden="1"/>
    <col min="4881" max="4881" width="19.28515625" style="17" hidden="1"/>
    <col min="4882" max="5129" width="9.140625" style="17" hidden="1"/>
    <col min="5130" max="5130" width="2" style="17" hidden="1"/>
    <col min="5131" max="5131" width="46.7109375" style="17" hidden="1"/>
    <col min="5132" max="5134" width="18.7109375" style="17" hidden="1"/>
    <col min="5135" max="5135" width="26.7109375" style="17" hidden="1"/>
    <col min="5136" max="5136" width="19.42578125" style="17" hidden="1"/>
    <col min="5137" max="5137" width="19.28515625" style="17" hidden="1"/>
    <col min="5138" max="5385" width="9.140625" style="17" hidden="1"/>
    <col min="5386" max="5386" width="2" style="17" hidden="1"/>
    <col min="5387" max="5387" width="46.7109375" style="17" hidden="1"/>
    <col min="5388" max="5390" width="18.7109375" style="17" hidden="1"/>
    <col min="5391" max="5391" width="26.7109375" style="17" hidden="1"/>
    <col min="5392" max="5392" width="19.42578125" style="17" hidden="1"/>
    <col min="5393" max="5393" width="19.28515625" style="17" hidden="1"/>
    <col min="5394" max="5641" width="9.140625" style="17" hidden="1"/>
    <col min="5642" max="5642" width="2" style="17" hidden="1"/>
    <col min="5643" max="5643" width="46.7109375" style="17" hidden="1"/>
    <col min="5644" max="5646" width="18.7109375" style="17" hidden="1"/>
    <col min="5647" max="5647" width="26.7109375" style="17" hidden="1"/>
    <col min="5648" max="5648" width="19.42578125" style="17" hidden="1"/>
    <col min="5649" max="5649" width="19.28515625" style="17" hidden="1"/>
    <col min="5650" max="5897" width="9.140625" style="17" hidden="1"/>
    <col min="5898" max="5898" width="2" style="17" hidden="1"/>
    <col min="5899" max="5899" width="46.7109375" style="17" hidden="1"/>
    <col min="5900" max="5902" width="18.7109375" style="17" hidden="1"/>
    <col min="5903" max="5903" width="26.7109375" style="17" hidden="1"/>
    <col min="5904" max="5904" width="19.42578125" style="17" hidden="1"/>
    <col min="5905" max="5905" width="19.28515625" style="17" hidden="1"/>
    <col min="5906" max="6153" width="9.140625" style="17" hidden="1"/>
    <col min="6154" max="6154" width="2" style="17" hidden="1"/>
    <col min="6155" max="6155" width="46.7109375" style="17" hidden="1"/>
    <col min="6156" max="6158" width="18.7109375" style="17" hidden="1"/>
    <col min="6159" max="6159" width="26.7109375" style="17" hidden="1"/>
    <col min="6160" max="6160" width="19.42578125" style="17" hidden="1"/>
    <col min="6161" max="6161" width="19.28515625" style="17" hidden="1"/>
    <col min="6162" max="6409" width="9.140625" style="17" hidden="1"/>
    <col min="6410" max="6410" width="2" style="17" hidden="1"/>
    <col min="6411" max="6411" width="46.7109375" style="17" hidden="1"/>
    <col min="6412" max="6414" width="18.7109375" style="17" hidden="1"/>
    <col min="6415" max="6415" width="26.7109375" style="17" hidden="1"/>
    <col min="6416" max="6416" width="19.42578125" style="17" hidden="1"/>
    <col min="6417" max="6417" width="19.28515625" style="17" hidden="1"/>
    <col min="6418" max="6665" width="9.140625" style="17" hidden="1"/>
    <col min="6666" max="6666" width="2" style="17" hidden="1"/>
    <col min="6667" max="6667" width="46.7109375" style="17" hidden="1"/>
    <col min="6668" max="6670" width="18.7109375" style="17" hidden="1"/>
    <col min="6671" max="6671" width="26.7109375" style="17" hidden="1"/>
    <col min="6672" max="6672" width="19.42578125" style="17" hidden="1"/>
    <col min="6673" max="6673" width="19.28515625" style="17" hidden="1"/>
    <col min="6674" max="6921" width="9.140625" style="17" hidden="1"/>
    <col min="6922" max="6922" width="2" style="17" hidden="1"/>
    <col min="6923" max="6923" width="46.7109375" style="17" hidden="1"/>
    <col min="6924" max="6926" width="18.7109375" style="17" hidden="1"/>
    <col min="6927" max="6927" width="26.7109375" style="17" hidden="1"/>
    <col min="6928" max="6928" width="19.42578125" style="17" hidden="1"/>
    <col min="6929" max="6929" width="19.28515625" style="17" hidden="1"/>
    <col min="6930" max="7177" width="9.140625" style="17" hidden="1"/>
    <col min="7178" max="7178" width="2" style="17" hidden="1"/>
    <col min="7179" max="7179" width="46.7109375" style="17" hidden="1"/>
    <col min="7180" max="7182" width="18.7109375" style="17" hidden="1"/>
    <col min="7183" max="7183" width="26.7109375" style="17" hidden="1"/>
    <col min="7184" max="7184" width="19.42578125" style="17" hidden="1"/>
    <col min="7185" max="7185" width="19.28515625" style="17" hidden="1"/>
    <col min="7186" max="7433" width="9.140625" style="17" hidden="1"/>
    <col min="7434" max="7434" width="2" style="17" hidden="1"/>
    <col min="7435" max="7435" width="46.7109375" style="17" hidden="1"/>
    <col min="7436" max="7438" width="18.7109375" style="17" hidden="1"/>
    <col min="7439" max="7439" width="26.7109375" style="17" hidden="1"/>
    <col min="7440" max="7440" width="19.42578125" style="17" hidden="1"/>
    <col min="7441" max="7441" width="19.28515625" style="17" hidden="1"/>
    <col min="7442" max="7689" width="9.140625" style="17" hidden="1"/>
    <col min="7690" max="7690" width="2" style="17" hidden="1"/>
    <col min="7691" max="7691" width="46.7109375" style="17" hidden="1"/>
    <col min="7692" max="7694" width="18.7109375" style="17" hidden="1"/>
    <col min="7695" max="7695" width="26.7109375" style="17" hidden="1"/>
    <col min="7696" max="7696" width="19.42578125" style="17" hidden="1"/>
    <col min="7697" max="7697" width="19.28515625" style="17" hidden="1"/>
    <col min="7698" max="7945" width="9.140625" style="17" hidden="1"/>
    <col min="7946" max="7946" width="2" style="17" hidden="1"/>
    <col min="7947" max="7947" width="46.7109375" style="17" hidden="1"/>
    <col min="7948" max="7950" width="18.7109375" style="17" hidden="1"/>
    <col min="7951" max="7951" width="26.7109375" style="17" hidden="1"/>
    <col min="7952" max="7952" width="19.42578125" style="17" hidden="1"/>
    <col min="7953" max="7953" width="19.28515625" style="17" hidden="1"/>
    <col min="7954" max="8201" width="9.140625" style="17" hidden="1"/>
    <col min="8202" max="8202" width="2" style="17" hidden="1"/>
    <col min="8203" max="8203" width="46.7109375" style="17" hidden="1"/>
    <col min="8204" max="8206" width="18.7109375" style="17" hidden="1"/>
    <col min="8207" max="8207" width="26.7109375" style="17" hidden="1"/>
    <col min="8208" max="8208" width="19.42578125" style="17" hidden="1"/>
    <col min="8209" max="8209" width="19.28515625" style="17" hidden="1"/>
    <col min="8210" max="8457" width="9.140625" style="17" hidden="1"/>
    <col min="8458" max="8458" width="2" style="17" hidden="1"/>
    <col min="8459" max="8459" width="46.7109375" style="17" hidden="1"/>
    <col min="8460" max="8462" width="18.7109375" style="17" hidden="1"/>
    <col min="8463" max="8463" width="26.7109375" style="17" hidden="1"/>
    <col min="8464" max="8464" width="19.42578125" style="17" hidden="1"/>
    <col min="8465" max="8465" width="19.28515625" style="17" hidden="1"/>
    <col min="8466" max="8713" width="9.140625" style="17" hidden="1"/>
    <col min="8714" max="8714" width="2" style="17" hidden="1"/>
    <col min="8715" max="8715" width="46.7109375" style="17" hidden="1"/>
    <col min="8716" max="8718" width="18.7109375" style="17" hidden="1"/>
    <col min="8719" max="8719" width="26.7109375" style="17" hidden="1"/>
    <col min="8720" max="8720" width="19.42578125" style="17" hidden="1"/>
    <col min="8721" max="8721" width="19.28515625" style="17" hidden="1"/>
    <col min="8722" max="8969" width="9.140625" style="17" hidden="1"/>
    <col min="8970" max="8970" width="2" style="17" hidden="1"/>
    <col min="8971" max="8971" width="46.7109375" style="17" hidden="1"/>
    <col min="8972" max="8974" width="18.7109375" style="17" hidden="1"/>
    <col min="8975" max="8975" width="26.7109375" style="17" hidden="1"/>
    <col min="8976" max="8976" width="19.42578125" style="17" hidden="1"/>
    <col min="8977" max="8977" width="19.28515625" style="17" hidden="1"/>
    <col min="8978" max="9225" width="9.140625" style="17" hidden="1"/>
    <col min="9226" max="9226" width="2" style="17" hidden="1"/>
    <col min="9227" max="9227" width="46.7109375" style="17" hidden="1"/>
    <col min="9228" max="9230" width="18.7109375" style="17" hidden="1"/>
    <col min="9231" max="9231" width="26.7109375" style="17" hidden="1"/>
    <col min="9232" max="9232" width="19.42578125" style="17" hidden="1"/>
    <col min="9233" max="9233" width="19.28515625" style="17" hidden="1"/>
    <col min="9234" max="9481" width="9.140625" style="17" hidden="1"/>
    <col min="9482" max="9482" width="2" style="17" hidden="1"/>
    <col min="9483" max="9483" width="46.7109375" style="17" hidden="1"/>
    <col min="9484" max="9486" width="18.7109375" style="17" hidden="1"/>
    <col min="9487" max="9487" width="26.7109375" style="17" hidden="1"/>
    <col min="9488" max="9488" width="19.42578125" style="17" hidden="1"/>
    <col min="9489" max="9489" width="19.28515625" style="17" hidden="1"/>
    <col min="9490" max="9737" width="9.140625" style="17" hidden="1"/>
    <col min="9738" max="9738" width="2" style="17" hidden="1"/>
    <col min="9739" max="9739" width="46.7109375" style="17" hidden="1"/>
    <col min="9740" max="9742" width="18.7109375" style="17" hidden="1"/>
    <col min="9743" max="9743" width="26.7109375" style="17" hidden="1"/>
    <col min="9744" max="9744" width="19.42578125" style="17" hidden="1"/>
    <col min="9745" max="9745" width="19.28515625" style="17" hidden="1"/>
    <col min="9746" max="9993" width="9.140625" style="17" hidden="1"/>
    <col min="9994" max="9994" width="2" style="17" hidden="1"/>
    <col min="9995" max="9995" width="46.7109375" style="17" hidden="1"/>
    <col min="9996" max="9998" width="18.7109375" style="17" hidden="1"/>
    <col min="9999" max="9999" width="26.7109375" style="17" hidden="1"/>
    <col min="10000" max="10000" width="19.42578125" style="17" hidden="1"/>
    <col min="10001" max="10001" width="19.28515625" style="17" hidden="1"/>
    <col min="10002" max="10249" width="9.140625" style="17" hidden="1"/>
    <col min="10250" max="10250" width="2" style="17" hidden="1"/>
    <col min="10251" max="10251" width="46.7109375" style="17" hidden="1"/>
    <col min="10252" max="10254" width="18.7109375" style="17" hidden="1"/>
    <col min="10255" max="10255" width="26.7109375" style="17" hidden="1"/>
    <col min="10256" max="10256" width="19.42578125" style="17" hidden="1"/>
    <col min="10257" max="10257" width="19.28515625" style="17" hidden="1"/>
    <col min="10258" max="10505" width="9.140625" style="17" hidden="1"/>
    <col min="10506" max="10506" width="2" style="17" hidden="1"/>
    <col min="10507" max="10507" width="46.7109375" style="17" hidden="1"/>
    <col min="10508" max="10510" width="18.7109375" style="17" hidden="1"/>
    <col min="10511" max="10511" width="26.7109375" style="17" hidden="1"/>
    <col min="10512" max="10512" width="19.42578125" style="17" hidden="1"/>
    <col min="10513" max="10513" width="19.28515625" style="17" hidden="1"/>
    <col min="10514" max="10761" width="9.140625" style="17" hidden="1"/>
    <col min="10762" max="10762" width="2" style="17" hidden="1"/>
    <col min="10763" max="10763" width="46.7109375" style="17" hidden="1"/>
    <col min="10764" max="10766" width="18.7109375" style="17" hidden="1"/>
    <col min="10767" max="10767" width="26.7109375" style="17" hidden="1"/>
    <col min="10768" max="10768" width="19.42578125" style="17" hidden="1"/>
    <col min="10769" max="10769" width="19.28515625" style="17" hidden="1"/>
    <col min="10770" max="11017" width="9.140625" style="17" hidden="1"/>
    <col min="11018" max="11018" width="2" style="17" hidden="1"/>
    <col min="11019" max="11019" width="46.7109375" style="17" hidden="1"/>
    <col min="11020" max="11022" width="18.7109375" style="17" hidden="1"/>
    <col min="11023" max="11023" width="26.7109375" style="17" hidden="1"/>
    <col min="11024" max="11024" width="19.42578125" style="17" hidden="1"/>
    <col min="11025" max="11025" width="19.28515625" style="17" hidden="1"/>
    <col min="11026" max="11273" width="9.140625" style="17" hidden="1"/>
    <col min="11274" max="11274" width="2" style="17" hidden="1"/>
    <col min="11275" max="11275" width="46.7109375" style="17" hidden="1"/>
    <col min="11276" max="11278" width="18.7109375" style="17" hidden="1"/>
    <col min="11279" max="11279" width="26.7109375" style="17" hidden="1"/>
    <col min="11280" max="11280" width="19.42578125" style="17" hidden="1"/>
    <col min="11281" max="11281" width="19.28515625" style="17" hidden="1"/>
    <col min="11282" max="11529" width="9.140625" style="17" hidden="1"/>
    <col min="11530" max="11530" width="2" style="17" hidden="1"/>
    <col min="11531" max="11531" width="46.7109375" style="17" hidden="1"/>
    <col min="11532" max="11534" width="18.7109375" style="17" hidden="1"/>
    <col min="11535" max="11535" width="26.7109375" style="17" hidden="1"/>
    <col min="11536" max="11536" width="19.42578125" style="17" hidden="1"/>
    <col min="11537" max="11537" width="19.28515625" style="17" hidden="1"/>
    <col min="11538" max="11785" width="9.140625" style="17" hidden="1"/>
    <col min="11786" max="11786" width="2" style="17" hidden="1"/>
    <col min="11787" max="11787" width="46.7109375" style="17" hidden="1"/>
    <col min="11788" max="11790" width="18.7109375" style="17" hidden="1"/>
    <col min="11791" max="11791" width="26.7109375" style="17" hidden="1"/>
    <col min="11792" max="11792" width="19.42578125" style="17" hidden="1"/>
    <col min="11793" max="11793" width="19.28515625" style="17" hidden="1"/>
    <col min="11794" max="12041" width="9.140625" style="17" hidden="1"/>
    <col min="12042" max="12042" width="2" style="17" hidden="1"/>
    <col min="12043" max="12043" width="46.7109375" style="17" hidden="1"/>
    <col min="12044" max="12046" width="18.7109375" style="17" hidden="1"/>
    <col min="12047" max="12047" width="26.7109375" style="17" hidden="1"/>
    <col min="12048" max="12048" width="19.42578125" style="17" hidden="1"/>
    <col min="12049" max="12049" width="19.28515625" style="17" hidden="1"/>
    <col min="12050" max="12297" width="9.140625" style="17" hidden="1"/>
    <col min="12298" max="12298" width="2" style="17" hidden="1"/>
    <col min="12299" max="12299" width="46.7109375" style="17" hidden="1"/>
    <col min="12300" max="12302" width="18.7109375" style="17" hidden="1"/>
    <col min="12303" max="12303" width="26.7109375" style="17" hidden="1"/>
    <col min="12304" max="12304" width="19.42578125" style="17" hidden="1"/>
    <col min="12305" max="12305" width="19.28515625" style="17" hidden="1"/>
    <col min="12306" max="12553" width="9.140625" style="17" hidden="1"/>
    <col min="12554" max="12554" width="2" style="17" hidden="1"/>
    <col min="12555" max="12555" width="46.7109375" style="17" hidden="1"/>
    <col min="12556" max="12558" width="18.7109375" style="17" hidden="1"/>
    <col min="12559" max="12559" width="26.7109375" style="17" hidden="1"/>
    <col min="12560" max="12560" width="19.42578125" style="17" hidden="1"/>
    <col min="12561" max="12561" width="19.28515625" style="17" hidden="1"/>
    <col min="12562" max="12809" width="9.140625" style="17" hidden="1"/>
    <col min="12810" max="12810" width="2" style="17" hidden="1"/>
    <col min="12811" max="12811" width="46.7109375" style="17" hidden="1"/>
    <col min="12812" max="12814" width="18.7109375" style="17" hidden="1"/>
    <col min="12815" max="12815" width="26.7109375" style="17" hidden="1"/>
    <col min="12816" max="12816" width="19.42578125" style="17" hidden="1"/>
    <col min="12817" max="12817" width="19.28515625" style="17" hidden="1"/>
    <col min="12818" max="13065" width="9.140625" style="17" hidden="1"/>
    <col min="13066" max="13066" width="2" style="17" hidden="1"/>
    <col min="13067" max="13067" width="46.7109375" style="17" hidden="1"/>
    <col min="13068" max="13070" width="18.7109375" style="17" hidden="1"/>
    <col min="13071" max="13071" width="26.7109375" style="17" hidden="1"/>
    <col min="13072" max="13072" width="19.42578125" style="17" hidden="1"/>
    <col min="13073" max="13073" width="19.28515625" style="17" hidden="1"/>
    <col min="13074" max="13321" width="9.140625" style="17" hidden="1"/>
    <col min="13322" max="13322" width="2" style="17" hidden="1"/>
    <col min="13323" max="13323" width="46.7109375" style="17" hidden="1"/>
    <col min="13324" max="13326" width="18.7109375" style="17" hidden="1"/>
    <col min="13327" max="13327" width="26.7109375" style="17" hidden="1"/>
    <col min="13328" max="13328" width="19.42578125" style="17" hidden="1"/>
    <col min="13329" max="13329" width="19.28515625" style="17" hidden="1"/>
    <col min="13330" max="13577" width="9.140625" style="17" hidden="1"/>
    <col min="13578" max="13578" width="2" style="17" hidden="1"/>
    <col min="13579" max="13579" width="46.7109375" style="17" hidden="1"/>
    <col min="13580" max="13582" width="18.7109375" style="17" hidden="1"/>
    <col min="13583" max="13583" width="26.7109375" style="17" hidden="1"/>
    <col min="13584" max="13584" width="19.42578125" style="17" hidden="1"/>
    <col min="13585" max="13585" width="19.28515625" style="17" hidden="1"/>
    <col min="13586" max="13833" width="9.140625" style="17" hidden="1"/>
    <col min="13834" max="13834" width="2" style="17" hidden="1"/>
    <col min="13835" max="13835" width="46.7109375" style="17" hidden="1"/>
    <col min="13836" max="13838" width="18.7109375" style="17" hidden="1"/>
    <col min="13839" max="13839" width="26.7109375" style="17" hidden="1"/>
    <col min="13840" max="13840" width="19.42578125" style="17" hidden="1"/>
    <col min="13841" max="13841" width="19.28515625" style="17" hidden="1"/>
    <col min="13842" max="14089" width="9.140625" style="17" hidden="1"/>
    <col min="14090" max="14090" width="2" style="17" hidden="1"/>
    <col min="14091" max="14091" width="46.7109375" style="17" hidden="1"/>
    <col min="14092" max="14094" width="18.7109375" style="17" hidden="1"/>
    <col min="14095" max="14095" width="26.7109375" style="17" hidden="1"/>
    <col min="14096" max="14096" width="19.42578125" style="17" hidden="1"/>
    <col min="14097" max="14097" width="19.28515625" style="17" hidden="1"/>
    <col min="14098" max="14345" width="9.140625" style="17" hidden="1"/>
    <col min="14346" max="14346" width="2" style="17" hidden="1"/>
    <col min="14347" max="14347" width="46.7109375" style="17" hidden="1"/>
    <col min="14348" max="14350" width="18.7109375" style="17" hidden="1"/>
    <col min="14351" max="14351" width="26.7109375" style="17" hidden="1"/>
    <col min="14352" max="14352" width="19.42578125" style="17" hidden="1"/>
    <col min="14353" max="14353" width="19.28515625" style="17" hidden="1"/>
    <col min="14354" max="14601" width="9.140625" style="17" hidden="1"/>
    <col min="14602" max="14602" width="2" style="17" hidden="1"/>
    <col min="14603" max="14603" width="46.7109375" style="17" hidden="1"/>
    <col min="14604" max="14606" width="18.7109375" style="17" hidden="1"/>
    <col min="14607" max="14607" width="26.7109375" style="17" hidden="1"/>
    <col min="14608" max="14608" width="19.42578125" style="17" hidden="1"/>
    <col min="14609" max="14609" width="19.28515625" style="17" hidden="1"/>
    <col min="14610" max="14857" width="9.140625" style="17" hidden="1"/>
    <col min="14858" max="14858" width="2" style="17" hidden="1"/>
    <col min="14859" max="14859" width="46.7109375" style="17" hidden="1"/>
    <col min="14860" max="14862" width="18.7109375" style="17" hidden="1"/>
    <col min="14863" max="14863" width="26.7109375" style="17" hidden="1"/>
    <col min="14864" max="14864" width="19.42578125" style="17" hidden="1"/>
    <col min="14865" max="14865" width="19.28515625" style="17" hidden="1"/>
    <col min="14866" max="15113" width="9.140625" style="17" hidden="1"/>
    <col min="15114" max="15114" width="2" style="17" hidden="1"/>
    <col min="15115" max="15115" width="46.7109375" style="17" hidden="1"/>
    <col min="15116" max="15118" width="18.7109375" style="17" hidden="1"/>
    <col min="15119" max="15119" width="26.7109375" style="17" hidden="1"/>
    <col min="15120" max="15120" width="19.42578125" style="17" hidden="1"/>
    <col min="15121" max="15121" width="19.28515625" style="17" hidden="1"/>
    <col min="15122" max="15369" width="9.140625" style="17" hidden="1"/>
    <col min="15370" max="15370" width="2" style="17" hidden="1"/>
    <col min="15371" max="15371" width="46.7109375" style="17" hidden="1"/>
    <col min="15372" max="15374" width="18.7109375" style="17" hidden="1"/>
    <col min="15375" max="15375" width="26.7109375" style="17" hidden="1"/>
    <col min="15376" max="15376" width="19.42578125" style="17" hidden="1"/>
    <col min="15377" max="15377" width="19.28515625" style="17" hidden="1"/>
    <col min="15378" max="15625" width="9.140625" style="17" hidden="1"/>
    <col min="15626" max="15626" width="2" style="17" hidden="1"/>
    <col min="15627" max="15627" width="46.7109375" style="17" hidden="1"/>
    <col min="15628" max="15630" width="18.7109375" style="17" hidden="1"/>
    <col min="15631" max="15631" width="26.7109375" style="17" hidden="1"/>
    <col min="15632" max="15632" width="19.42578125" style="17" hidden="1"/>
    <col min="15633" max="15633" width="19.28515625" style="17" hidden="1"/>
    <col min="15634" max="15881" width="9.140625" style="17" hidden="1"/>
    <col min="15882" max="15882" width="2" style="17" hidden="1"/>
    <col min="15883" max="15883" width="46.7109375" style="17" hidden="1"/>
    <col min="15884" max="15886" width="18.7109375" style="17" hidden="1"/>
    <col min="15887" max="15887" width="26.7109375" style="17" hidden="1"/>
    <col min="15888" max="15888" width="19.42578125" style="17" hidden="1"/>
    <col min="15889" max="15889" width="19.28515625" style="17" hidden="1"/>
    <col min="15890" max="16137" width="9.140625" style="17" hidden="1"/>
    <col min="16138" max="16138" width="2" style="17" hidden="1"/>
    <col min="16139" max="16139" width="46.7109375" style="17" hidden="1"/>
    <col min="16140" max="16142" width="18.7109375" style="17" hidden="1"/>
    <col min="16143" max="16143" width="26.7109375" style="17" hidden="1"/>
    <col min="16144" max="16144" width="19.42578125" style="17" hidden="1"/>
    <col min="16145" max="16145" width="19.28515625" style="17" hidden="1"/>
    <col min="16146" max="16149" width="9.140625" style="17" hidden="1"/>
    <col min="16150" max="16150" width="2" style="17" hidden="1"/>
    <col min="16151" max="16151" width="46.7109375" style="17" hidden="1"/>
    <col min="16152" max="16154" width="18.7109375" style="17" hidden="1"/>
    <col min="16155" max="16155" width="26.7109375" style="17" hidden="1"/>
    <col min="16156" max="16156" width="19.42578125" style="17" hidden="1"/>
    <col min="16157" max="16157" width="19.28515625" style="17" hidden="1"/>
    <col min="16158" max="16384" width="9.140625" style="17" hidden="1"/>
  </cols>
  <sheetData>
    <row r="2" spans="1:22" ht="15.75">
      <c r="A2" s="133" t="s">
        <v>910</v>
      </c>
      <c r="B2" s="53"/>
      <c r="C2" s="53"/>
      <c r="D2" s="53"/>
      <c r="E2" s="53"/>
      <c r="F2" s="53"/>
      <c r="G2" s="53"/>
      <c r="K2" s="53"/>
      <c r="L2" s="53"/>
      <c r="M2" s="53"/>
      <c r="N2" s="335" t="s">
        <v>271</v>
      </c>
      <c r="O2" s="5"/>
      <c r="Q2" s="779"/>
      <c r="R2" s="5"/>
      <c r="S2" s="25"/>
      <c r="T2" s="25"/>
    </row>
    <row r="3" spans="1:22" ht="15.75">
      <c r="A3" s="205" t="str">
        <f>"COMPANY: "&amp;'Co. Profile'!B2</f>
        <v>COMPANY: [NAME OF HMO]</v>
      </c>
      <c r="B3" s="58"/>
      <c r="C3" s="58"/>
      <c r="D3" s="58"/>
      <c r="E3" s="35"/>
      <c r="F3" s="35"/>
      <c r="G3" s="35"/>
      <c r="K3" s="35"/>
      <c r="L3" s="35"/>
      <c r="M3" s="35"/>
      <c r="N3" s="336" t="s">
        <v>798</v>
      </c>
      <c r="Q3" s="780"/>
      <c r="R3" s="6"/>
      <c r="S3" s="6"/>
      <c r="T3" s="6"/>
      <c r="U3" s="9"/>
      <c r="V3" s="9"/>
    </row>
    <row r="4" spans="1:22" ht="15.75">
      <c r="A4" s="210" t="str">
        <f>'Co. Profile'!B3</f>
        <v>FOR THE YEAR ENDED DECEMBER 31, 20XX</v>
      </c>
      <c r="B4" s="58"/>
      <c r="C4" s="58"/>
      <c r="D4" s="58"/>
      <c r="E4" s="64"/>
      <c r="F4" s="64"/>
      <c r="G4" s="64"/>
      <c r="K4" s="64"/>
      <c r="L4" s="64"/>
      <c r="M4" s="64"/>
      <c r="N4" s="336" t="s">
        <v>799</v>
      </c>
      <c r="Q4" s="780"/>
      <c r="R4" s="6"/>
      <c r="S4" s="6"/>
      <c r="T4" s="6"/>
      <c r="U4" s="9"/>
      <c r="V4" s="9"/>
    </row>
    <row r="5" spans="1:22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35" t="s">
        <v>800</v>
      </c>
      <c r="O5" s="5"/>
      <c r="P5" s="17"/>
      <c r="Q5" s="779"/>
      <c r="R5" s="5"/>
      <c r="S5" s="25"/>
      <c r="T5" s="25"/>
    </row>
    <row r="6" spans="1:22" ht="15.75">
      <c r="A6" s="2207" t="s">
        <v>846</v>
      </c>
      <c r="B6" s="2207"/>
      <c r="C6" s="2207"/>
      <c r="D6" s="2207"/>
      <c r="E6" s="2207" t="s">
        <v>875</v>
      </c>
      <c r="F6" s="2207" t="s">
        <v>876</v>
      </c>
      <c r="G6" s="2207"/>
      <c r="H6" s="2207"/>
      <c r="I6" s="2207"/>
      <c r="J6" s="2207"/>
      <c r="K6" s="2207"/>
      <c r="L6" s="2208" t="s">
        <v>877</v>
      </c>
      <c r="M6" s="2208" t="s">
        <v>878</v>
      </c>
      <c r="N6" s="2207" t="s">
        <v>620</v>
      </c>
      <c r="O6" s="2207" t="s">
        <v>780</v>
      </c>
      <c r="P6" s="17"/>
      <c r="Q6" s="17"/>
      <c r="R6" s="5"/>
      <c r="S6" s="25"/>
      <c r="T6" s="25"/>
    </row>
    <row r="7" spans="1:22" ht="15.75">
      <c r="A7" s="2207"/>
      <c r="B7" s="2207"/>
      <c r="C7" s="2207"/>
      <c r="D7" s="2207"/>
      <c r="E7" s="2207"/>
      <c r="F7" s="2209" t="s">
        <v>879</v>
      </c>
      <c r="G7" s="2209" t="s">
        <v>880</v>
      </c>
      <c r="H7" s="2209" t="s">
        <v>881</v>
      </c>
      <c r="I7" s="2209" t="s">
        <v>882</v>
      </c>
      <c r="J7" s="2209" t="s">
        <v>883</v>
      </c>
      <c r="K7" s="2209" t="s">
        <v>884</v>
      </c>
      <c r="L7" s="2208"/>
      <c r="M7" s="2208"/>
      <c r="N7" s="2207"/>
      <c r="O7" s="2207"/>
      <c r="P7" s="17"/>
      <c r="Q7" s="17"/>
      <c r="R7" s="5"/>
      <c r="S7" s="25"/>
      <c r="T7" s="25"/>
    </row>
    <row r="8" spans="1:22" ht="15.75">
      <c r="A8" s="1719">
        <v>-1</v>
      </c>
      <c r="B8" s="1720"/>
      <c r="C8" s="1720"/>
      <c r="D8" s="2210"/>
      <c r="E8" s="2211">
        <v>-2</v>
      </c>
      <c r="F8" s="2211">
        <v>-3</v>
      </c>
      <c r="G8" s="2211">
        <v>-4</v>
      </c>
      <c r="H8" s="2211">
        <v>-5</v>
      </c>
      <c r="I8" s="2211">
        <v>-6</v>
      </c>
      <c r="J8" s="2211">
        <v>-7</v>
      </c>
      <c r="K8" s="2211">
        <v>-8</v>
      </c>
      <c r="L8" s="2211">
        <v>-9</v>
      </c>
      <c r="M8" s="2211">
        <v>-10</v>
      </c>
      <c r="N8" s="2211">
        <v>-11</v>
      </c>
      <c r="O8" s="2212">
        <v>-12</v>
      </c>
      <c r="R8" s="5"/>
      <c r="S8" s="25"/>
      <c r="T8" s="25"/>
    </row>
    <row r="9" spans="1:22" ht="15.75">
      <c r="A9" s="361" t="s">
        <v>911</v>
      </c>
      <c r="B9" s="6"/>
      <c r="C9" s="6"/>
      <c r="D9" s="423"/>
      <c r="E9" s="781"/>
      <c r="F9" s="1457"/>
      <c r="G9" s="1457"/>
      <c r="H9" s="1457"/>
      <c r="I9" s="1457"/>
      <c r="J9" s="1457"/>
      <c r="K9" s="1457"/>
      <c r="L9" s="793"/>
      <c r="M9" s="1461"/>
      <c r="N9" s="1458"/>
      <c r="O9" s="42"/>
      <c r="R9" s="751"/>
      <c r="S9" s="25"/>
      <c r="T9" s="25"/>
    </row>
    <row r="10" spans="1:22" ht="15.75">
      <c r="A10" s="45"/>
      <c r="B10" s="5"/>
      <c r="C10" s="43" t="s">
        <v>810</v>
      </c>
      <c r="D10" s="871"/>
      <c r="E10" s="872"/>
      <c r="F10" s="1459"/>
      <c r="G10" s="1459"/>
      <c r="H10" s="1459"/>
      <c r="I10" s="1459"/>
      <c r="J10" s="1459"/>
      <c r="K10" s="1459"/>
      <c r="L10" s="866"/>
      <c r="M10" s="1462"/>
      <c r="N10" s="1458">
        <f>SUM(E10:M10)</f>
        <v>0</v>
      </c>
      <c r="O10" s="863"/>
      <c r="P10" s="65"/>
      <c r="Q10" s="294"/>
      <c r="R10" s="751"/>
      <c r="S10" s="25"/>
      <c r="T10" s="25"/>
    </row>
    <row r="11" spans="1:22" ht="15.75">
      <c r="A11" s="45"/>
      <c r="B11" s="5"/>
      <c r="C11" s="4" t="s">
        <v>812</v>
      </c>
      <c r="D11" s="871"/>
      <c r="E11" s="872"/>
      <c r="F11" s="1459"/>
      <c r="G11" s="1459"/>
      <c r="H11" s="1459"/>
      <c r="I11" s="1459"/>
      <c r="J11" s="1459"/>
      <c r="K11" s="1459"/>
      <c r="L11" s="866"/>
      <c r="M11" s="1462"/>
      <c r="N11" s="1458">
        <f>SUM(E11:M11)</f>
        <v>0</v>
      </c>
      <c r="O11" s="863"/>
      <c r="P11" s="68"/>
      <c r="Q11" s="295"/>
      <c r="R11" s="751"/>
      <c r="S11" s="25"/>
      <c r="T11" s="25"/>
    </row>
    <row r="12" spans="1:22" ht="15.75">
      <c r="A12" s="45"/>
      <c r="B12" s="5"/>
      <c r="C12" s="4" t="s">
        <v>813</v>
      </c>
      <c r="D12" s="871"/>
      <c r="E12" s="872"/>
      <c r="F12" s="1459"/>
      <c r="G12" s="1459"/>
      <c r="H12" s="1459"/>
      <c r="I12" s="1459"/>
      <c r="J12" s="1459"/>
      <c r="K12" s="1459"/>
      <c r="L12" s="866"/>
      <c r="M12" s="1462"/>
      <c r="N12" s="1458">
        <f>SUM(E12:M12)</f>
        <v>0</v>
      </c>
      <c r="O12" s="863"/>
      <c r="P12" s="65"/>
      <c r="Q12" s="294"/>
      <c r="R12" s="751"/>
      <c r="S12" s="25"/>
      <c r="T12" s="25"/>
    </row>
    <row r="13" spans="1:22" ht="16.5" thickBot="1">
      <c r="A13" s="45"/>
      <c r="B13" s="5"/>
      <c r="C13" s="860" t="s">
        <v>760</v>
      </c>
      <c r="D13" s="424"/>
      <c r="E13" s="781"/>
      <c r="F13" s="1457"/>
      <c r="G13" s="1457"/>
      <c r="H13" s="1457"/>
      <c r="I13" s="1457"/>
      <c r="J13" s="1457"/>
      <c r="K13" s="1457"/>
      <c r="L13" s="793"/>
      <c r="M13" s="1461"/>
      <c r="N13" s="1458"/>
      <c r="O13" s="42"/>
      <c r="P13" s="65"/>
      <c r="Q13" s="294"/>
      <c r="R13" s="751"/>
      <c r="S13" s="25"/>
      <c r="T13" s="25"/>
    </row>
    <row r="14" spans="1:22" ht="16.5" thickBot="1">
      <c r="A14" s="2131"/>
      <c r="B14" s="2144" t="s">
        <v>867</v>
      </c>
      <c r="C14" s="2144"/>
      <c r="D14" s="2215"/>
      <c r="E14" s="757">
        <f>SUM(E10:E12)</f>
        <v>0</v>
      </c>
      <c r="F14" s="949">
        <f t="shared" ref="F14:M14" si="0">SUM(F10:F12)</f>
        <v>0</v>
      </c>
      <c r="G14" s="949">
        <f t="shared" si="0"/>
        <v>0</v>
      </c>
      <c r="H14" s="949">
        <f t="shared" si="0"/>
        <v>0</v>
      </c>
      <c r="I14" s="949">
        <f t="shared" si="0"/>
        <v>0</v>
      </c>
      <c r="J14" s="949">
        <f t="shared" si="0"/>
        <v>0</v>
      </c>
      <c r="K14" s="949">
        <f t="shared" si="0"/>
        <v>0</v>
      </c>
      <c r="L14" s="757">
        <f t="shared" si="0"/>
        <v>0</v>
      </c>
      <c r="M14" s="757">
        <f t="shared" si="0"/>
        <v>0</v>
      </c>
      <c r="N14" s="953">
        <f>SUM(N10:N12)</f>
        <v>0</v>
      </c>
      <c r="O14" s="2237" t="s">
        <v>790</v>
      </c>
      <c r="R14" s="751"/>
      <c r="S14" s="25"/>
      <c r="T14" s="25"/>
    </row>
    <row r="15" spans="1:22" ht="15.75">
      <c r="A15" s="361" t="s">
        <v>912</v>
      </c>
      <c r="B15" s="6"/>
      <c r="C15" s="6"/>
      <c r="D15" s="423"/>
      <c r="E15" s="751"/>
      <c r="F15" s="1398"/>
      <c r="G15" s="1398"/>
      <c r="H15" s="1398"/>
      <c r="I15" s="1398"/>
      <c r="J15" s="1398"/>
      <c r="K15" s="1398"/>
      <c r="L15" s="762"/>
      <c r="M15" s="1415"/>
      <c r="N15" s="1399"/>
      <c r="O15" s="792"/>
      <c r="R15" s="751"/>
      <c r="S15" s="25"/>
      <c r="T15" s="25"/>
    </row>
    <row r="16" spans="1:22" ht="15.75">
      <c r="A16" s="45"/>
      <c r="B16" s="5"/>
      <c r="C16" s="43" t="s">
        <v>810</v>
      </c>
      <c r="D16" s="871"/>
      <c r="E16" s="845"/>
      <c r="F16" s="1402"/>
      <c r="G16" s="1402"/>
      <c r="H16" s="1402"/>
      <c r="I16" s="1402"/>
      <c r="J16" s="1402"/>
      <c r="K16" s="1402"/>
      <c r="L16" s="849"/>
      <c r="M16" s="1478"/>
      <c r="N16" s="1399">
        <f>SUM(E16:M16)</f>
        <v>0</v>
      </c>
      <c r="O16" s="873"/>
      <c r="R16" s="751"/>
      <c r="S16" s="25"/>
      <c r="T16" s="25"/>
    </row>
    <row r="17" spans="1:20" ht="15.75">
      <c r="A17" s="45"/>
      <c r="B17" s="5"/>
      <c r="C17" s="4" t="s">
        <v>812</v>
      </c>
      <c r="D17" s="871"/>
      <c r="E17" s="845"/>
      <c r="F17" s="1402"/>
      <c r="G17" s="1402"/>
      <c r="H17" s="1402"/>
      <c r="I17" s="1402"/>
      <c r="J17" s="1402"/>
      <c r="K17" s="1402"/>
      <c r="L17" s="849"/>
      <c r="M17" s="1478"/>
      <c r="N17" s="1399">
        <f>SUM(E17:M17)</f>
        <v>0</v>
      </c>
      <c r="O17" s="873"/>
      <c r="R17" s="751"/>
      <c r="S17" s="25"/>
      <c r="T17" s="25"/>
    </row>
    <row r="18" spans="1:20" ht="15.75">
      <c r="A18" s="45"/>
      <c r="B18" s="5"/>
      <c r="C18" s="4" t="s">
        <v>813</v>
      </c>
      <c r="D18" s="871"/>
      <c r="E18" s="845"/>
      <c r="F18" s="1402"/>
      <c r="G18" s="1402"/>
      <c r="H18" s="1402"/>
      <c r="I18" s="1402"/>
      <c r="J18" s="1402"/>
      <c r="K18" s="1402"/>
      <c r="L18" s="849"/>
      <c r="M18" s="1478"/>
      <c r="N18" s="1399">
        <f>SUM(E18:M18)</f>
        <v>0</v>
      </c>
      <c r="O18" s="873"/>
      <c r="R18" s="751"/>
      <c r="S18" s="25"/>
      <c r="T18" s="25"/>
    </row>
    <row r="19" spans="1:20" ht="16.5" thickBot="1">
      <c r="A19" s="45"/>
      <c r="B19" s="5"/>
      <c r="C19" s="860" t="s">
        <v>760</v>
      </c>
      <c r="D19" s="424"/>
      <c r="E19" s="751"/>
      <c r="F19" s="1398"/>
      <c r="G19" s="1398"/>
      <c r="H19" s="1398"/>
      <c r="I19" s="1398"/>
      <c r="J19" s="1398"/>
      <c r="K19" s="1398"/>
      <c r="L19" s="762"/>
      <c r="M19" s="1415"/>
      <c r="N19" s="1399"/>
      <c r="O19" s="792"/>
      <c r="R19" s="751"/>
      <c r="S19" s="25"/>
      <c r="T19" s="25"/>
    </row>
    <row r="20" spans="1:20" ht="16.5" thickBot="1">
      <c r="A20" s="2131"/>
      <c r="B20" s="2144" t="s">
        <v>913</v>
      </c>
      <c r="C20" s="2144"/>
      <c r="D20" s="2215"/>
      <c r="E20" s="757">
        <f>SUM(E16:E18)</f>
        <v>0</v>
      </c>
      <c r="F20" s="949">
        <f t="shared" ref="F20:M20" si="1">SUM(F16:F18)</f>
        <v>0</v>
      </c>
      <c r="G20" s="949">
        <f t="shared" si="1"/>
        <v>0</v>
      </c>
      <c r="H20" s="949">
        <f t="shared" si="1"/>
        <v>0</v>
      </c>
      <c r="I20" s="949">
        <f t="shared" si="1"/>
        <v>0</v>
      </c>
      <c r="J20" s="949">
        <f t="shared" si="1"/>
        <v>0</v>
      </c>
      <c r="K20" s="949">
        <f t="shared" si="1"/>
        <v>0</v>
      </c>
      <c r="L20" s="757">
        <f t="shared" si="1"/>
        <v>0</v>
      </c>
      <c r="M20" s="757">
        <f t="shared" si="1"/>
        <v>0</v>
      </c>
      <c r="N20" s="953">
        <f>SUM(N16:N18)</f>
        <v>0</v>
      </c>
      <c r="O20" s="2237" t="s">
        <v>790</v>
      </c>
      <c r="R20" s="751"/>
      <c r="S20" s="25"/>
      <c r="T20" s="25"/>
    </row>
    <row r="21" spans="1:20" ht="15.75">
      <c r="A21" s="361" t="s">
        <v>914</v>
      </c>
      <c r="B21" s="6"/>
      <c r="C21" s="6"/>
      <c r="D21" s="423"/>
      <c r="E21" s="751"/>
      <c r="F21" s="1398"/>
      <c r="G21" s="1398"/>
      <c r="H21" s="1398"/>
      <c r="I21" s="1398"/>
      <c r="J21" s="1398"/>
      <c r="K21" s="1398"/>
      <c r="L21" s="762"/>
      <c r="M21" s="1415"/>
      <c r="N21" s="1399"/>
      <c r="O21" s="792"/>
      <c r="R21" s="751"/>
      <c r="S21" s="25"/>
      <c r="T21" s="25"/>
    </row>
    <row r="22" spans="1:20" ht="15.75">
      <c r="A22" s="45"/>
      <c r="B22" s="5"/>
      <c r="C22" s="43" t="s">
        <v>810</v>
      </c>
      <c r="D22" s="871"/>
      <c r="E22" s="845"/>
      <c r="F22" s="1402"/>
      <c r="G22" s="1402"/>
      <c r="H22" s="1402"/>
      <c r="I22" s="1402"/>
      <c r="J22" s="1402"/>
      <c r="K22" s="1402"/>
      <c r="L22" s="849"/>
      <c r="M22" s="1478"/>
      <c r="N22" s="1399">
        <f>SUM(E22:M22)</f>
        <v>0</v>
      </c>
      <c r="O22" s="873"/>
      <c r="R22" s="751"/>
      <c r="S22" s="25"/>
      <c r="T22" s="25"/>
    </row>
    <row r="23" spans="1:20" ht="15.75">
      <c r="A23" s="45"/>
      <c r="B23" s="5"/>
      <c r="C23" s="4" t="s">
        <v>812</v>
      </c>
      <c r="D23" s="871"/>
      <c r="E23" s="845"/>
      <c r="F23" s="1402"/>
      <c r="G23" s="1402"/>
      <c r="H23" s="1402"/>
      <c r="I23" s="1402"/>
      <c r="J23" s="1402"/>
      <c r="K23" s="1402"/>
      <c r="L23" s="849"/>
      <c r="M23" s="1478"/>
      <c r="N23" s="1399">
        <f>SUM(E23:M23)</f>
        <v>0</v>
      </c>
      <c r="O23" s="873"/>
      <c r="R23" s="751"/>
      <c r="S23" s="25"/>
      <c r="T23" s="25"/>
    </row>
    <row r="24" spans="1:20" ht="15.75">
      <c r="A24" s="45"/>
      <c r="B24" s="5"/>
      <c r="C24" s="4" t="s">
        <v>813</v>
      </c>
      <c r="D24" s="871"/>
      <c r="E24" s="845"/>
      <c r="F24" s="1402"/>
      <c r="G24" s="1402"/>
      <c r="H24" s="1402"/>
      <c r="I24" s="1402"/>
      <c r="J24" s="1402"/>
      <c r="K24" s="1402"/>
      <c r="L24" s="849"/>
      <c r="M24" s="1478"/>
      <c r="N24" s="1399">
        <f>SUM(E24:M24)</f>
        <v>0</v>
      </c>
      <c r="O24" s="873"/>
      <c r="R24" s="751"/>
      <c r="S24" s="25"/>
      <c r="T24" s="25"/>
    </row>
    <row r="25" spans="1:20" ht="16.5" thickBot="1">
      <c r="A25" s="45"/>
      <c r="B25" s="5"/>
      <c r="C25" s="860" t="s">
        <v>760</v>
      </c>
      <c r="D25" s="424"/>
      <c r="E25" s="751"/>
      <c r="F25" s="1398"/>
      <c r="G25" s="1398"/>
      <c r="H25" s="1398"/>
      <c r="I25" s="1398"/>
      <c r="J25" s="1398"/>
      <c r="K25" s="1398"/>
      <c r="L25" s="762"/>
      <c r="M25" s="1415"/>
      <c r="N25" s="1399"/>
      <c r="O25" s="792"/>
      <c r="R25" s="751"/>
      <c r="S25" s="25"/>
      <c r="T25" s="25"/>
    </row>
    <row r="26" spans="1:20" ht="16.5" thickBot="1">
      <c r="A26" s="2131"/>
      <c r="B26" s="2144" t="s">
        <v>913</v>
      </c>
      <c r="C26" s="2144"/>
      <c r="D26" s="2215"/>
      <c r="E26" s="757">
        <f>SUM(E22:E24)</f>
        <v>0</v>
      </c>
      <c r="F26" s="949">
        <f t="shared" ref="F26:M26" si="2">SUM(F22:F24)</f>
        <v>0</v>
      </c>
      <c r="G26" s="949">
        <f t="shared" si="2"/>
        <v>0</v>
      </c>
      <c r="H26" s="949">
        <f t="shared" si="2"/>
        <v>0</v>
      </c>
      <c r="I26" s="949">
        <f t="shared" si="2"/>
        <v>0</v>
      </c>
      <c r="J26" s="949">
        <f t="shared" si="2"/>
        <v>0</v>
      </c>
      <c r="K26" s="949">
        <f t="shared" si="2"/>
        <v>0</v>
      </c>
      <c r="L26" s="757">
        <f t="shared" si="2"/>
        <v>0</v>
      </c>
      <c r="M26" s="757">
        <f t="shared" si="2"/>
        <v>0</v>
      </c>
      <c r="N26" s="953">
        <f>SUM(N22:N24)</f>
        <v>0</v>
      </c>
      <c r="O26" s="2237" t="s">
        <v>790</v>
      </c>
      <c r="R26" s="751"/>
      <c r="S26" s="25"/>
      <c r="T26" s="25"/>
    </row>
    <row r="27" spans="1:20" ht="15.75">
      <c r="A27" s="361" t="s">
        <v>915</v>
      </c>
      <c r="B27" s="6"/>
      <c r="C27" s="8"/>
      <c r="D27" s="425"/>
      <c r="E27" s="40"/>
      <c r="F27" s="1479"/>
      <c r="G27" s="1479"/>
      <c r="H27" s="1479"/>
      <c r="I27" s="1479"/>
      <c r="J27" s="1479"/>
      <c r="K27" s="1479"/>
      <c r="L27" s="40"/>
      <c r="M27" s="1480"/>
      <c r="N27" s="1479"/>
      <c r="O27" s="41"/>
      <c r="R27" s="751"/>
      <c r="S27" s="25"/>
      <c r="T27" s="25"/>
    </row>
    <row r="28" spans="1:20" ht="15.75">
      <c r="A28" s="45"/>
      <c r="B28" s="5"/>
      <c r="C28" s="43" t="s">
        <v>810</v>
      </c>
      <c r="D28" s="874"/>
      <c r="E28" s="875"/>
      <c r="F28" s="1481"/>
      <c r="G28" s="1481"/>
      <c r="H28" s="1481"/>
      <c r="I28" s="1481"/>
      <c r="J28" s="1481"/>
      <c r="K28" s="1481"/>
      <c r="L28" s="875"/>
      <c r="M28" s="1482"/>
      <c r="N28" s="1483">
        <f>SUM(E28:M28)</f>
        <v>0</v>
      </c>
      <c r="O28" s="876"/>
      <c r="R28" s="751"/>
      <c r="S28" s="25"/>
      <c r="T28" s="25"/>
    </row>
    <row r="29" spans="1:20" ht="15.75">
      <c r="A29" s="45"/>
      <c r="B29" s="5"/>
      <c r="C29" s="4" t="s">
        <v>812</v>
      </c>
      <c r="D29" s="874"/>
      <c r="E29" s="875"/>
      <c r="F29" s="1481"/>
      <c r="G29" s="1481"/>
      <c r="H29" s="1481"/>
      <c r="I29" s="1481"/>
      <c r="J29" s="1481"/>
      <c r="K29" s="1481"/>
      <c r="L29" s="875"/>
      <c r="M29" s="1482"/>
      <c r="N29" s="1483">
        <f>SUM(E29:M29)</f>
        <v>0</v>
      </c>
      <c r="O29" s="876"/>
      <c r="R29" s="751"/>
      <c r="S29" s="25"/>
      <c r="T29" s="25"/>
    </row>
    <row r="30" spans="1:20" ht="16.5" thickBot="1">
      <c r="A30" s="45"/>
      <c r="B30" s="5"/>
      <c r="C30" s="860" t="s">
        <v>760</v>
      </c>
      <c r="D30" s="426"/>
      <c r="E30" s="40"/>
      <c r="F30" s="1479"/>
      <c r="G30" s="1479"/>
      <c r="H30" s="1479"/>
      <c r="I30" s="1479"/>
      <c r="J30" s="1479"/>
      <c r="K30" s="1479"/>
      <c r="L30" s="40"/>
      <c r="M30" s="1480"/>
      <c r="N30" s="1483"/>
      <c r="O30" s="41"/>
      <c r="R30" s="751"/>
      <c r="S30" s="25"/>
      <c r="T30" s="25"/>
    </row>
    <row r="31" spans="1:20" ht="16.5" thickBot="1">
      <c r="A31" s="2238"/>
      <c r="B31" s="2144" t="s">
        <v>913</v>
      </c>
      <c r="C31" s="2144"/>
      <c r="D31" s="2215"/>
      <c r="E31" s="757">
        <f>SUM(E28:E29)</f>
        <v>0</v>
      </c>
      <c r="F31" s="949">
        <f t="shared" ref="F31:M31" si="3">SUM(F28:F29)</f>
        <v>0</v>
      </c>
      <c r="G31" s="949">
        <f t="shared" si="3"/>
        <v>0</v>
      </c>
      <c r="H31" s="949">
        <f t="shared" si="3"/>
        <v>0</v>
      </c>
      <c r="I31" s="949">
        <f t="shared" si="3"/>
        <v>0</v>
      </c>
      <c r="J31" s="949">
        <f t="shared" si="3"/>
        <v>0</v>
      </c>
      <c r="K31" s="949">
        <f t="shared" si="3"/>
        <v>0</v>
      </c>
      <c r="L31" s="757">
        <f t="shared" si="3"/>
        <v>0</v>
      </c>
      <c r="M31" s="757">
        <f t="shared" si="3"/>
        <v>0</v>
      </c>
      <c r="N31" s="953">
        <f>SUM(N28:N29)</f>
        <v>0</v>
      </c>
      <c r="O31" s="2237" t="s">
        <v>790</v>
      </c>
      <c r="R31" s="751"/>
      <c r="S31" s="25"/>
      <c r="T31" s="25"/>
    </row>
    <row r="32" spans="1:20" ht="16.5" thickBot="1">
      <c r="A32" s="2218" t="s">
        <v>873</v>
      </c>
      <c r="B32" s="5"/>
      <c r="C32" s="4"/>
      <c r="D32" s="426"/>
      <c r="E32" s="757">
        <f>E14+E20+E26+E31</f>
        <v>0</v>
      </c>
      <c r="F32" s="949">
        <f t="shared" ref="F32:M32" si="4">F14+F20+F26+F31</f>
        <v>0</v>
      </c>
      <c r="G32" s="949">
        <f t="shared" si="4"/>
        <v>0</v>
      </c>
      <c r="H32" s="757">
        <f t="shared" si="4"/>
        <v>0</v>
      </c>
      <c r="I32" s="757">
        <f t="shared" si="4"/>
        <v>0</v>
      </c>
      <c r="J32" s="757">
        <f t="shared" si="4"/>
        <v>0</v>
      </c>
      <c r="K32" s="757">
        <f t="shared" si="4"/>
        <v>0</v>
      </c>
      <c r="L32" s="757">
        <f t="shared" si="4"/>
        <v>0</v>
      </c>
      <c r="M32" s="757">
        <f t="shared" si="4"/>
        <v>0</v>
      </c>
      <c r="N32" s="763">
        <f>N14+N20+N26+N31</f>
        <v>0</v>
      </c>
      <c r="O32" s="2239" t="s">
        <v>790</v>
      </c>
      <c r="R32" s="751"/>
      <c r="S32" s="25"/>
      <c r="T32" s="25"/>
    </row>
    <row r="33" spans="1:20" ht="16.5" thickBot="1">
      <c r="A33" s="2218" t="s">
        <v>895</v>
      </c>
      <c r="B33" s="2132"/>
      <c r="C33" s="2132"/>
      <c r="D33" s="2215"/>
      <c r="E33" s="868"/>
      <c r="F33" s="1484"/>
      <c r="G33" s="1485"/>
      <c r="H33" s="1463"/>
      <c r="I33" s="1485"/>
      <c r="J33" s="1485"/>
      <c r="K33" s="2240"/>
      <c r="L33" s="1485"/>
      <c r="M33" s="1485"/>
      <c r="N33" s="2241">
        <f>SUM(E33:M33)</f>
        <v>0</v>
      </c>
      <c r="O33" s="2220"/>
      <c r="R33" s="751"/>
      <c r="S33" s="25"/>
      <c r="T33" s="25"/>
    </row>
    <row r="34" spans="1:20" ht="16.5" thickBot="1">
      <c r="A34" s="2218" t="s">
        <v>916</v>
      </c>
      <c r="B34" s="2132"/>
      <c r="C34" s="2132"/>
      <c r="D34" s="2215"/>
      <c r="E34" s="785">
        <f>E32-E33</f>
        <v>0</v>
      </c>
      <c r="F34" s="785">
        <f t="shared" ref="F34:M34" si="5">F32-F33</f>
        <v>0</v>
      </c>
      <c r="G34" s="785">
        <f t="shared" si="5"/>
        <v>0</v>
      </c>
      <c r="H34" s="785">
        <f t="shared" si="5"/>
        <v>0</v>
      </c>
      <c r="I34" s="785">
        <f t="shared" si="5"/>
        <v>0</v>
      </c>
      <c r="J34" s="785">
        <f t="shared" si="5"/>
        <v>0</v>
      </c>
      <c r="K34" s="785">
        <f t="shared" si="5"/>
        <v>0</v>
      </c>
      <c r="L34" s="785">
        <f t="shared" si="5"/>
        <v>0</v>
      </c>
      <c r="M34" s="785">
        <f t="shared" si="5"/>
        <v>0</v>
      </c>
      <c r="N34" s="786">
        <f>N32-N33</f>
        <v>0</v>
      </c>
      <c r="O34" s="2242" t="s">
        <v>790</v>
      </c>
      <c r="R34" s="751"/>
      <c r="S34" s="25"/>
      <c r="T34" s="25"/>
    </row>
    <row r="35" spans="1:20" ht="17.25" thickTop="1" thickBot="1">
      <c r="A35" s="46"/>
      <c r="B35" s="532"/>
      <c r="C35" s="532"/>
      <c r="D35" s="1467"/>
      <c r="E35" s="787"/>
      <c r="F35" s="1420"/>
      <c r="G35" s="1420"/>
      <c r="H35" s="1420"/>
      <c r="I35" s="1420"/>
      <c r="J35" s="1420"/>
      <c r="K35" s="1420"/>
      <c r="L35" s="787"/>
      <c r="M35" s="1486"/>
      <c r="N35" s="1420"/>
      <c r="O35" s="1487"/>
      <c r="R35" s="751"/>
      <c r="S35" s="25"/>
      <c r="T35" s="25"/>
    </row>
    <row r="36" spans="1:20" ht="15.75">
      <c r="A36" s="5"/>
      <c r="B36" s="5"/>
      <c r="C36" s="5"/>
      <c r="D36" s="5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R36" s="751"/>
      <c r="S36" s="25"/>
      <c r="T36" s="25"/>
    </row>
    <row r="37" spans="1:20" ht="16.5" thickBot="1">
      <c r="A37" s="365" t="s">
        <v>792</v>
      </c>
      <c r="B37" s="5"/>
      <c r="C37" s="5"/>
      <c r="D37" s="5"/>
      <c r="E37" s="751"/>
      <c r="F37" s="751"/>
      <c r="G37" s="751"/>
      <c r="H37" s="751"/>
      <c r="I37" s="751"/>
      <c r="J37" s="751"/>
      <c r="K37" s="751"/>
      <c r="L37" s="751"/>
      <c r="M37" s="1075" t="s">
        <v>818</v>
      </c>
      <c r="N37"/>
      <c r="O37" s="751"/>
      <c r="R37" s="751"/>
      <c r="S37" s="25"/>
      <c r="T37" s="25"/>
    </row>
    <row r="38" spans="1:20" ht="15.75">
      <c r="A38" s="366" t="s">
        <v>819</v>
      </c>
      <c r="B38" s="5"/>
      <c r="C38" s="5"/>
      <c r="D38" s="5"/>
      <c r="E38" s="751"/>
      <c r="F38" s="751"/>
      <c r="G38" s="751"/>
      <c r="H38" s="751"/>
      <c r="I38" s="751"/>
      <c r="J38" s="751"/>
      <c r="K38" s="751"/>
      <c r="L38" s="751"/>
      <c r="M38" s="817" t="s">
        <v>618</v>
      </c>
      <c r="N38" s="1286"/>
      <c r="O38" s="751"/>
      <c r="R38" s="751"/>
      <c r="S38" s="25"/>
      <c r="T38" s="25"/>
    </row>
    <row r="39" spans="1:20" ht="15.75">
      <c r="A39" s="366" t="s">
        <v>794</v>
      </c>
      <c r="B39" s="5"/>
      <c r="C39" s="5"/>
      <c r="D39" s="5"/>
      <c r="E39" s="751"/>
      <c r="F39" s="751"/>
      <c r="G39" s="751"/>
      <c r="H39" s="751"/>
      <c r="I39" s="751"/>
      <c r="J39" s="751"/>
      <c r="K39" s="751"/>
      <c r="L39" s="751"/>
      <c r="M39" s="45" t="s">
        <v>619</v>
      </c>
      <c r="N39" s="1287"/>
      <c r="O39" s="751"/>
      <c r="R39" s="751"/>
      <c r="S39" s="25"/>
      <c r="T39" s="25"/>
    </row>
    <row r="40" spans="1:20" ht="16.5" thickBot="1">
      <c r="A40" s="719" t="s">
        <v>727</v>
      </c>
      <c r="B40" s="5"/>
      <c r="C40" s="5"/>
      <c r="D40" s="5"/>
      <c r="E40" s="751"/>
      <c r="F40" s="751"/>
      <c r="G40" s="751"/>
      <c r="H40" s="751"/>
      <c r="I40" s="751"/>
      <c r="J40" s="751"/>
      <c r="K40" s="751"/>
      <c r="L40" s="751"/>
      <c r="M40" s="46" t="s">
        <v>305</v>
      </c>
      <c r="N40" s="1406">
        <f>SUM(N38:N39)</f>
        <v>0</v>
      </c>
      <c r="O40" s="751"/>
      <c r="R40" s="751"/>
      <c r="S40" s="25"/>
      <c r="T40" s="25"/>
    </row>
    <row r="41" spans="1:20" ht="15.75">
      <c r="A41" s="719" t="s">
        <v>917</v>
      </c>
      <c r="B41" s="5"/>
      <c r="C41" s="5"/>
      <c r="D41" s="5"/>
      <c r="E41" s="751"/>
      <c r="F41" s="751"/>
      <c r="G41" s="751"/>
      <c r="H41" s="751"/>
      <c r="I41" s="751"/>
      <c r="J41" s="751"/>
      <c r="K41" s="751"/>
      <c r="L41" s="751"/>
      <c r="M41" s="1076" t="s">
        <v>451</v>
      </c>
      <c r="N41" s="1077">
        <f>N40-N34</f>
        <v>0</v>
      </c>
      <c r="O41" s="751"/>
      <c r="R41" s="751"/>
      <c r="S41" s="25"/>
      <c r="T41" s="25"/>
    </row>
    <row r="42" spans="1:20" ht="15.75">
      <c r="A42" s="5"/>
      <c r="B42" s="5"/>
      <c r="C42" s="5"/>
      <c r="D42" s="5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R42" s="751"/>
      <c r="S42" s="25"/>
      <c r="T42" s="25"/>
    </row>
    <row r="43" spans="1:20" ht="15.75">
      <c r="A43" s="5"/>
      <c r="B43" s="5"/>
      <c r="C43" s="5"/>
      <c r="D43" s="5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R43" s="751"/>
      <c r="S43" s="25"/>
      <c r="T43" s="25"/>
    </row>
    <row r="44" spans="1:20" ht="15.75">
      <c r="A44" s="5"/>
      <c r="B44" s="5"/>
      <c r="C44" s="5"/>
      <c r="D44" s="5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R44" s="751"/>
      <c r="S44" s="25"/>
      <c r="T44" s="25"/>
    </row>
    <row r="45" spans="1:20" ht="15.75">
      <c r="A45" s="5"/>
      <c r="B45" s="5"/>
      <c r="C45" s="5"/>
      <c r="D45" s="5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R45" s="751"/>
      <c r="S45" s="25"/>
      <c r="T45" s="25"/>
    </row>
    <row r="46" spans="1:20" ht="15.75">
      <c r="A46" s="5"/>
      <c r="B46" s="5"/>
      <c r="C46" s="5"/>
      <c r="D46" s="5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R46" s="751"/>
      <c r="S46" s="25"/>
      <c r="T46" s="25"/>
    </row>
    <row r="47" spans="1:20" ht="15.75">
      <c r="A47" s="5"/>
      <c r="B47" s="5"/>
      <c r="C47" s="5"/>
      <c r="D47" s="5"/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R47" s="751"/>
      <c r="S47" s="25"/>
      <c r="T47" s="25"/>
    </row>
    <row r="48" spans="1:20">
      <c r="E48" s="27"/>
      <c r="F48" s="27"/>
      <c r="G48" s="27"/>
      <c r="H48" s="27"/>
      <c r="I48" s="27"/>
      <c r="J48" s="27"/>
      <c r="K48" s="27"/>
      <c r="L48" s="27"/>
      <c r="M48" s="27"/>
      <c r="N48" s="27"/>
      <c r="P48" s="770"/>
      <c r="Q48" s="783"/>
      <c r="R48" s="789"/>
      <c r="S48" s="25"/>
      <c r="T48" s="25"/>
    </row>
    <row r="49" spans="1:20">
      <c r="A49" s="47"/>
      <c r="B49" s="47"/>
      <c r="C49" s="4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770"/>
      <c r="Q49" s="783"/>
      <c r="R49" s="789"/>
      <c r="S49" s="25"/>
      <c r="T49" s="25"/>
    </row>
    <row r="50" spans="1:20">
      <c r="A50" s="23"/>
      <c r="B50" s="23"/>
      <c r="C50" s="23"/>
      <c r="D50" s="25"/>
      <c r="N50" s="789"/>
      <c r="O50" s="789"/>
      <c r="P50" s="770"/>
      <c r="Q50" s="783"/>
      <c r="R50" s="789"/>
      <c r="S50" s="25"/>
      <c r="T50" s="25"/>
    </row>
    <row r="51" spans="1:20">
      <c r="A51" s="25"/>
      <c r="B51" s="25"/>
      <c r="C51" s="25"/>
      <c r="D51" s="23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1"/>
      <c r="R51" s="789"/>
      <c r="S51" s="25"/>
      <c r="T51" s="25"/>
    </row>
    <row r="52" spans="1:20">
      <c r="A52" s="25"/>
      <c r="B52" s="25"/>
      <c r="C52" s="25"/>
      <c r="D52" s="23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1"/>
      <c r="R52" s="789"/>
      <c r="S52" s="25"/>
      <c r="T52" s="25"/>
    </row>
    <row r="53" spans="1:20">
      <c r="A53" s="25"/>
      <c r="B53" s="25"/>
      <c r="C53" s="25"/>
      <c r="D53" s="23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1"/>
      <c r="R53" s="789"/>
      <c r="S53" s="25"/>
      <c r="T53" s="25"/>
    </row>
    <row r="54" spans="1:20">
      <c r="A54" s="25"/>
      <c r="B54" s="25"/>
      <c r="C54" s="25"/>
      <c r="D54" s="23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1"/>
      <c r="R54" s="789"/>
      <c r="S54" s="25"/>
      <c r="T54" s="25"/>
    </row>
    <row r="55" spans="1:20">
      <c r="A55" s="25"/>
      <c r="B55" s="25"/>
      <c r="C55" s="25"/>
      <c r="D55" s="23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1"/>
      <c r="R55" s="789"/>
      <c r="S55" s="25"/>
      <c r="T55" s="25"/>
    </row>
    <row r="56" spans="1:20">
      <c r="A56" s="25"/>
      <c r="B56" s="25"/>
      <c r="C56" s="25"/>
      <c r="D56" s="23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1"/>
      <c r="R56" s="25"/>
      <c r="S56" s="25"/>
      <c r="T56" s="25"/>
    </row>
    <row r="57" spans="1:20">
      <c r="A57" s="25"/>
      <c r="B57" s="25"/>
      <c r="C57" s="25"/>
      <c r="D57" s="23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1"/>
      <c r="R57" s="25"/>
      <c r="S57" s="25"/>
      <c r="T57" s="25"/>
    </row>
    <row r="58" spans="1:20">
      <c r="A58" s="25"/>
      <c r="B58" s="25"/>
      <c r="C58" s="25"/>
      <c r="D58" s="23"/>
      <c r="E58" s="790"/>
      <c r="F58" s="790"/>
      <c r="G58" s="790"/>
      <c r="H58" s="790"/>
      <c r="I58" s="790"/>
      <c r="J58" s="790"/>
      <c r="K58" s="790"/>
      <c r="L58" s="790"/>
      <c r="M58" s="790"/>
      <c r="N58" s="790"/>
      <c r="O58" s="791"/>
      <c r="R58" s="25"/>
      <c r="S58" s="25"/>
      <c r="T58" s="25"/>
    </row>
    <row r="59" spans="1:20">
      <c r="A59" s="25"/>
      <c r="B59" s="25"/>
      <c r="C59" s="25"/>
      <c r="D59" s="23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1"/>
      <c r="R59" s="25"/>
      <c r="S59" s="25"/>
      <c r="T59" s="25"/>
    </row>
    <row r="60" spans="1:20">
      <c r="A60" s="25"/>
      <c r="B60" s="25"/>
      <c r="C60" s="25"/>
      <c r="D60" s="23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1"/>
      <c r="R60" s="25"/>
      <c r="S60" s="25"/>
      <c r="T60" s="25"/>
    </row>
    <row r="61" spans="1:20">
      <c r="A61" s="25"/>
      <c r="B61" s="25"/>
      <c r="C61" s="25"/>
      <c r="D61" s="23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1"/>
      <c r="R61" s="25"/>
      <c r="S61" s="25"/>
      <c r="T61" s="25"/>
    </row>
    <row r="62" spans="1:20">
      <c r="A62" s="25"/>
      <c r="B62" s="25"/>
      <c r="C62" s="25"/>
      <c r="D62" s="23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1"/>
      <c r="R62" s="25"/>
      <c r="S62" s="25"/>
      <c r="T62" s="25"/>
    </row>
    <row r="63" spans="1:20">
      <c r="A63" s="25"/>
      <c r="B63" s="25"/>
      <c r="C63" s="25"/>
      <c r="D63" s="23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1"/>
      <c r="R63" s="25"/>
      <c r="S63" s="25"/>
      <c r="T63" s="25"/>
    </row>
    <row r="64" spans="1:20">
      <c r="A64" s="25"/>
      <c r="B64" s="25"/>
      <c r="C64" s="25"/>
      <c r="D64" s="23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1"/>
      <c r="R64" s="25"/>
      <c r="S64" s="25"/>
      <c r="T64" s="25"/>
    </row>
    <row r="65" spans="1:20">
      <c r="A65" s="25"/>
      <c r="B65" s="25"/>
      <c r="C65" s="25"/>
      <c r="D65" s="23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1"/>
      <c r="R65" s="25"/>
      <c r="S65" s="25"/>
      <c r="T65" s="25"/>
    </row>
    <row r="66" spans="1:20">
      <c r="A66" s="25"/>
      <c r="B66" s="25"/>
      <c r="C66" s="25"/>
      <c r="D66" s="23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1"/>
      <c r="R66" s="25"/>
      <c r="S66" s="25"/>
      <c r="T66" s="25"/>
    </row>
    <row r="67" spans="1:20">
      <c r="A67" s="25"/>
      <c r="B67" s="25"/>
      <c r="C67" s="25"/>
      <c r="D67" s="23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1"/>
      <c r="R67" s="25"/>
      <c r="S67" s="25"/>
      <c r="T67" s="25"/>
    </row>
    <row r="68" spans="1:20">
      <c r="A68" s="25"/>
      <c r="B68" s="25"/>
      <c r="C68" s="25"/>
      <c r="D68" s="23"/>
      <c r="E68" s="790"/>
      <c r="F68" s="790"/>
      <c r="G68" s="790"/>
      <c r="H68" s="790"/>
      <c r="I68" s="790"/>
      <c r="J68" s="790"/>
      <c r="K68" s="790"/>
      <c r="L68" s="790"/>
      <c r="M68" s="790"/>
      <c r="N68" s="790"/>
      <c r="O68" s="791"/>
      <c r="R68" s="25"/>
      <c r="S68" s="25"/>
      <c r="T68" s="25"/>
    </row>
    <row r="69" spans="1:20">
      <c r="A69" s="25"/>
      <c r="B69" s="25"/>
      <c r="C69" s="25"/>
      <c r="D69" s="23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1"/>
      <c r="R69" s="25"/>
      <c r="S69" s="25"/>
      <c r="T69" s="25"/>
    </row>
    <row r="70" spans="1:20">
      <c r="D70" s="23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1"/>
    </row>
    <row r="71" spans="1:20">
      <c r="D71" s="23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1"/>
    </row>
    <row r="72" spans="1:20">
      <c r="D72" s="23"/>
      <c r="E72" s="790"/>
      <c r="F72" s="790"/>
      <c r="G72" s="790"/>
      <c r="H72" s="790"/>
      <c r="I72" s="790"/>
      <c r="J72" s="790"/>
      <c r="K72" s="790"/>
      <c r="L72" s="790"/>
      <c r="M72" s="790"/>
      <c r="N72" s="790"/>
      <c r="O72" s="791"/>
    </row>
    <row r="73" spans="1:20">
      <c r="D73" s="23"/>
      <c r="E73" s="790"/>
      <c r="F73" s="790"/>
      <c r="G73" s="790"/>
      <c r="H73" s="790"/>
      <c r="I73" s="790"/>
      <c r="J73" s="790"/>
      <c r="K73" s="790"/>
      <c r="L73" s="790"/>
      <c r="M73" s="790"/>
      <c r="N73" s="790"/>
      <c r="O73" s="791"/>
    </row>
    <row r="74" spans="1:20">
      <c r="D74" s="23"/>
      <c r="E74" s="790"/>
      <c r="F74" s="790"/>
      <c r="G74" s="790"/>
      <c r="H74" s="790"/>
      <c r="I74" s="790"/>
      <c r="J74" s="790"/>
      <c r="K74" s="790"/>
      <c r="L74" s="790"/>
      <c r="M74" s="790"/>
      <c r="N74" s="790"/>
      <c r="O74" s="791"/>
    </row>
    <row r="75" spans="1:20">
      <c r="D75" s="23"/>
      <c r="E75" s="790"/>
      <c r="F75" s="790"/>
      <c r="G75" s="790"/>
      <c r="H75" s="790"/>
      <c r="I75" s="790"/>
      <c r="J75" s="790"/>
      <c r="K75" s="790"/>
      <c r="L75" s="790"/>
      <c r="M75" s="790"/>
      <c r="N75" s="790"/>
      <c r="O75" s="791"/>
    </row>
    <row r="76" spans="1:20">
      <c r="D76" s="23"/>
      <c r="E76" s="790"/>
      <c r="F76" s="790"/>
      <c r="G76" s="790"/>
      <c r="H76" s="790"/>
      <c r="I76" s="790"/>
      <c r="J76" s="790"/>
      <c r="K76" s="790"/>
      <c r="L76" s="790"/>
      <c r="M76" s="790"/>
      <c r="N76" s="790"/>
      <c r="O76" s="791"/>
    </row>
    <row r="77" spans="1:20">
      <c r="D77" s="23"/>
      <c r="E77" s="790"/>
      <c r="F77" s="790"/>
      <c r="G77" s="790"/>
      <c r="H77" s="790"/>
      <c r="I77" s="790"/>
      <c r="J77" s="790"/>
      <c r="K77" s="790"/>
      <c r="L77" s="790"/>
      <c r="M77" s="790"/>
      <c r="N77" s="790"/>
      <c r="O77" s="791"/>
    </row>
    <row r="78" spans="1:20">
      <c r="D78" s="23"/>
      <c r="E78" s="790"/>
      <c r="F78" s="790"/>
      <c r="G78" s="790"/>
      <c r="H78" s="790"/>
      <c r="I78" s="790"/>
      <c r="J78" s="790"/>
      <c r="K78" s="790"/>
      <c r="L78" s="790"/>
      <c r="M78" s="790"/>
      <c r="N78" s="790"/>
      <c r="O78" s="791"/>
    </row>
    <row r="79" spans="1:20">
      <c r="D79" s="23"/>
      <c r="E79" s="790"/>
      <c r="F79" s="790"/>
      <c r="G79" s="790"/>
      <c r="H79" s="790"/>
      <c r="I79" s="790"/>
      <c r="J79" s="790"/>
      <c r="K79" s="790"/>
      <c r="L79" s="790"/>
      <c r="M79" s="790"/>
      <c r="N79" s="790"/>
      <c r="O79" s="791"/>
    </row>
    <row r="80" spans="1:20">
      <c r="D80" s="23"/>
      <c r="E80" s="790"/>
      <c r="F80" s="790"/>
      <c r="G80" s="790"/>
      <c r="H80" s="790"/>
      <c r="I80" s="790"/>
      <c r="J80" s="790"/>
      <c r="K80" s="790"/>
      <c r="L80" s="790"/>
      <c r="M80" s="790"/>
      <c r="N80" s="790"/>
      <c r="O80" s="791"/>
    </row>
    <row r="81" spans="1:15">
      <c r="D81" s="23"/>
      <c r="E81" s="790"/>
      <c r="F81" s="790"/>
      <c r="G81" s="790"/>
      <c r="H81" s="790"/>
      <c r="I81" s="790"/>
      <c r="J81" s="790"/>
      <c r="K81" s="790"/>
      <c r="L81" s="790"/>
      <c r="M81" s="790"/>
      <c r="N81" s="790"/>
      <c r="O81" s="791"/>
    </row>
    <row r="82" spans="1:15">
      <c r="D82" s="23"/>
      <c r="E82" s="790"/>
      <c r="F82" s="790"/>
      <c r="G82" s="790"/>
      <c r="H82" s="790"/>
      <c r="I82" s="790"/>
      <c r="J82" s="790"/>
      <c r="K82" s="790"/>
      <c r="L82" s="790"/>
      <c r="M82" s="790"/>
      <c r="N82" s="790"/>
      <c r="O82" s="791"/>
    </row>
    <row r="83" spans="1:15">
      <c r="D83" s="23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1"/>
    </row>
    <row r="84" spans="1:15">
      <c r="A84" s="23"/>
      <c r="B84" s="23"/>
      <c r="C84" s="23"/>
      <c r="D84" s="23"/>
      <c r="E84" s="790"/>
      <c r="F84" s="790"/>
      <c r="G84" s="790"/>
      <c r="H84" s="790"/>
      <c r="I84" s="790"/>
      <c r="J84" s="790"/>
      <c r="K84" s="790"/>
      <c r="L84" s="790"/>
      <c r="M84" s="790"/>
      <c r="N84" s="790"/>
      <c r="O84" s="791"/>
    </row>
    <row r="85" spans="1:15">
      <c r="D85" s="23"/>
      <c r="E85" s="790"/>
      <c r="F85" s="790"/>
      <c r="G85" s="790"/>
      <c r="H85" s="790"/>
      <c r="I85" s="790"/>
      <c r="J85" s="790"/>
      <c r="K85" s="790"/>
      <c r="L85" s="790"/>
      <c r="M85" s="790"/>
      <c r="N85" s="790"/>
      <c r="O85" s="791"/>
    </row>
    <row r="86" spans="1:15">
      <c r="D86" s="23"/>
      <c r="E86" s="790"/>
      <c r="F86" s="790"/>
      <c r="G86" s="790"/>
      <c r="H86" s="790"/>
      <c r="I86" s="790"/>
      <c r="J86" s="790"/>
      <c r="K86" s="790"/>
      <c r="L86" s="790"/>
      <c r="M86" s="790"/>
      <c r="N86" s="790"/>
      <c r="O86" s="791"/>
    </row>
    <row r="87" spans="1:15">
      <c r="D87" s="23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1"/>
    </row>
    <row r="88" spans="1:15">
      <c r="D88" s="23"/>
      <c r="E88" s="790"/>
      <c r="F88" s="790"/>
      <c r="G88" s="790"/>
      <c r="H88" s="790"/>
      <c r="I88" s="790"/>
      <c r="J88" s="790"/>
      <c r="K88" s="790"/>
      <c r="L88" s="790"/>
      <c r="M88" s="790"/>
      <c r="N88" s="790"/>
      <c r="O88" s="791"/>
    </row>
    <row r="89" spans="1:15">
      <c r="D89" s="23"/>
      <c r="E89" s="790"/>
      <c r="F89" s="790"/>
      <c r="G89" s="790"/>
      <c r="H89" s="790"/>
      <c r="I89" s="790"/>
      <c r="J89" s="790"/>
      <c r="K89" s="790"/>
      <c r="L89" s="790"/>
      <c r="M89" s="790"/>
      <c r="N89" s="790"/>
      <c r="O89" s="791"/>
    </row>
    <row r="90" spans="1:15">
      <c r="D90" s="23"/>
      <c r="E90" s="790"/>
      <c r="F90" s="790"/>
      <c r="G90" s="790"/>
      <c r="H90" s="790"/>
      <c r="I90" s="790"/>
      <c r="J90" s="790"/>
      <c r="K90" s="790"/>
      <c r="L90" s="790"/>
      <c r="M90" s="790"/>
      <c r="N90" s="790"/>
      <c r="O90" s="791"/>
    </row>
    <row r="91" spans="1:15">
      <c r="D91" s="23"/>
      <c r="E91" s="790"/>
      <c r="F91" s="790"/>
      <c r="G91" s="790"/>
      <c r="H91" s="790"/>
      <c r="I91" s="790"/>
      <c r="J91" s="790"/>
      <c r="K91" s="790"/>
      <c r="L91" s="790"/>
      <c r="M91" s="790"/>
      <c r="N91" s="790"/>
      <c r="O91" s="791"/>
    </row>
    <row r="92" spans="1:15">
      <c r="D92" s="23"/>
      <c r="E92" s="790"/>
      <c r="F92" s="790"/>
      <c r="G92" s="790"/>
      <c r="H92" s="790"/>
      <c r="I92" s="790"/>
      <c r="J92" s="790"/>
      <c r="K92" s="790"/>
      <c r="L92" s="790"/>
      <c r="M92" s="790"/>
      <c r="N92" s="790"/>
      <c r="O92" s="791"/>
    </row>
    <row r="93" spans="1:15">
      <c r="D93" s="23"/>
      <c r="E93" s="790"/>
      <c r="F93" s="790"/>
      <c r="G93" s="790"/>
      <c r="H93" s="790"/>
      <c r="I93" s="790"/>
      <c r="J93" s="790"/>
      <c r="K93" s="790"/>
      <c r="L93" s="790"/>
      <c r="M93" s="790"/>
      <c r="N93" s="790"/>
      <c r="O93" s="791"/>
    </row>
    <row r="94" spans="1:15">
      <c r="D94" s="23"/>
      <c r="E94" s="790"/>
      <c r="F94" s="790"/>
      <c r="G94" s="790"/>
      <c r="H94" s="790"/>
      <c r="I94" s="790"/>
      <c r="J94" s="790"/>
      <c r="K94" s="790"/>
      <c r="L94" s="790"/>
      <c r="M94" s="790"/>
      <c r="N94" s="790"/>
      <c r="O94" s="791"/>
    </row>
    <row r="95" spans="1:15">
      <c r="D95" s="23"/>
      <c r="E95" s="790"/>
      <c r="F95" s="790"/>
      <c r="G95" s="790"/>
      <c r="H95" s="790"/>
      <c r="I95" s="790"/>
      <c r="J95" s="790"/>
      <c r="K95" s="790"/>
      <c r="L95" s="790"/>
      <c r="M95" s="790"/>
      <c r="N95" s="790"/>
      <c r="O95" s="791"/>
    </row>
    <row r="96" spans="1:15">
      <c r="D96" s="23"/>
      <c r="E96" s="790"/>
      <c r="F96" s="790"/>
      <c r="G96" s="790"/>
      <c r="H96" s="790"/>
      <c r="I96" s="790"/>
      <c r="J96" s="790"/>
      <c r="K96" s="790"/>
      <c r="L96" s="790"/>
      <c r="M96" s="790"/>
      <c r="N96" s="790"/>
      <c r="O96" s="791"/>
    </row>
    <row r="97" spans="4:15">
      <c r="D97" s="23"/>
      <c r="E97" s="790"/>
      <c r="F97" s="790"/>
      <c r="G97" s="790"/>
      <c r="H97" s="790"/>
      <c r="I97" s="790"/>
      <c r="J97" s="790"/>
      <c r="K97" s="790"/>
      <c r="L97" s="790"/>
      <c r="M97" s="790"/>
      <c r="N97" s="790"/>
      <c r="O97" s="791"/>
    </row>
    <row r="98" spans="4:15">
      <c r="D98" s="23"/>
      <c r="E98" s="790"/>
      <c r="F98" s="790"/>
      <c r="G98" s="790"/>
      <c r="H98" s="790"/>
      <c r="I98" s="790"/>
      <c r="J98" s="790"/>
      <c r="K98" s="790"/>
      <c r="L98" s="790"/>
      <c r="M98" s="790"/>
      <c r="N98" s="790"/>
      <c r="O98" s="791"/>
    </row>
    <row r="99" spans="4:15">
      <c r="D99" s="23"/>
      <c r="E99" s="790"/>
      <c r="F99" s="790"/>
      <c r="G99" s="790"/>
      <c r="H99" s="790"/>
      <c r="I99" s="790"/>
      <c r="J99" s="790"/>
      <c r="K99" s="790"/>
      <c r="L99" s="790"/>
      <c r="M99" s="790"/>
      <c r="N99" s="790"/>
      <c r="O99" s="791"/>
    </row>
    <row r="100" spans="4:15">
      <c r="D100" s="23"/>
      <c r="E100" s="790"/>
      <c r="F100" s="790"/>
      <c r="G100" s="790"/>
      <c r="H100" s="790"/>
      <c r="I100" s="790"/>
      <c r="J100" s="790"/>
      <c r="K100" s="790"/>
      <c r="L100" s="790"/>
      <c r="M100" s="790"/>
      <c r="N100" s="790"/>
      <c r="O100" s="791"/>
    </row>
    <row r="101" spans="4:15">
      <c r="D101" s="23"/>
      <c r="E101" s="790"/>
      <c r="F101" s="790"/>
      <c r="G101" s="790"/>
      <c r="H101" s="790"/>
      <c r="I101" s="790"/>
      <c r="J101" s="790"/>
      <c r="K101" s="790"/>
      <c r="L101" s="790"/>
      <c r="M101" s="790"/>
      <c r="N101" s="790"/>
      <c r="O101" s="791"/>
    </row>
    <row r="102" spans="4:15">
      <c r="D102" s="23"/>
      <c r="E102" s="790"/>
      <c r="F102" s="790"/>
      <c r="G102" s="790"/>
      <c r="H102" s="790"/>
      <c r="I102" s="790"/>
      <c r="J102" s="790"/>
      <c r="K102" s="790"/>
      <c r="L102" s="790"/>
      <c r="M102" s="790"/>
      <c r="N102" s="790"/>
      <c r="O102" s="791"/>
    </row>
    <row r="103" spans="4:15">
      <c r="D103" s="23"/>
      <c r="E103" s="790"/>
      <c r="F103" s="790"/>
      <c r="G103" s="790"/>
      <c r="H103" s="790"/>
      <c r="I103" s="790"/>
      <c r="J103" s="790"/>
      <c r="K103" s="790"/>
      <c r="L103" s="790"/>
      <c r="M103" s="790"/>
      <c r="N103" s="790"/>
      <c r="O103" s="791"/>
    </row>
    <row r="104" spans="4:15">
      <c r="D104" s="23"/>
      <c r="E104" s="790"/>
      <c r="F104" s="790"/>
      <c r="G104" s="790"/>
      <c r="H104" s="790"/>
      <c r="I104" s="790"/>
      <c r="J104" s="790"/>
      <c r="K104" s="790"/>
      <c r="L104" s="790"/>
      <c r="M104" s="790"/>
      <c r="N104" s="790"/>
      <c r="O104" s="791"/>
    </row>
    <row r="105" spans="4:15">
      <c r="D105" s="23"/>
      <c r="E105" s="790"/>
      <c r="F105" s="790"/>
      <c r="G105" s="790"/>
      <c r="H105" s="790"/>
      <c r="I105" s="790"/>
      <c r="J105" s="790"/>
      <c r="K105" s="790"/>
      <c r="L105" s="790"/>
      <c r="M105" s="790"/>
      <c r="N105" s="790"/>
      <c r="O105" s="791"/>
    </row>
    <row r="106" spans="4:15">
      <c r="D106" s="23"/>
      <c r="E106" s="790"/>
      <c r="F106" s="790"/>
      <c r="G106" s="790"/>
      <c r="H106" s="790"/>
      <c r="I106" s="790"/>
      <c r="J106" s="790"/>
      <c r="K106" s="790"/>
      <c r="L106" s="790"/>
      <c r="M106" s="790"/>
      <c r="N106" s="790"/>
      <c r="O106" s="791"/>
    </row>
    <row r="107" spans="4:15">
      <c r="D107" s="23"/>
      <c r="E107" s="790"/>
      <c r="F107" s="790"/>
      <c r="G107" s="790"/>
      <c r="H107" s="790"/>
      <c r="I107" s="790"/>
      <c r="J107" s="790"/>
      <c r="K107" s="790"/>
      <c r="L107" s="790"/>
      <c r="M107" s="790"/>
      <c r="N107" s="790"/>
      <c r="O107" s="791"/>
    </row>
    <row r="108" spans="4:15">
      <c r="D108" s="23"/>
      <c r="E108" s="790"/>
      <c r="F108" s="790"/>
      <c r="G108" s="790"/>
      <c r="H108" s="790"/>
      <c r="I108" s="790"/>
      <c r="J108" s="790"/>
      <c r="K108" s="790"/>
      <c r="L108" s="790"/>
      <c r="M108" s="790"/>
      <c r="N108" s="790"/>
      <c r="O108" s="791"/>
    </row>
    <row r="109" spans="4:15">
      <c r="D109" s="23"/>
      <c r="E109" s="790"/>
      <c r="F109" s="790"/>
      <c r="G109" s="790"/>
      <c r="H109" s="790"/>
      <c r="I109" s="790"/>
      <c r="J109" s="790"/>
      <c r="K109" s="790"/>
      <c r="L109" s="790"/>
      <c r="M109" s="790"/>
      <c r="N109" s="790"/>
      <c r="O109" s="791"/>
    </row>
    <row r="110" spans="4:15">
      <c r="D110" s="23"/>
      <c r="E110" s="790"/>
      <c r="F110" s="790"/>
      <c r="G110" s="790"/>
      <c r="H110" s="790"/>
      <c r="I110" s="790"/>
      <c r="J110" s="790"/>
      <c r="K110" s="790"/>
      <c r="L110" s="790"/>
      <c r="M110" s="790"/>
      <c r="N110" s="790"/>
      <c r="O110" s="791"/>
    </row>
    <row r="111" spans="4:15">
      <c r="D111" s="23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4:15">
      <c r="E112" s="791"/>
      <c r="F112" s="791"/>
      <c r="G112" s="791"/>
      <c r="H112" s="791"/>
      <c r="I112" s="791"/>
      <c r="J112" s="791"/>
      <c r="K112" s="791"/>
      <c r="L112" s="791"/>
      <c r="M112" s="791"/>
      <c r="N112" s="50"/>
      <c r="O112" s="791"/>
    </row>
    <row r="113" spans="5:15">
      <c r="E113" s="791"/>
      <c r="F113" s="791"/>
      <c r="G113" s="791"/>
      <c r="H113" s="791"/>
      <c r="I113" s="791"/>
      <c r="J113" s="791"/>
      <c r="K113" s="791"/>
      <c r="L113" s="791"/>
      <c r="M113" s="791"/>
      <c r="N113" s="50"/>
      <c r="O113" s="791"/>
    </row>
    <row r="114" spans="5:15">
      <c r="E114" s="791"/>
      <c r="F114" s="791"/>
      <c r="G114" s="791"/>
      <c r="H114" s="791"/>
      <c r="I114" s="791"/>
      <c r="J114" s="791"/>
      <c r="K114" s="791"/>
      <c r="L114" s="791"/>
      <c r="M114" s="791"/>
      <c r="N114" s="50"/>
      <c r="O114" s="27"/>
    </row>
    <row r="115" spans="5:15">
      <c r="E115" s="791"/>
      <c r="F115" s="791"/>
      <c r="G115" s="791"/>
      <c r="H115" s="791"/>
      <c r="I115" s="791"/>
      <c r="J115" s="791"/>
      <c r="K115" s="791"/>
      <c r="L115" s="791"/>
      <c r="M115" s="791"/>
      <c r="N115" s="50"/>
      <c r="O115" s="27"/>
    </row>
    <row r="116" spans="5:15">
      <c r="E116" s="791"/>
      <c r="F116" s="791"/>
      <c r="G116" s="791"/>
      <c r="H116" s="791"/>
      <c r="I116" s="791"/>
      <c r="J116" s="791"/>
      <c r="K116" s="791"/>
      <c r="L116" s="791"/>
      <c r="M116" s="791"/>
      <c r="N116" s="50"/>
      <c r="O116" s="27"/>
    </row>
    <row r="117" spans="5:15">
      <c r="E117" s="791"/>
      <c r="F117" s="791"/>
      <c r="G117" s="791"/>
      <c r="H117" s="791"/>
      <c r="I117" s="791"/>
      <c r="J117" s="791"/>
      <c r="K117" s="791"/>
      <c r="L117" s="791"/>
      <c r="M117" s="791"/>
      <c r="N117" s="50"/>
      <c r="O117" s="27"/>
    </row>
    <row r="118" spans="5:15">
      <c r="E118" s="791"/>
      <c r="F118" s="791"/>
      <c r="G118" s="791"/>
      <c r="H118" s="791"/>
      <c r="I118" s="791"/>
      <c r="J118" s="791"/>
      <c r="K118" s="791"/>
      <c r="L118" s="791"/>
      <c r="M118" s="791"/>
      <c r="N118" s="50"/>
      <c r="O118" s="27"/>
    </row>
    <row r="119" spans="5:15">
      <c r="E119" s="791"/>
      <c r="F119" s="791"/>
      <c r="G119" s="791"/>
      <c r="H119" s="791"/>
      <c r="I119" s="791"/>
      <c r="J119" s="791"/>
      <c r="K119" s="791"/>
      <c r="L119" s="791"/>
      <c r="M119" s="791"/>
      <c r="N119" s="50"/>
      <c r="O119" s="27"/>
    </row>
    <row r="120" spans="5:15">
      <c r="E120" s="791"/>
      <c r="F120" s="791"/>
      <c r="G120" s="791"/>
      <c r="H120" s="791"/>
      <c r="I120" s="791"/>
      <c r="J120" s="791"/>
      <c r="K120" s="791"/>
      <c r="L120" s="791"/>
      <c r="M120" s="791"/>
      <c r="N120" s="791"/>
      <c r="O120" s="27"/>
    </row>
    <row r="121" spans="5:15">
      <c r="E121" s="791"/>
      <c r="F121" s="791"/>
      <c r="G121" s="791"/>
      <c r="H121" s="791"/>
      <c r="I121" s="791"/>
      <c r="J121" s="791"/>
      <c r="K121" s="791"/>
      <c r="L121" s="791"/>
      <c r="M121" s="791"/>
      <c r="N121" s="27"/>
      <c r="O121" s="27"/>
    </row>
    <row r="122" spans="5:15">
      <c r="E122" s="791"/>
      <c r="F122" s="791"/>
      <c r="G122" s="791"/>
      <c r="H122" s="791"/>
      <c r="I122" s="791"/>
      <c r="J122" s="791"/>
      <c r="K122" s="791"/>
      <c r="L122" s="791"/>
      <c r="M122" s="791"/>
      <c r="N122" s="27"/>
      <c r="O122" s="27"/>
    </row>
    <row r="123" spans="5:15">
      <c r="E123" s="791"/>
      <c r="F123" s="791"/>
      <c r="G123" s="791"/>
      <c r="H123" s="791"/>
      <c r="I123" s="791"/>
      <c r="J123" s="791"/>
      <c r="K123" s="791"/>
      <c r="L123" s="791"/>
      <c r="M123" s="791"/>
      <c r="N123" s="27"/>
      <c r="O123" s="27"/>
    </row>
    <row r="124" spans="5:15">
      <c r="E124" s="790"/>
      <c r="F124" s="790"/>
      <c r="G124" s="790"/>
      <c r="H124" s="790"/>
      <c r="I124" s="790"/>
      <c r="J124" s="790"/>
      <c r="K124" s="790"/>
      <c r="L124" s="790"/>
      <c r="M124" s="790"/>
    </row>
  </sheetData>
  <mergeCells count="8">
    <mergeCell ref="O6:O7"/>
    <mergeCell ref="L6:L7"/>
    <mergeCell ref="M6:M7"/>
    <mergeCell ref="A8:D8"/>
    <mergeCell ref="A6:D7"/>
    <mergeCell ref="N6:N7"/>
    <mergeCell ref="E6:E7"/>
    <mergeCell ref="F6:K6"/>
  </mergeCells>
  <hyperlinks>
    <hyperlink ref="N2" location="Content!Print_Area" display="Content" xr:uid="{26431AB8-C618-4EF9-834A-2DB57ABF1CEF}"/>
    <hyperlink ref="N3" location="'X1 - Assets'!A1" display="SFP-Asset" xr:uid="{7AE14376-24CA-427F-A0AA-F3F0EA04AD2D}"/>
    <hyperlink ref="N4" location="'X2 - Liabilities'!A1" display="SFP-Liab and NW" xr:uid="{94653DC3-9876-4017-937D-3C5CEDBC9513}"/>
    <hyperlink ref="N5" location="X4_SCI!A1" display="SCI" xr:uid="{EBE6FA85-ABB1-463E-BDD0-891EAB3C6785}"/>
  </hyperlinks>
  <pageMargins left="0.25" right="0.25" top="0.75" bottom="0.75" header="0.3" footer="0.3"/>
  <pageSetup paperSize="14" scale="56" orientation="landscape" r:id="rId1"/>
  <headerFooter alignWithMargins="0">
    <oddFooter>&amp;R&amp;"Times New Roman,Bold"&amp;12Page 12</oddFooter>
  </headerFooter>
  <rowBreaks count="1" manualBreakCount="1">
    <brk id="83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  <pageSetUpPr fitToPage="1"/>
  </sheetPr>
  <dimension ref="A1:X74"/>
  <sheetViews>
    <sheetView view="pageBreakPreview" topLeftCell="A15" zoomScale="70" zoomScaleNormal="80" zoomScaleSheetLayoutView="70" zoomScalePageLayoutView="70" workbookViewId="0">
      <selection activeCell="H59" sqref="H59"/>
    </sheetView>
  </sheetViews>
  <sheetFormatPr defaultColWidth="0" defaultRowHeight="15.75" zeroHeight="1"/>
  <cols>
    <col min="1" max="1" width="3.140625" style="5" customWidth="1"/>
    <col min="2" max="2" width="56.140625" style="5" customWidth="1"/>
    <col min="3" max="4" width="23" style="5" customWidth="1"/>
    <col min="5" max="8" width="22.42578125" style="5" customWidth="1"/>
    <col min="9" max="9" width="23.7109375" style="5" customWidth="1"/>
    <col min="10" max="10" width="4.7109375" style="33" customWidth="1"/>
    <col min="11" max="11" width="16.28515625" style="291" bestFit="1" customWidth="1"/>
    <col min="12" max="12" width="8.7109375" style="5" customWidth="1"/>
    <col min="13" max="24" width="0" style="5" hidden="1" customWidth="1"/>
    <col min="25" max="16384" width="8.7109375" style="5" hidden="1"/>
  </cols>
  <sheetData>
    <row r="1" spans="1:23"/>
    <row r="2" spans="1:23">
      <c r="A2" s="133" t="s">
        <v>918</v>
      </c>
      <c r="B2" s="53"/>
      <c r="E2" s="53"/>
      <c r="F2" s="53"/>
      <c r="G2" s="53"/>
      <c r="H2" s="53"/>
      <c r="I2" s="335" t="s">
        <v>271</v>
      </c>
    </row>
    <row r="3" spans="1:23" s="17" customFormat="1">
      <c r="A3" s="205" t="str">
        <f>"COMPANY: "&amp;'Co. Profile'!B2</f>
        <v>COMPANY: [NAME OF HMO]</v>
      </c>
      <c r="B3" s="58"/>
      <c r="E3" s="58"/>
      <c r="F3" s="58"/>
      <c r="G3" s="58"/>
      <c r="H3" s="58"/>
      <c r="I3" s="336" t="s">
        <v>798</v>
      </c>
      <c r="J3" s="33"/>
      <c r="L3" s="19"/>
      <c r="M3" s="13"/>
      <c r="N3" s="6"/>
      <c r="R3" s="6"/>
      <c r="S3" s="6"/>
      <c r="T3" s="6"/>
      <c r="U3" s="6"/>
      <c r="V3" s="9"/>
      <c r="W3" s="9"/>
    </row>
    <row r="4" spans="1:23" s="17" customFormat="1">
      <c r="A4" s="210" t="str">
        <f>'Co. Profile'!B3</f>
        <v>FOR THE YEAR ENDED DECEMBER 31, 20XX</v>
      </c>
      <c r="B4" s="58"/>
      <c r="E4" s="58"/>
      <c r="F4" s="58"/>
      <c r="G4" s="58"/>
      <c r="H4" s="58"/>
      <c r="I4" s="336" t="s">
        <v>799</v>
      </c>
      <c r="J4" s="33"/>
      <c r="L4" s="13"/>
      <c r="M4" s="13"/>
      <c r="N4" s="6"/>
      <c r="R4" s="6"/>
      <c r="S4" s="6"/>
      <c r="T4" s="6"/>
      <c r="U4" s="6"/>
      <c r="V4" s="9"/>
      <c r="W4" s="9"/>
    </row>
    <row r="5" spans="1:23" ht="16.5" thickBot="1">
      <c r="I5" s="335" t="s">
        <v>800</v>
      </c>
    </row>
    <row r="6" spans="1:23" s="17" customFormat="1" ht="15.4" customHeight="1">
      <c r="A6" s="1726" t="s">
        <v>919</v>
      </c>
      <c r="B6" s="2221"/>
      <c r="C6" s="2221" t="s">
        <v>920</v>
      </c>
      <c r="D6" s="2221" t="s">
        <v>921</v>
      </c>
      <c r="E6" s="2221" t="s">
        <v>900</v>
      </c>
      <c r="F6" s="2221" t="s">
        <v>922</v>
      </c>
      <c r="G6" s="1716" t="s">
        <v>923</v>
      </c>
      <c r="H6" s="2221" t="s">
        <v>903</v>
      </c>
      <c r="I6" s="2158" t="s">
        <v>780</v>
      </c>
    </row>
    <row r="7" spans="1:23" s="17" customFormat="1" ht="30" customHeight="1" thickBot="1">
      <c r="A7" s="1715"/>
      <c r="B7" s="2168"/>
      <c r="C7" s="2168"/>
      <c r="D7" s="2168"/>
      <c r="E7" s="2168"/>
      <c r="F7" s="2168"/>
      <c r="G7" s="1718"/>
      <c r="H7" s="2168"/>
      <c r="I7" s="1710"/>
    </row>
    <row r="8" spans="1:23" s="17" customFormat="1" ht="15">
      <c r="A8" s="1721">
        <v>-1</v>
      </c>
      <c r="B8" s="2224"/>
      <c r="C8" s="2225">
        <v>-2</v>
      </c>
      <c r="D8" s="2225">
        <v>-3</v>
      </c>
      <c r="E8" s="2225">
        <v>-4</v>
      </c>
      <c r="F8" s="2225">
        <v>-5</v>
      </c>
      <c r="G8" s="2225">
        <v>-6</v>
      </c>
      <c r="H8" s="2225">
        <v>-7</v>
      </c>
      <c r="I8" s="2226">
        <v>-8</v>
      </c>
      <c r="J8" s="33"/>
    </row>
    <row r="9" spans="1:23" s="17" customFormat="1" ht="15">
      <c r="A9" s="2227" t="s">
        <v>924</v>
      </c>
      <c r="B9" s="1502"/>
      <c r="C9" s="1465"/>
      <c r="D9" s="1465"/>
      <c r="E9" s="1465"/>
      <c r="F9" s="1465"/>
      <c r="G9" s="1465"/>
      <c r="H9" s="1465"/>
      <c r="I9" s="44"/>
      <c r="J9" s="33"/>
      <c r="K9" s="291"/>
    </row>
    <row r="10" spans="1:23" s="17" customFormat="1" ht="15">
      <c r="A10" s="154"/>
      <c r="B10" s="422" t="s">
        <v>810</v>
      </c>
      <c r="C10" s="1463"/>
      <c r="D10" s="1463"/>
      <c r="E10" s="1463"/>
      <c r="F10" s="1463"/>
      <c r="G10" s="1463"/>
      <c r="H10" s="1470">
        <f>E10+F10-G10</f>
        <v>0</v>
      </c>
      <c r="I10" s="865"/>
      <c r="J10" s="33"/>
      <c r="K10" s="303"/>
    </row>
    <row r="11" spans="1:23" s="17" customFormat="1" ht="15">
      <c r="A11" s="154"/>
      <c r="B11" s="422" t="s">
        <v>812</v>
      </c>
      <c r="C11" s="1463"/>
      <c r="D11" s="1463"/>
      <c r="E11" s="1463"/>
      <c r="F11" s="1463"/>
      <c r="G11" s="1463"/>
      <c r="H11" s="1470">
        <f>E11+F11-G11</f>
        <v>0</v>
      </c>
      <c r="I11" s="865"/>
      <c r="J11" s="65"/>
      <c r="K11" s="304"/>
    </row>
    <row r="12" spans="1:23" s="17" customFormat="1" ht="15">
      <c r="A12" s="154"/>
      <c r="B12" s="422" t="s">
        <v>813</v>
      </c>
      <c r="C12" s="1463"/>
      <c r="D12" s="1463"/>
      <c r="E12" s="1463"/>
      <c r="F12" s="1463"/>
      <c r="G12" s="1463"/>
      <c r="H12" s="1470">
        <f>E12+F12-G12</f>
        <v>0</v>
      </c>
      <c r="I12" s="865"/>
      <c r="J12" s="68"/>
      <c r="K12" s="305"/>
    </row>
    <row r="13" spans="1:23" s="17" customFormat="1" thickBot="1">
      <c r="A13" s="154"/>
      <c r="B13" s="885" t="s">
        <v>925</v>
      </c>
      <c r="C13" s="1465"/>
      <c r="D13" s="1465"/>
      <c r="E13" s="1463"/>
      <c r="F13" s="1463"/>
      <c r="G13" s="1463"/>
      <c r="H13" s="1470">
        <f>E13+F13-G13</f>
        <v>0</v>
      </c>
      <c r="I13" s="865"/>
      <c r="J13" s="68"/>
      <c r="K13" s="305"/>
    </row>
    <row r="14" spans="1:23" s="17" customFormat="1" thickBot="1">
      <c r="A14" s="2229"/>
      <c r="B14" s="2188" t="s">
        <v>867</v>
      </c>
      <c r="C14" s="2243" t="s">
        <v>790</v>
      </c>
      <c r="D14" s="2244" t="s">
        <v>790</v>
      </c>
      <c r="E14" s="889">
        <f>SUM(E10:E12)-E13</f>
        <v>0</v>
      </c>
      <c r="F14" s="889">
        <f>SUM(F10:F12)-F13</f>
        <v>0</v>
      </c>
      <c r="G14" s="889">
        <f>SUM(G10:G12)-G13</f>
        <v>0</v>
      </c>
      <c r="H14" s="889">
        <f>SUM(H10:H12)-H13</f>
        <v>0</v>
      </c>
      <c r="I14" s="2216" t="s">
        <v>790</v>
      </c>
      <c r="J14" s="65"/>
      <c r="K14" s="304"/>
    </row>
    <row r="15" spans="1:23" s="17" customFormat="1" ht="15">
      <c r="A15" s="156" t="s">
        <v>926</v>
      </c>
      <c r="B15" s="422"/>
      <c r="C15" s="1465"/>
      <c r="D15" s="1465"/>
      <c r="E15" s="1465"/>
      <c r="F15" s="1465"/>
      <c r="G15" s="1465"/>
      <c r="H15" s="1465"/>
      <c r="I15" s="44"/>
      <c r="J15" s="33"/>
      <c r="K15" s="303"/>
    </row>
    <row r="16" spans="1:23" s="17" customFormat="1" ht="15">
      <c r="A16" s="154"/>
      <c r="B16" s="422" t="s">
        <v>810</v>
      </c>
      <c r="C16" s="1463"/>
      <c r="D16" s="1463"/>
      <c r="E16" s="1463"/>
      <c r="F16" s="1463"/>
      <c r="G16" s="1463"/>
      <c r="H16" s="1470">
        <f>E16+F16-G16</f>
        <v>0</v>
      </c>
      <c r="I16" s="865"/>
      <c r="J16" s="33"/>
      <c r="K16" s="303"/>
    </row>
    <row r="17" spans="1:11" s="17" customFormat="1" ht="15">
      <c r="A17" s="154"/>
      <c r="B17" s="422" t="s">
        <v>812</v>
      </c>
      <c r="C17" s="1463"/>
      <c r="D17" s="1463"/>
      <c r="E17" s="1463"/>
      <c r="F17" s="1463"/>
      <c r="G17" s="1463"/>
      <c r="H17" s="1470">
        <f>E17+F17-G17</f>
        <v>0</v>
      </c>
      <c r="I17" s="865"/>
      <c r="J17" s="33"/>
      <c r="K17" s="303"/>
    </row>
    <row r="18" spans="1:11" s="17" customFormat="1" ht="15">
      <c r="A18" s="154"/>
      <c r="B18" s="422" t="s">
        <v>813</v>
      </c>
      <c r="C18" s="1463"/>
      <c r="D18" s="1463"/>
      <c r="E18" s="1463"/>
      <c r="F18" s="1463"/>
      <c r="G18" s="1463"/>
      <c r="H18" s="1470">
        <f>E18+F18-G18</f>
        <v>0</v>
      </c>
      <c r="I18" s="865"/>
      <c r="J18" s="33"/>
      <c r="K18" s="303"/>
    </row>
    <row r="19" spans="1:11" s="17" customFormat="1" thickBot="1">
      <c r="A19" s="154"/>
      <c r="B19" s="885" t="s">
        <v>925</v>
      </c>
      <c r="C19" s="1465"/>
      <c r="D19" s="1465"/>
      <c r="E19" s="1463"/>
      <c r="F19" s="1463"/>
      <c r="G19" s="1463"/>
      <c r="H19" s="1488">
        <f>E19+F19-G19</f>
        <v>0</v>
      </c>
      <c r="I19" s="865"/>
      <c r="J19" s="68"/>
      <c r="K19" s="305"/>
    </row>
    <row r="20" spans="1:11" s="17" customFormat="1" thickBot="1">
      <c r="A20" s="2229"/>
      <c r="B20" s="2188" t="s">
        <v>867</v>
      </c>
      <c r="C20" s="2243" t="s">
        <v>790</v>
      </c>
      <c r="D20" s="2244" t="s">
        <v>790</v>
      </c>
      <c r="E20" s="889">
        <f>SUM(E16:E18)-E19</f>
        <v>0</v>
      </c>
      <c r="F20" s="889">
        <f>SUM(F16:F18)-F19</f>
        <v>0</v>
      </c>
      <c r="G20" s="889">
        <f>SUM(G16:G18)-G19</f>
        <v>0</v>
      </c>
      <c r="H20" s="889">
        <f>SUM(H16:H18)-H19</f>
        <v>0</v>
      </c>
      <c r="I20" s="2216" t="s">
        <v>790</v>
      </c>
      <c r="J20" s="33"/>
      <c r="K20" s="303"/>
    </row>
    <row r="21" spans="1:11" s="17" customFormat="1" ht="15">
      <c r="A21" s="2227" t="s">
        <v>927</v>
      </c>
      <c r="B21" s="1502"/>
      <c r="C21" s="1465"/>
      <c r="D21" s="1465"/>
      <c r="E21" s="1465"/>
      <c r="F21" s="1465"/>
      <c r="G21" s="1465"/>
      <c r="H21" s="1465"/>
      <c r="I21" s="44"/>
      <c r="J21" s="33"/>
      <c r="K21" s="291"/>
    </row>
    <row r="22" spans="1:11" s="17" customFormat="1" ht="15">
      <c r="A22" s="154"/>
      <c r="B22" s="422" t="s">
        <v>810</v>
      </c>
      <c r="C22" s="1463"/>
      <c r="D22" s="1463"/>
      <c r="E22" s="1463"/>
      <c r="F22" s="1463"/>
      <c r="G22" s="1463"/>
      <c r="H22" s="1470">
        <f>E22+F22-G22</f>
        <v>0</v>
      </c>
      <c r="I22" s="865"/>
      <c r="J22" s="33"/>
      <c r="K22" s="303"/>
    </row>
    <row r="23" spans="1:11" s="17" customFormat="1" ht="15">
      <c r="A23" s="154"/>
      <c r="B23" s="422" t="s">
        <v>812</v>
      </c>
      <c r="C23" s="1463"/>
      <c r="D23" s="1463"/>
      <c r="E23" s="1463"/>
      <c r="F23" s="1463"/>
      <c r="G23" s="1463"/>
      <c r="H23" s="1470">
        <f>E23+F23-G23</f>
        <v>0</v>
      </c>
      <c r="I23" s="865"/>
      <c r="J23" s="65"/>
      <c r="K23" s="304"/>
    </row>
    <row r="24" spans="1:11" s="17" customFormat="1" ht="15">
      <c r="A24" s="154"/>
      <c r="B24" s="422" t="s">
        <v>813</v>
      </c>
      <c r="C24" s="1463"/>
      <c r="D24" s="1463"/>
      <c r="E24" s="1463"/>
      <c r="F24" s="1463"/>
      <c r="G24" s="1463"/>
      <c r="H24" s="1470">
        <f>E24+F24-G24</f>
        <v>0</v>
      </c>
      <c r="I24" s="865"/>
      <c r="J24" s="68"/>
      <c r="K24" s="305"/>
    </row>
    <row r="25" spans="1:11" s="17" customFormat="1" thickBot="1">
      <c r="A25" s="154"/>
      <c r="B25" s="885" t="s">
        <v>925</v>
      </c>
      <c r="C25" s="1465"/>
      <c r="D25" s="1465"/>
      <c r="E25" s="1463"/>
      <c r="F25" s="1463"/>
      <c r="G25" s="1463"/>
      <c r="H25" s="1488">
        <f>E25+F25-G25</f>
        <v>0</v>
      </c>
      <c r="I25" s="865"/>
      <c r="J25" s="68"/>
      <c r="K25" s="305"/>
    </row>
    <row r="26" spans="1:11" s="17" customFormat="1" thickBot="1">
      <c r="A26" s="2229"/>
      <c r="B26" s="2188" t="s">
        <v>867</v>
      </c>
      <c r="C26" s="2243" t="s">
        <v>790</v>
      </c>
      <c r="D26" s="2244" t="s">
        <v>790</v>
      </c>
      <c r="E26" s="889">
        <f>SUM(E22:E24)-E25</f>
        <v>0</v>
      </c>
      <c r="F26" s="889">
        <f>SUM(F22:F24)-F25</f>
        <v>0</v>
      </c>
      <c r="G26" s="889">
        <f>SUM(G22:G24)-G25</f>
        <v>0</v>
      </c>
      <c r="H26" s="889">
        <f>SUM(H22:H24)-H25</f>
        <v>0</v>
      </c>
      <c r="I26" s="2216" t="s">
        <v>790</v>
      </c>
      <c r="J26" s="65"/>
      <c r="K26" s="304"/>
    </row>
    <row r="27" spans="1:11" s="17" customFormat="1" ht="15">
      <c r="A27" s="156" t="s">
        <v>928</v>
      </c>
      <c r="B27" s="422"/>
      <c r="C27" s="1465"/>
      <c r="D27" s="1465"/>
      <c r="E27" s="1465"/>
      <c r="F27" s="1465"/>
      <c r="G27" s="1465"/>
      <c r="H27" s="1465"/>
      <c r="I27" s="44"/>
      <c r="J27" s="33"/>
      <c r="K27" s="303"/>
    </row>
    <row r="28" spans="1:11" s="17" customFormat="1" ht="15">
      <c r="A28" s="154"/>
      <c r="B28" s="422" t="s">
        <v>810</v>
      </c>
      <c r="C28" s="1463"/>
      <c r="D28" s="1463"/>
      <c r="E28" s="1463"/>
      <c r="F28" s="1463"/>
      <c r="G28" s="1463"/>
      <c r="H28" s="1470">
        <f>E28+F28-G28</f>
        <v>0</v>
      </c>
      <c r="I28" s="865"/>
      <c r="J28" s="33"/>
      <c r="K28" s="303"/>
    </row>
    <row r="29" spans="1:11" s="17" customFormat="1" ht="15">
      <c r="A29" s="154"/>
      <c r="B29" s="422" t="s">
        <v>812</v>
      </c>
      <c r="C29" s="1463"/>
      <c r="D29" s="1463"/>
      <c r="E29" s="1463"/>
      <c r="F29" s="1463"/>
      <c r="G29" s="1463"/>
      <c r="H29" s="1470">
        <f>E29+F29-G29</f>
        <v>0</v>
      </c>
      <c r="I29" s="865"/>
      <c r="J29" s="33"/>
      <c r="K29" s="303"/>
    </row>
    <row r="30" spans="1:11" s="17" customFormat="1" ht="15">
      <c r="A30" s="154"/>
      <c r="B30" s="422" t="s">
        <v>813</v>
      </c>
      <c r="C30" s="1463"/>
      <c r="D30" s="1463"/>
      <c r="E30" s="1463"/>
      <c r="F30" s="1463"/>
      <c r="G30" s="1463"/>
      <c r="H30" s="1470">
        <f>E30+F30-G30</f>
        <v>0</v>
      </c>
      <c r="I30" s="865"/>
      <c r="J30" s="33"/>
      <c r="K30" s="303"/>
    </row>
    <row r="31" spans="1:11" s="17" customFormat="1" thickBot="1">
      <c r="A31" s="154"/>
      <c r="B31" s="885" t="s">
        <v>925</v>
      </c>
      <c r="C31" s="1465"/>
      <c r="D31" s="1465"/>
      <c r="E31" s="1463"/>
      <c r="F31" s="1463"/>
      <c r="G31" s="1463"/>
      <c r="H31" s="1488">
        <f>E31+F31-G31</f>
        <v>0</v>
      </c>
      <c r="I31" s="865"/>
      <c r="J31" s="68"/>
      <c r="K31" s="305"/>
    </row>
    <row r="32" spans="1:11" s="17" customFormat="1" thickBot="1">
      <c r="A32" s="2229"/>
      <c r="B32" s="2188" t="s">
        <v>867</v>
      </c>
      <c r="C32" s="2243" t="s">
        <v>790</v>
      </c>
      <c r="D32" s="2244" t="s">
        <v>790</v>
      </c>
      <c r="E32" s="889">
        <f>SUM(E28:E30)-E31</f>
        <v>0</v>
      </c>
      <c r="F32" s="889">
        <f>SUM(F28:F30)-F31</f>
        <v>0</v>
      </c>
      <c r="G32" s="889">
        <f>SUM(G28:G30)-G31</f>
        <v>0</v>
      </c>
      <c r="H32" s="889">
        <f>SUM(H28:H30)-H31</f>
        <v>0</v>
      </c>
      <c r="I32" s="2216" t="s">
        <v>790</v>
      </c>
      <c r="J32" s="33"/>
      <c r="K32" s="303"/>
    </row>
    <row r="33" spans="1:11" s="17" customFormat="1" ht="15">
      <c r="A33" s="2227" t="s">
        <v>929</v>
      </c>
      <c r="B33" s="1502"/>
      <c r="C33" s="1465"/>
      <c r="D33" s="1465"/>
      <c r="E33" s="1465"/>
      <c r="F33" s="1465"/>
      <c r="G33" s="1465"/>
      <c r="H33" s="1465"/>
      <c r="I33" s="44"/>
      <c r="J33" s="33"/>
      <c r="K33" s="291"/>
    </row>
    <row r="34" spans="1:11" s="17" customFormat="1" ht="15">
      <c r="A34" s="154"/>
      <c r="B34" s="422" t="s">
        <v>810</v>
      </c>
      <c r="C34" s="1463"/>
      <c r="D34" s="1463"/>
      <c r="E34" s="1463"/>
      <c r="F34" s="1463"/>
      <c r="G34" s="1463"/>
      <c r="H34" s="1470">
        <f>E34+F34-G34</f>
        <v>0</v>
      </c>
      <c r="I34" s="865"/>
      <c r="J34" s="33"/>
      <c r="K34" s="303"/>
    </row>
    <row r="35" spans="1:11" s="17" customFormat="1" ht="15">
      <c r="A35" s="154"/>
      <c r="B35" s="422" t="s">
        <v>812</v>
      </c>
      <c r="C35" s="1463"/>
      <c r="D35" s="1463"/>
      <c r="E35" s="1463"/>
      <c r="F35" s="1463"/>
      <c r="G35" s="1463"/>
      <c r="H35" s="1470">
        <f>E35+F35-G35</f>
        <v>0</v>
      </c>
      <c r="I35" s="865"/>
      <c r="J35" s="65"/>
      <c r="K35" s="304"/>
    </row>
    <row r="36" spans="1:11" s="17" customFormat="1" ht="15">
      <c r="A36" s="154"/>
      <c r="B36" s="422" t="s">
        <v>813</v>
      </c>
      <c r="C36" s="1463"/>
      <c r="D36" s="1463"/>
      <c r="E36" s="1463"/>
      <c r="F36" s="1463"/>
      <c r="G36" s="1463"/>
      <c r="H36" s="1470">
        <f>E36+F36-G36</f>
        <v>0</v>
      </c>
      <c r="I36" s="865"/>
      <c r="J36" s="68"/>
      <c r="K36" s="305"/>
    </row>
    <row r="37" spans="1:11" s="17" customFormat="1" thickBot="1">
      <c r="A37" s="154"/>
      <c r="B37" s="885" t="s">
        <v>925</v>
      </c>
      <c r="C37" s="1465"/>
      <c r="D37" s="1465"/>
      <c r="E37" s="1463"/>
      <c r="F37" s="1463"/>
      <c r="G37" s="1463"/>
      <c r="H37" s="1488">
        <f>E37+F37-G37</f>
        <v>0</v>
      </c>
      <c r="I37" s="865"/>
      <c r="J37" s="68"/>
      <c r="K37" s="305"/>
    </row>
    <row r="38" spans="1:11" s="17" customFormat="1" thickBot="1">
      <c r="A38" s="2229"/>
      <c r="B38" s="2188" t="s">
        <v>867</v>
      </c>
      <c r="C38" s="2243" t="s">
        <v>790</v>
      </c>
      <c r="D38" s="2244" t="s">
        <v>790</v>
      </c>
      <c r="E38" s="889">
        <f>SUM(E34:E36)-E37</f>
        <v>0</v>
      </c>
      <c r="F38" s="889">
        <f>SUM(F34:F36)-F37</f>
        <v>0</v>
      </c>
      <c r="G38" s="889">
        <f>SUM(G34:G36)-G37</f>
        <v>0</v>
      </c>
      <c r="H38" s="889">
        <f>SUM(H34:H36)-H37</f>
        <v>0</v>
      </c>
      <c r="I38" s="2216" t="s">
        <v>790</v>
      </c>
      <c r="J38" s="65"/>
      <c r="K38" s="304"/>
    </row>
    <row r="39" spans="1:11" s="17" customFormat="1" ht="15">
      <c r="A39" s="156" t="s">
        <v>930</v>
      </c>
      <c r="B39" s="422"/>
      <c r="C39" s="1465"/>
      <c r="D39" s="1465"/>
      <c r="E39" s="1465"/>
      <c r="F39" s="1465"/>
      <c r="G39" s="1465"/>
      <c r="H39" s="1465"/>
      <c r="I39" s="44"/>
      <c r="J39" s="33"/>
      <c r="K39" s="303"/>
    </row>
    <row r="40" spans="1:11" s="17" customFormat="1" ht="15">
      <c r="A40" s="154"/>
      <c r="B40" s="422" t="s">
        <v>810</v>
      </c>
      <c r="C40" s="1463"/>
      <c r="D40" s="1463"/>
      <c r="E40" s="1463"/>
      <c r="F40" s="1463"/>
      <c r="G40" s="1463"/>
      <c r="H40" s="1470">
        <f>E40+F40-G40</f>
        <v>0</v>
      </c>
      <c r="I40" s="865"/>
      <c r="J40" s="33"/>
      <c r="K40" s="303"/>
    </row>
    <row r="41" spans="1:11" s="17" customFormat="1" ht="15">
      <c r="A41" s="154"/>
      <c r="B41" s="422" t="s">
        <v>812</v>
      </c>
      <c r="C41" s="1463"/>
      <c r="D41" s="1463"/>
      <c r="E41" s="1463"/>
      <c r="F41" s="1463"/>
      <c r="G41" s="1463"/>
      <c r="H41" s="1470">
        <f>E41+F41-G41</f>
        <v>0</v>
      </c>
      <c r="I41" s="865"/>
      <c r="J41" s="33"/>
      <c r="K41" s="303"/>
    </row>
    <row r="42" spans="1:11" s="17" customFormat="1" ht="15">
      <c r="A42" s="154"/>
      <c r="B42" s="422" t="s">
        <v>813</v>
      </c>
      <c r="C42" s="1463"/>
      <c r="D42" s="1463"/>
      <c r="E42" s="1463"/>
      <c r="F42" s="1463"/>
      <c r="G42" s="1463"/>
      <c r="H42" s="1470">
        <f>E42+F42-G42</f>
        <v>0</v>
      </c>
      <c r="I42" s="865"/>
      <c r="J42" s="33"/>
      <c r="K42" s="303"/>
    </row>
    <row r="43" spans="1:11" s="17" customFormat="1" thickBot="1">
      <c r="A43" s="154"/>
      <c r="B43" s="885" t="s">
        <v>925</v>
      </c>
      <c r="C43" s="1465"/>
      <c r="D43" s="1465"/>
      <c r="E43" s="1463"/>
      <c r="F43" s="1463"/>
      <c r="G43" s="1463"/>
      <c r="H43" s="1488">
        <f>E43+F43-G43</f>
        <v>0</v>
      </c>
      <c r="I43" s="865"/>
      <c r="J43" s="68"/>
      <c r="K43" s="305"/>
    </row>
    <row r="44" spans="1:11" s="17" customFormat="1" thickBot="1">
      <c r="A44" s="2229"/>
      <c r="B44" s="2188" t="s">
        <v>867</v>
      </c>
      <c r="C44" s="2243" t="s">
        <v>790</v>
      </c>
      <c r="D44" s="2244" t="s">
        <v>790</v>
      </c>
      <c r="E44" s="889">
        <f>SUM(E40:E42)-E43</f>
        <v>0</v>
      </c>
      <c r="F44" s="889">
        <f>SUM(F40:F42)-F43</f>
        <v>0</v>
      </c>
      <c r="G44" s="889">
        <f>SUM(G40:G42)-G43</f>
        <v>0</v>
      </c>
      <c r="H44" s="889">
        <f>SUM(H40:H42)-H43</f>
        <v>0</v>
      </c>
      <c r="I44" s="2216" t="s">
        <v>790</v>
      </c>
      <c r="J44" s="33"/>
      <c r="K44" s="303"/>
    </row>
    <row r="45" spans="1:11" s="17" customFormat="1" ht="15">
      <c r="A45" s="156" t="s">
        <v>931</v>
      </c>
      <c r="B45" s="422"/>
      <c r="C45" s="1465"/>
      <c r="D45" s="1465"/>
      <c r="E45" s="1465"/>
      <c r="F45" s="1465"/>
      <c r="G45" s="1465"/>
      <c r="H45" s="1465"/>
      <c r="I45" s="44"/>
      <c r="J45" s="33"/>
      <c r="K45" s="303"/>
    </row>
    <row r="46" spans="1:11" s="17" customFormat="1" ht="15">
      <c r="A46" s="154"/>
      <c r="B46" s="422" t="s">
        <v>810</v>
      </c>
      <c r="C46" s="1463"/>
      <c r="D46" s="1463"/>
      <c r="E46" s="1463"/>
      <c r="F46" s="1463"/>
      <c r="G46" s="1463"/>
      <c r="H46" s="1470">
        <f>E46+F46-G46</f>
        <v>0</v>
      </c>
      <c r="I46" s="865"/>
      <c r="J46" s="33"/>
      <c r="K46" s="303"/>
    </row>
    <row r="47" spans="1:11" s="17" customFormat="1" ht="15">
      <c r="A47" s="154"/>
      <c r="B47" s="422" t="s">
        <v>812</v>
      </c>
      <c r="C47" s="1463"/>
      <c r="D47" s="1463"/>
      <c r="E47" s="1463"/>
      <c r="F47" s="1463"/>
      <c r="G47" s="1463"/>
      <c r="H47" s="1470">
        <f>E47+F47-G47</f>
        <v>0</v>
      </c>
      <c r="I47" s="865"/>
      <c r="J47" s="33"/>
      <c r="K47" s="303"/>
    </row>
    <row r="48" spans="1:11" s="17" customFormat="1" ht="15">
      <c r="A48" s="154"/>
      <c r="B48" s="422" t="s">
        <v>813</v>
      </c>
      <c r="C48" s="1463"/>
      <c r="D48" s="1463"/>
      <c r="E48" s="1463"/>
      <c r="F48" s="1463"/>
      <c r="G48" s="1463"/>
      <c r="H48" s="1470">
        <f>E48+F48-G48</f>
        <v>0</v>
      </c>
      <c r="I48" s="865"/>
      <c r="J48" s="33"/>
      <c r="K48" s="303"/>
    </row>
    <row r="49" spans="1:11" s="17" customFormat="1" thickBot="1">
      <c r="A49" s="154"/>
      <c r="B49" s="885" t="s">
        <v>925</v>
      </c>
      <c r="C49" s="1465"/>
      <c r="D49" s="1465"/>
      <c r="E49" s="1463"/>
      <c r="F49" s="1463"/>
      <c r="G49" s="1463"/>
      <c r="H49" s="1488">
        <f>E49+F49-G49</f>
        <v>0</v>
      </c>
      <c r="I49" s="865"/>
      <c r="J49" s="68"/>
      <c r="K49" s="305"/>
    </row>
    <row r="50" spans="1:11" s="17" customFormat="1" thickBot="1">
      <c r="A50" s="2229"/>
      <c r="B50" s="2188" t="s">
        <v>867</v>
      </c>
      <c r="C50" s="2243" t="s">
        <v>790</v>
      </c>
      <c r="D50" s="2244" t="s">
        <v>790</v>
      </c>
      <c r="E50" s="889">
        <f>SUM(E46:E48)-E49</f>
        <v>0</v>
      </c>
      <c r="F50" s="889">
        <f>SUM(F46:F48)-F49</f>
        <v>0</v>
      </c>
      <c r="G50" s="889">
        <f>SUM(G46:G48)-G49</f>
        <v>0</v>
      </c>
      <c r="H50" s="889">
        <f>SUM(H46:H48)-H49</f>
        <v>0</v>
      </c>
      <c r="I50" s="2216" t="s">
        <v>790</v>
      </c>
      <c r="J50" s="33"/>
      <c r="K50" s="303"/>
    </row>
    <row r="51" spans="1:11" s="17" customFormat="1" thickBot="1">
      <c r="A51" s="2232" t="s">
        <v>932</v>
      </c>
      <c r="B51" s="2233"/>
      <c r="C51" s="2243" t="s">
        <v>790</v>
      </c>
      <c r="D51" s="2244" t="s">
        <v>790</v>
      </c>
      <c r="E51" s="142">
        <f>E14+E20+E26+E32+E38+E44+E50</f>
        <v>0</v>
      </c>
      <c r="F51" s="142">
        <f>F14+F20+F26+F32+F38+F44+F50</f>
        <v>0</v>
      </c>
      <c r="G51" s="142">
        <f>G14+G20+G26+G32+G38+G44+G50</f>
        <v>0</v>
      </c>
      <c r="H51" s="142">
        <f>H14+H20+H26+H32+H38+H44+H50</f>
        <v>0</v>
      </c>
      <c r="I51" s="2234" t="s">
        <v>790</v>
      </c>
      <c r="J51" s="33"/>
      <c r="K51" s="291"/>
    </row>
    <row r="52" spans="1:11" ht="17.25" thickTop="1" thickBot="1">
      <c r="A52" s="1476"/>
      <c r="B52" s="2235"/>
      <c r="C52" s="1477"/>
      <c r="D52" s="1477"/>
      <c r="E52" s="1477"/>
      <c r="F52" s="1477"/>
      <c r="G52" s="1477"/>
      <c r="H52" s="1477"/>
      <c r="I52" s="2236"/>
    </row>
    <row r="53" spans="1:11"/>
    <row r="54" spans="1:11">
      <c r="G54" s="1075" t="s">
        <v>818</v>
      </c>
      <c r="H54"/>
    </row>
    <row r="55" spans="1:11">
      <c r="A55" s="365" t="s">
        <v>792</v>
      </c>
      <c r="G55" s="817" t="s">
        <v>618</v>
      </c>
      <c r="H55" s="1286"/>
    </row>
    <row r="56" spans="1:11">
      <c r="A56" s="366" t="s">
        <v>819</v>
      </c>
      <c r="G56" s="45" t="s">
        <v>619</v>
      </c>
      <c r="H56" s="1287"/>
    </row>
    <row r="57" spans="1:11">
      <c r="A57" s="366" t="s">
        <v>794</v>
      </c>
      <c r="G57" s="46" t="s">
        <v>305</v>
      </c>
      <c r="H57" s="1406">
        <f>SUM(H55:H56)</f>
        <v>0</v>
      </c>
    </row>
    <row r="58" spans="1:11">
      <c r="A58" s="719" t="s">
        <v>740</v>
      </c>
      <c r="G58" s="1076" t="s">
        <v>451</v>
      </c>
      <c r="H58" s="1077">
        <f>H57-H51</f>
        <v>0</v>
      </c>
    </row>
    <row r="59" spans="1:11"/>
    <row r="60" spans="1:11"/>
    <row r="61" spans="1:11"/>
    <row r="70" spans="10:11" hidden="1">
      <c r="J70" s="34"/>
      <c r="K70" s="296"/>
    </row>
    <row r="71" spans="10:11" hidden="1">
      <c r="J71" s="34"/>
      <c r="K71" s="296"/>
    </row>
    <row r="72" spans="10:11" hidden="1">
      <c r="J72" s="34"/>
      <c r="K72" s="296"/>
    </row>
    <row r="73" spans="10:11"/>
    <row r="74" spans="10:11"/>
  </sheetData>
  <mergeCells count="9">
    <mergeCell ref="I6:I7"/>
    <mergeCell ref="A8:B8"/>
    <mergeCell ref="A6:B7"/>
    <mergeCell ref="H6:H7"/>
    <mergeCell ref="E6:E7"/>
    <mergeCell ref="F6:F7"/>
    <mergeCell ref="G6:G7"/>
    <mergeCell ref="C6:C7"/>
    <mergeCell ref="D6:D7"/>
  </mergeCells>
  <hyperlinks>
    <hyperlink ref="I2" location="Content!Print_Area" display="Content" xr:uid="{B55F0AA7-C9E0-4F0F-BB5F-1AECEA947B37}"/>
    <hyperlink ref="I3" location="'X1 - Assets'!A1" display="SFP-Asset" xr:uid="{99EB1FFD-14AE-437D-B3CA-9076F7A96BB6}"/>
    <hyperlink ref="I4" location="'X2 - Liabilities'!A1" display="SFP-Liab and NW" xr:uid="{E93CB38F-F194-46CC-B36B-EB70B3366441}"/>
    <hyperlink ref="I5" location="X4_SCI!A1" display="SCI" xr:uid="{ADCAE196-57C4-42F8-BEBF-C1BA12341020}"/>
  </hyperlinks>
  <pageMargins left="0.5" right="0.5" top="1" bottom="0.5" header="0.3" footer="0.3"/>
  <pageSetup paperSize="14" scale="50" orientation="landscape" r:id="rId1"/>
  <headerFooter>
    <oddFooter>&amp;R&amp;"Times New Roman,Bold"&amp;12Page 14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FD85-5239-40FB-878D-5C6A88A9C340}">
  <sheetPr>
    <tabColor rgb="FF92D050"/>
    <pageSetUpPr fitToPage="1"/>
  </sheetPr>
  <dimension ref="A1:AF37"/>
  <sheetViews>
    <sheetView view="pageBreakPreview" zoomScale="60" zoomScaleNormal="80" workbookViewId="0">
      <pane xSplit="2" ySplit="12" topLeftCell="G13" activePane="bottomRight" state="frozen"/>
      <selection pane="bottomRight" activeCell="Q3" sqref="Q3"/>
      <selection pane="bottomLeft"/>
      <selection pane="topRight"/>
    </sheetView>
  </sheetViews>
  <sheetFormatPr defaultColWidth="0" defaultRowHeight="15.75" zeroHeight="1"/>
  <cols>
    <col min="1" max="1" width="4" style="402" customWidth="1"/>
    <col min="2" max="2" width="77.7109375" style="403" customWidth="1"/>
    <col min="3" max="5" width="15.28515625" style="404" customWidth="1"/>
    <col min="6" max="6" width="11.7109375" style="405" customWidth="1"/>
    <col min="7" max="7" width="15.28515625" style="406" customWidth="1"/>
    <col min="8" max="8" width="16.7109375" style="407" bestFit="1" customWidth="1"/>
    <col min="9" max="9" width="16.7109375" style="407" customWidth="1"/>
    <col min="10" max="10" width="16.7109375" style="407" bestFit="1" customWidth="1"/>
    <col min="11" max="11" width="15.28515625" style="407" customWidth="1"/>
    <col min="12" max="12" width="18.42578125" style="407" customWidth="1"/>
    <col min="13" max="13" width="14.42578125" style="407" bestFit="1" customWidth="1"/>
    <col min="14" max="14" width="14.42578125" style="407" customWidth="1"/>
    <col min="15" max="15" width="15.28515625" style="402" customWidth="1"/>
    <col min="16" max="16" width="23.28515625" style="407" customWidth="1"/>
    <col min="17" max="17" width="16.7109375" style="407" customWidth="1"/>
    <col min="18" max="18" width="2.28515625" style="407" customWidth="1"/>
    <col min="19" max="19" width="14.28515625" style="402" bestFit="1" customWidth="1"/>
    <col min="20" max="20" width="15.28515625" style="407" customWidth="1"/>
    <col min="21" max="21" width="15.28515625" style="408" customWidth="1"/>
    <col min="22" max="22" width="15.28515625" style="409" customWidth="1"/>
    <col min="23" max="23" width="15.28515625" style="408" customWidth="1"/>
    <col min="24" max="24" width="21" style="408" bestFit="1" customWidth="1"/>
    <col min="25" max="25" width="21" style="408" customWidth="1"/>
    <col min="26" max="26" width="18.140625" style="407" customWidth="1"/>
    <col min="27" max="27" width="17" style="402" bestFit="1" customWidth="1"/>
    <col min="28" max="29" width="9.140625" style="402" customWidth="1"/>
    <col min="30" max="32" width="0" style="402" hidden="1" customWidth="1"/>
    <col min="33" max="16384" width="9.140625" style="402" hidden="1"/>
  </cols>
  <sheetData>
    <row r="1" spans="1:27" s="367" customFormat="1" ht="19.5">
      <c r="A1" s="958"/>
      <c r="B1" s="475"/>
      <c r="D1" s="476"/>
      <c r="E1" s="476"/>
      <c r="F1" s="477"/>
      <c r="G1" s="478"/>
      <c r="H1" s="479"/>
      <c r="I1" s="479"/>
      <c r="J1" s="480"/>
      <c r="K1" s="480"/>
      <c r="L1" s="480"/>
      <c r="M1" s="481"/>
      <c r="N1" s="481"/>
      <c r="O1" s="482"/>
      <c r="P1" s="479"/>
      <c r="Q1" s="479"/>
      <c r="R1" s="489"/>
      <c r="S1" s="375"/>
      <c r="T1" s="376"/>
      <c r="U1" s="377"/>
      <c r="V1" s="378"/>
      <c r="W1" s="377"/>
      <c r="X1" s="379"/>
      <c r="Y1" s="379"/>
      <c r="Z1" s="373"/>
      <c r="AA1" s="374"/>
    </row>
    <row r="2" spans="1:27" s="380" customFormat="1">
      <c r="A2" s="483" t="s">
        <v>933</v>
      </c>
      <c r="B2" s="6"/>
      <c r="D2" s="399"/>
      <c r="E2" s="399"/>
      <c r="F2" s="400"/>
      <c r="G2" s="395"/>
      <c r="H2" s="485"/>
      <c r="I2" s="485"/>
      <c r="J2" s="401"/>
      <c r="K2" s="401"/>
      <c r="L2" s="401"/>
      <c r="M2" s="401"/>
      <c r="N2" s="401"/>
      <c r="O2" s="398"/>
      <c r="P2" s="485"/>
      <c r="Q2" s="335" t="s">
        <v>271</v>
      </c>
      <c r="R2" s="401"/>
      <c r="S2" s="386"/>
      <c r="T2" s="387"/>
      <c r="U2" s="388"/>
      <c r="V2" s="389"/>
      <c r="W2" s="388"/>
      <c r="X2" s="388"/>
      <c r="Y2" s="388"/>
      <c r="Z2" s="292" t="s">
        <v>271</v>
      </c>
    </row>
    <row r="3" spans="1:27" s="367" customFormat="1" ht="19.5">
      <c r="A3" s="205" t="str">
        <f>"COMPANY: "&amp;'Co. Profile'!B2</f>
        <v>COMPANY: [NAME OF HMO]</v>
      </c>
      <c r="B3" s="30"/>
      <c r="D3" s="486"/>
      <c r="E3" s="486"/>
      <c r="F3" s="487"/>
      <c r="G3" s="488"/>
      <c r="H3" s="489"/>
      <c r="I3" s="489"/>
      <c r="J3" s="490"/>
      <c r="K3" s="490"/>
      <c r="L3" s="490"/>
      <c r="M3" s="491"/>
      <c r="N3" s="491"/>
      <c r="O3" s="492"/>
      <c r="P3" s="489"/>
      <c r="Q3" s="336" t="s">
        <v>798</v>
      </c>
      <c r="R3" s="489"/>
      <c r="S3" s="375"/>
      <c r="T3" s="376"/>
      <c r="U3" s="377"/>
      <c r="V3" s="378"/>
      <c r="W3" s="377"/>
      <c r="X3" s="379"/>
      <c r="Y3" s="379"/>
      <c r="Z3" s="472" t="s">
        <v>798</v>
      </c>
    </row>
    <row r="4" spans="1:27" s="380" customFormat="1" ht="15.4" customHeight="1">
      <c r="A4" s="210" t="str">
        <f>'Co. Profile'!B3</f>
        <v>FOR THE YEAR ENDED DECEMBER 31, 20XX</v>
      </c>
      <c r="B4" s="493"/>
      <c r="D4" s="399"/>
      <c r="E4" s="399"/>
      <c r="F4" s="400"/>
      <c r="G4" s="395"/>
      <c r="H4" s="401"/>
      <c r="I4" s="401"/>
      <c r="J4" s="401"/>
      <c r="K4" s="401"/>
      <c r="L4" s="401"/>
      <c r="M4" s="401"/>
      <c r="N4" s="401"/>
      <c r="O4" s="398"/>
      <c r="P4" s="401"/>
      <c r="Q4" s="336" t="s">
        <v>799</v>
      </c>
      <c r="R4" s="401"/>
      <c r="S4" s="386"/>
      <c r="T4" s="385"/>
      <c r="U4" s="388"/>
      <c r="V4" s="389"/>
      <c r="W4" s="388"/>
      <c r="X4" s="388"/>
      <c r="Y4" s="388"/>
      <c r="Z4" s="472" t="s">
        <v>799</v>
      </c>
    </row>
    <row r="5" spans="1:27" s="380" customFormat="1" ht="16.149999999999999" customHeight="1">
      <c r="A5" s="463"/>
      <c r="B5" s="493"/>
      <c r="D5" s="399"/>
      <c r="E5" s="399"/>
      <c r="F5" s="400"/>
      <c r="G5" s="395"/>
      <c r="H5" s="401"/>
      <c r="I5" s="401"/>
      <c r="J5" s="401"/>
      <c r="K5" s="401"/>
      <c r="L5" s="401"/>
      <c r="M5" s="401"/>
      <c r="N5" s="401"/>
      <c r="O5" s="398"/>
      <c r="P5" s="401"/>
      <c r="Q5" s="335" t="s">
        <v>800</v>
      </c>
      <c r="R5" s="401"/>
      <c r="S5" s="386"/>
      <c r="T5" s="385"/>
      <c r="U5" s="388"/>
      <c r="V5" s="389"/>
      <c r="W5" s="388"/>
      <c r="X5" s="388"/>
      <c r="Y5" s="388"/>
      <c r="Z5" s="471" t="s">
        <v>800</v>
      </c>
    </row>
    <row r="6" spans="1:27" s="380" customFormat="1" ht="15.4" customHeight="1" thickBot="1">
      <c r="A6" s="463"/>
      <c r="B6" s="493"/>
      <c r="C6" s="399"/>
      <c r="D6" s="399"/>
      <c r="E6" s="399"/>
      <c r="F6" s="400"/>
      <c r="G6" s="395"/>
      <c r="H6" s="401"/>
      <c r="I6" s="401"/>
      <c r="J6" s="401"/>
      <c r="K6" s="401"/>
      <c r="L6" s="401"/>
      <c r="M6" s="401"/>
      <c r="N6" s="401"/>
      <c r="O6" s="398"/>
      <c r="P6" s="401"/>
      <c r="Q6" s="401"/>
      <c r="R6" s="401"/>
      <c r="S6" s="386"/>
      <c r="T6" s="385"/>
      <c r="U6" s="388"/>
      <c r="V6" s="389"/>
      <c r="W6" s="388"/>
      <c r="X6" s="388"/>
      <c r="Y6" s="388"/>
      <c r="Z6" s="385"/>
    </row>
    <row r="7" spans="1:27" s="380" customFormat="1" ht="16.149999999999999" customHeight="1">
      <c r="A7" s="1727" t="s">
        <v>934</v>
      </c>
      <c r="B7" s="1728"/>
      <c r="C7" s="1745" t="s">
        <v>777</v>
      </c>
      <c r="D7" s="1746"/>
      <c r="E7" s="1747"/>
      <c r="F7" s="1749" t="s">
        <v>778</v>
      </c>
      <c r="G7" s="1752" t="s">
        <v>779</v>
      </c>
      <c r="H7" s="1728"/>
      <c r="I7" s="1728"/>
      <c r="J7" s="1753"/>
      <c r="K7" s="2245" t="s">
        <v>935</v>
      </c>
      <c r="L7" s="2246" t="s">
        <v>936</v>
      </c>
      <c r="M7" s="2246"/>
      <c r="N7" s="2246"/>
      <c r="O7" s="959"/>
      <c r="P7" s="960"/>
      <c r="Q7" s="961"/>
      <c r="R7" s="459"/>
      <c r="S7" s="1292"/>
      <c r="T7" s="1293"/>
      <c r="U7" s="1294"/>
      <c r="V7" s="1295" t="s">
        <v>937</v>
      </c>
      <c r="W7" s="1293"/>
      <c r="X7" s="1293"/>
      <c r="Y7" s="1293"/>
      <c r="Z7" s="1296"/>
    </row>
    <row r="8" spans="1:27" s="380" customFormat="1" ht="16.149999999999999" customHeight="1">
      <c r="A8" s="1729"/>
      <c r="B8" s="1730"/>
      <c r="C8" s="2247"/>
      <c r="D8" s="1748"/>
      <c r="E8" s="2248"/>
      <c r="F8" s="1750"/>
      <c r="G8" s="2249"/>
      <c r="H8" s="1754"/>
      <c r="I8" s="1754"/>
      <c r="J8" s="2250"/>
      <c r="K8" s="2251"/>
      <c r="L8" s="2252"/>
      <c r="M8" s="2252"/>
      <c r="N8" s="2252"/>
      <c r="O8" s="730" t="s">
        <v>938</v>
      </c>
      <c r="P8" s="1489"/>
      <c r="Q8" s="1490"/>
      <c r="R8" s="427"/>
      <c r="S8" s="2253"/>
      <c r="T8" s="2254" t="s">
        <v>939</v>
      </c>
      <c r="U8" s="1229"/>
      <c r="V8" s="1229"/>
      <c r="W8" s="962" t="s">
        <v>940</v>
      </c>
      <c r="X8" s="963" t="s">
        <v>941</v>
      </c>
      <c r="Y8" s="2255" t="s">
        <v>942</v>
      </c>
      <c r="Z8" s="2256" t="s">
        <v>852</v>
      </c>
    </row>
    <row r="9" spans="1:27" s="380" customFormat="1" ht="16.149999999999999" customHeight="1">
      <c r="A9" s="1729"/>
      <c r="B9" s="1730"/>
      <c r="C9" s="2257" t="s">
        <v>781</v>
      </c>
      <c r="D9" s="2258" t="s">
        <v>782</v>
      </c>
      <c r="E9" s="2258" t="s">
        <v>783</v>
      </c>
      <c r="F9" s="1750"/>
      <c r="G9" s="2259" t="s">
        <v>784</v>
      </c>
      <c r="H9" s="2260" t="s">
        <v>785</v>
      </c>
      <c r="I9" s="2261"/>
      <c r="J9" s="2262"/>
      <c r="K9" s="2251"/>
      <c r="L9" s="2263" t="s">
        <v>943</v>
      </c>
      <c r="M9" s="2251" t="s">
        <v>944</v>
      </c>
      <c r="N9" s="2264" t="s">
        <v>945</v>
      </c>
      <c r="O9" s="731" t="s">
        <v>946</v>
      </c>
      <c r="P9" s="1489" t="s">
        <v>947</v>
      </c>
      <c r="Q9" s="1490" t="s">
        <v>780</v>
      </c>
      <c r="R9" s="427"/>
      <c r="S9" s="732" t="s">
        <v>940</v>
      </c>
      <c r="T9" s="2265" t="s">
        <v>938</v>
      </c>
      <c r="U9" s="2266" t="s">
        <v>948</v>
      </c>
      <c r="V9" s="2265" t="s">
        <v>941</v>
      </c>
      <c r="W9" s="962" t="s">
        <v>949</v>
      </c>
      <c r="X9" s="963" t="s">
        <v>618</v>
      </c>
      <c r="Y9" s="1735"/>
      <c r="Z9" s="1737"/>
    </row>
    <row r="10" spans="1:27" s="380" customFormat="1" ht="15.4" customHeight="1">
      <c r="A10" s="1729"/>
      <c r="B10" s="1730"/>
      <c r="C10" s="1739"/>
      <c r="D10" s="1741"/>
      <c r="E10" s="1741"/>
      <c r="F10" s="1750"/>
      <c r="G10" s="1743"/>
      <c r="H10" s="2267" t="s">
        <v>786</v>
      </c>
      <c r="I10" s="2268" t="s">
        <v>950</v>
      </c>
      <c r="J10" s="2269" t="s">
        <v>787</v>
      </c>
      <c r="K10" s="2251"/>
      <c r="L10" s="2263"/>
      <c r="M10" s="2251"/>
      <c r="N10" s="2264"/>
      <c r="O10" s="731" t="s">
        <v>951</v>
      </c>
      <c r="P10" s="1491" t="s">
        <v>952</v>
      </c>
      <c r="Q10" s="1492"/>
      <c r="R10" s="428"/>
      <c r="S10" s="732" t="s">
        <v>953</v>
      </c>
      <c r="T10" s="962" t="s">
        <v>954</v>
      </c>
      <c r="U10" s="964" t="s">
        <v>954</v>
      </c>
      <c r="V10" s="962" t="s">
        <v>955</v>
      </c>
      <c r="W10" s="962" t="s">
        <v>956</v>
      </c>
      <c r="X10" s="963" t="s">
        <v>957</v>
      </c>
      <c r="Y10" s="1735"/>
      <c r="Z10" s="1737"/>
    </row>
    <row r="11" spans="1:27" s="380" customFormat="1" ht="16.149999999999999" customHeight="1" thickBot="1">
      <c r="A11" s="1731"/>
      <c r="B11" s="1732"/>
      <c r="C11" s="1740"/>
      <c r="D11" s="1742"/>
      <c r="E11" s="1742"/>
      <c r="F11" s="1751"/>
      <c r="G11" s="1744"/>
      <c r="H11" s="1755"/>
      <c r="I11" s="1756"/>
      <c r="J11" s="1757"/>
      <c r="K11" s="1764"/>
      <c r="L11" s="1763"/>
      <c r="M11" s="1764"/>
      <c r="N11" s="1765"/>
      <c r="O11" s="1493" t="s">
        <v>958</v>
      </c>
      <c r="P11" s="1494"/>
      <c r="Q11" s="1495"/>
      <c r="R11" s="428"/>
      <c r="S11" s="733" t="s">
        <v>957</v>
      </c>
      <c r="T11" s="1496" t="s">
        <v>940</v>
      </c>
      <c r="U11" s="1497" t="s">
        <v>959</v>
      </c>
      <c r="V11" s="1496" t="s">
        <v>960</v>
      </c>
      <c r="W11" s="1498" t="s">
        <v>961</v>
      </c>
      <c r="X11" s="1322" t="s">
        <v>962</v>
      </c>
      <c r="Y11" s="1736"/>
      <c r="Z11" s="1738"/>
    </row>
    <row r="12" spans="1:27" s="383" customFormat="1" ht="16.149999999999999" customHeight="1">
      <c r="A12" s="1733" t="s">
        <v>706</v>
      </c>
      <c r="B12" s="1734"/>
      <c r="C12" s="2270" t="s">
        <v>707</v>
      </c>
      <c r="D12" s="2270" t="s">
        <v>708</v>
      </c>
      <c r="E12" s="2271" t="s">
        <v>709</v>
      </c>
      <c r="F12" s="2271" t="s">
        <v>710</v>
      </c>
      <c r="G12" s="2271" t="s">
        <v>711</v>
      </c>
      <c r="H12" s="2271" t="s">
        <v>712</v>
      </c>
      <c r="I12" s="2271" t="s">
        <v>788</v>
      </c>
      <c r="J12" s="2271" t="s">
        <v>789</v>
      </c>
      <c r="K12" s="1311" t="s">
        <v>856</v>
      </c>
      <c r="L12" s="1312" t="s">
        <v>857</v>
      </c>
      <c r="M12" s="1312" t="s">
        <v>858</v>
      </c>
      <c r="N12" s="1313" t="s">
        <v>859</v>
      </c>
      <c r="O12" s="1314" t="s">
        <v>860</v>
      </c>
      <c r="P12" s="2272" t="s">
        <v>861</v>
      </c>
      <c r="Q12" s="2273" t="s">
        <v>862</v>
      </c>
      <c r="R12" s="1315"/>
      <c r="S12" s="1316" t="s">
        <v>963</v>
      </c>
      <c r="T12" s="2274" t="s">
        <v>964</v>
      </c>
      <c r="U12" s="2272" t="s">
        <v>965</v>
      </c>
      <c r="V12" s="1504" t="s">
        <v>966</v>
      </c>
      <c r="W12" s="2275" t="s">
        <v>967</v>
      </c>
      <c r="X12" s="2275" t="s">
        <v>968</v>
      </c>
      <c r="Y12" s="2276" t="s">
        <v>969</v>
      </c>
      <c r="Z12" s="2277" t="s">
        <v>970</v>
      </c>
    </row>
    <row r="13" spans="1:27" s="393" customFormat="1" ht="12.75" customHeight="1">
      <c r="A13" s="2278" t="s">
        <v>971</v>
      </c>
      <c r="B13" s="2279"/>
      <c r="C13" s="765"/>
      <c r="D13" s="765"/>
      <c r="E13" s="765"/>
      <c r="F13" s="765"/>
      <c r="G13" s="765"/>
      <c r="H13" s="765"/>
      <c r="I13" s="765"/>
      <c r="J13" s="765"/>
      <c r="K13" s="765"/>
      <c r="L13" s="765"/>
      <c r="M13" s="765"/>
      <c r="N13" s="765"/>
      <c r="O13" s="765"/>
      <c r="P13" s="765"/>
      <c r="Q13" s="965"/>
      <c r="R13" s="391"/>
      <c r="S13" s="494"/>
      <c r="T13" s="765"/>
      <c r="U13" s="765"/>
      <c r="V13" s="765"/>
      <c r="W13" s="765"/>
      <c r="X13" s="765"/>
      <c r="Y13" s="765"/>
      <c r="Z13" s="965"/>
      <c r="AA13" s="380"/>
    </row>
    <row r="14" spans="1:27" s="393" customFormat="1" ht="12.75" customHeight="1">
      <c r="A14" s="154"/>
      <c r="B14" s="422" t="s">
        <v>810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88"/>
      <c r="R14" s="392"/>
      <c r="S14" s="840"/>
      <c r="T14" s="869"/>
      <c r="U14" s="869"/>
      <c r="V14" s="869"/>
      <c r="W14" s="869"/>
      <c r="X14" s="886">
        <f>S14-T14+U14+V14-W14</f>
        <v>0</v>
      </c>
      <c r="Y14" s="966"/>
      <c r="Z14" s="967">
        <f>U14+V14</f>
        <v>0</v>
      </c>
    </row>
    <row r="15" spans="1:27" s="393" customFormat="1" ht="12.75" customHeight="1">
      <c r="A15" s="154"/>
      <c r="B15" s="422" t="s">
        <v>812</v>
      </c>
      <c r="C15" s="869"/>
      <c r="D15" s="869"/>
      <c r="E15" s="869"/>
      <c r="F15" s="869"/>
      <c r="G15" s="869"/>
      <c r="H15" s="869"/>
      <c r="I15" s="869"/>
      <c r="J15" s="869"/>
      <c r="K15" s="869"/>
      <c r="L15" s="869"/>
      <c r="M15" s="869"/>
      <c r="N15" s="869"/>
      <c r="O15" s="869"/>
      <c r="P15" s="869"/>
      <c r="Q15" s="888"/>
      <c r="R15" s="392"/>
      <c r="S15" s="840"/>
      <c r="T15" s="869"/>
      <c r="U15" s="869"/>
      <c r="V15" s="869"/>
      <c r="W15" s="869"/>
      <c r="X15" s="886">
        <f>S15-T15+U15+V15-W15</f>
        <v>0</v>
      </c>
      <c r="Y15" s="966"/>
      <c r="Z15" s="967">
        <f>U15+V15</f>
        <v>0</v>
      </c>
    </row>
    <row r="16" spans="1:27" s="393" customFormat="1" ht="12.75" customHeight="1" thickBot="1">
      <c r="A16" s="154"/>
      <c r="B16" s="422" t="s">
        <v>813</v>
      </c>
      <c r="C16" s="869"/>
      <c r="D16" s="869"/>
      <c r="E16" s="869"/>
      <c r="F16" s="869"/>
      <c r="G16" s="869"/>
      <c r="H16" s="869"/>
      <c r="I16" s="869"/>
      <c r="J16" s="869"/>
      <c r="K16" s="869"/>
      <c r="L16" s="869"/>
      <c r="M16" s="869"/>
      <c r="N16" s="869"/>
      <c r="O16" s="869"/>
      <c r="P16" s="869"/>
      <c r="Q16" s="888"/>
      <c r="R16" s="392"/>
      <c r="S16" s="840"/>
      <c r="T16" s="869"/>
      <c r="U16" s="869"/>
      <c r="V16" s="869"/>
      <c r="W16" s="869"/>
      <c r="X16" s="886">
        <f>S16-T16+U16+V16-W16</f>
        <v>0</v>
      </c>
      <c r="Y16" s="966"/>
      <c r="Z16" s="967">
        <f>U16+V16</f>
        <v>0</v>
      </c>
    </row>
    <row r="17" spans="1:27" s="393" customFormat="1" ht="12.75" customHeight="1" thickBot="1">
      <c r="A17" s="2229"/>
      <c r="B17" s="2280" t="s">
        <v>972</v>
      </c>
      <c r="C17" s="2243" t="s">
        <v>790</v>
      </c>
      <c r="D17" s="2243" t="s">
        <v>790</v>
      </c>
      <c r="E17" s="2243" t="s">
        <v>790</v>
      </c>
      <c r="F17" s="2243" t="s">
        <v>790</v>
      </c>
      <c r="G17" s="2243" t="s">
        <v>790</v>
      </c>
      <c r="H17" s="889">
        <f>SUM(H$14:H$16)</f>
        <v>0</v>
      </c>
      <c r="I17" s="889">
        <f>SUM(I$14:I$16)</f>
        <v>0</v>
      </c>
      <c r="J17" s="889">
        <f>SUM(J$14:J$16)</f>
        <v>0</v>
      </c>
      <c r="K17" s="889">
        <f>SUM(K$14:K$16)</f>
        <v>0</v>
      </c>
      <c r="L17" s="2243" t="s">
        <v>790</v>
      </c>
      <c r="M17" s="889">
        <f>SUM(M$14:M$16)</f>
        <v>0</v>
      </c>
      <c r="N17" s="889">
        <f>SUM(N$14:N$16)</f>
        <v>0</v>
      </c>
      <c r="O17" s="889">
        <f>SUM(O$14:O$16)</f>
        <v>0</v>
      </c>
      <c r="P17" s="889">
        <f>SUM(P$14:P$16)</f>
        <v>0</v>
      </c>
      <c r="Q17" s="2281" t="s">
        <v>790</v>
      </c>
      <c r="R17" s="397"/>
      <c r="S17" s="968">
        <f t="shared" ref="S17:Z17" si="0">SUM(S$14:S$16)</f>
        <v>0</v>
      </c>
      <c r="T17" s="889">
        <f t="shared" si="0"/>
        <v>0</v>
      </c>
      <c r="U17" s="889">
        <f t="shared" si="0"/>
        <v>0</v>
      </c>
      <c r="V17" s="889">
        <f t="shared" si="0"/>
        <v>0</v>
      </c>
      <c r="W17" s="889">
        <f t="shared" si="0"/>
        <v>0</v>
      </c>
      <c r="X17" s="889">
        <f t="shared" si="0"/>
        <v>0</v>
      </c>
      <c r="Y17" s="889">
        <f t="shared" si="0"/>
        <v>0</v>
      </c>
      <c r="Z17" s="969">
        <f t="shared" si="0"/>
        <v>0</v>
      </c>
    </row>
    <row r="18" spans="1:27" s="393" customFormat="1" ht="12.75" customHeight="1">
      <c r="A18" s="2278" t="s">
        <v>478</v>
      </c>
      <c r="B18" s="2279"/>
      <c r="C18" s="765"/>
      <c r="D18" s="765"/>
      <c r="E18" s="765"/>
      <c r="F18" s="765"/>
      <c r="G18" s="765"/>
      <c r="H18" s="765"/>
      <c r="I18" s="765"/>
      <c r="J18" s="765"/>
      <c r="K18" s="765"/>
      <c r="L18" s="765"/>
      <c r="M18" s="765"/>
      <c r="N18" s="765"/>
      <c r="O18" s="765"/>
      <c r="P18" s="765"/>
      <c r="Q18" s="965"/>
      <c r="R18" s="391"/>
      <c r="S18" s="494"/>
      <c r="T18" s="765"/>
      <c r="U18" s="765"/>
      <c r="V18" s="765"/>
      <c r="W18" s="765"/>
      <c r="X18" s="765"/>
      <c r="Y18" s="765"/>
      <c r="Z18" s="965"/>
      <c r="AA18" s="380"/>
    </row>
    <row r="19" spans="1:27" s="393" customFormat="1" ht="12.75" customHeight="1">
      <c r="A19" s="154"/>
      <c r="B19" s="422" t="s">
        <v>810</v>
      </c>
      <c r="C19" s="869"/>
      <c r="D19" s="869"/>
      <c r="E19" s="869"/>
      <c r="F19" s="869"/>
      <c r="G19" s="869"/>
      <c r="H19" s="869"/>
      <c r="I19" s="869"/>
      <c r="J19" s="869"/>
      <c r="K19" s="869"/>
      <c r="L19" s="869"/>
      <c r="M19" s="869"/>
      <c r="N19" s="869"/>
      <c r="O19" s="869"/>
      <c r="P19" s="869"/>
      <c r="Q19" s="888"/>
      <c r="R19" s="392"/>
      <c r="S19" s="840"/>
      <c r="T19" s="869"/>
      <c r="U19" s="869"/>
      <c r="V19" s="869"/>
      <c r="W19" s="869"/>
      <c r="X19" s="886">
        <f>S19-T19+U19+V19-W19</f>
        <v>0</v>
      </c>
      <c r="Y19" s="966"/>
      <c r="Z19" s="967">
        <f>U19+V19</f>
        <v>0</v>
      </c>
    </row>
    <row r="20" spans="1:27" s="393" customFormat="1" ht="12.75" customHeight="1">
      <c r="A20" s="154"/>
      <c r="B20" s="422" t="s">
        <v>812</v>
      </c>
      <c r="C20" s="869"/>
      <c r="D20" s="869"/>
      <c r="E20" s="869"/>
      <c r="F20" s="869"/>
      <c r="G20" s="869"/>
      <c r="H20" s="869"/>
      <c r="I20" s="869"/>
      <c r="J20" s="869"/>
      <c r="K20" s="869"/>
      <c r="L20" s="869"/>
      <c r="M20" s="869"/>
      <c r="N20" s="869"/>
      <c r="O20" s="869"/>
      <c r="P20" s="869"/>
      <c r="Q20" s="888"/>
      <c r="R20" s="392"/>
      <c r="S20" s="840"/>
      <c r="T20" s="869"/>
      <c r="U20" s="869"/>
      <c r="V20" s="869"/>
      <c r="W20" s="869"/>
      <c r="X20" s="886">
        <f>S20-T20+U20+V20-W20</f>
        <v>0</v>
      </c>
      <c r="Y20" s="966"/>
      <c r="Z20" s="967">
        <f>U20+V20</f>
        <v>0</v>
      </c>
    </row>
    <row r="21" spans="1:27" s="393" customFormat="1" ht="12.75" customHeight="1" thickBot="1">
      <c r="A21" s="154"/>
      <c r="B21" s="422" t="s">
        <v>813</v>
      </c>
      <c r="C21" s="869"/>
      <c r="D21" s="869"/>
      <c r="E21" s="869"/>
      <c r="F21" s="869"/>
      <c r="G21" s="869"/>
      <c r="H21" s="869"/>
      <c r="I21" s="869"/>
      <c r="J21" s="869"/>
      <c r="K21" s="869"/>
      <c r="L21" s="869"/>
      <c r="M21" s="869"/>
      <c r="N21" s="869"/>
      <c r="O21" s="869"/>
      <c r="P21" s="869"/>
      <c r="Q21" s="888"/>
      <c r="R21" s="392"/>
      <c r="S21" s="840"/>
      <c r="T21" s="869"/>
      <c r="U21" s="869"/>
      <c r="V21" s="869"/>
      <c r="W21" s="869"/>
      <c r="X21" s="886">
        <f>S21-T21+U21+V21-W21</f>
        <v>0</v>
      </c>
      <c r="Y21" s="966"/>
      <c r="Z21" s="967">
        <f>U21+V21</f>
        <v>0</v>
      </c>
    </row>
    <row r="22" spans="1:27" s="393" customFormat="1" ht="12.75" customHeight="1" thickBot="1">
      <c r="A22" s="2229"/>
      <c r="B22" s="2280" t="s">
        <v>973</v>
      </c>
      <c r="C22" s="2243" t="s">
        <v>790</v>
      </c>
      <c r="D22" s="2243" t="s">
        <v>790</v>
      </c>
      <c r="E22" s="2243" t="s">
        <v>790</v>
      </c>
      <c r="F22" s="2243" t="s">
        <v>790</v>
      </c>
      <c r="G22" s="2243" t="s">
        <v>790</v>
      </c>
      <c r="H22" s="889">
        <f>SUM(H$19:H$21)</f>
        <v>0</v>
      </c>
      <c r="I22" s="889">
        <f>SUM(I$14:I$16)</f>
        <v>0</v>
      </c>
      <c r="J22" s="889">
        <f>SUM(J$19:J$21)</f>
        <v>0</v>
      </c>
      <c r="K22" s="889">
        <f>SUM(K$19:K$21)</f>
        <v>0</v>
      </c>
      <c r="L22" s="2243" t="s">
        <v>790</v>
      </c>
      <c r="M22" s="889">
        <f>SUM(M$19:M$21)</f>
        <v>0</v>
      </c>
      <c r="N22" s="889">
        <f>SUM(N$19:N$21)</f>
        <v>0</v>
      </c>
      <c r="O22" s="889">
        <f>SUM(O$19:O$21)</f>
        <v>0</v>
      </c>
      <c r="P22" s="889">
        <f>SUM(P$19:P$21)</f>
        <v>0</v>
      </c>
      <c r="Q22" s="2281" t="s">
        <v>790</v>
      </c>
      <c r="R22" s="397"/>
      <c r="S22" s="968">
        <f t="shared" ref="S22:Z22" si="1">SUM(S$19:S$21)</f>
        <v>0</v>
      </c>
      <c r="T22" s="889">
        <f t="shared" si="1"/>
        <v>0</v>
      </c>
      <c r="U22" s="889">
        <f t="shared" si="1"/>
        <v>0</v>
      </c>
      <c r="V22" s="889">
        <f t="shared" si="1"/>
        <v>0</v>
      </c>
      <c r="W22" s="889">
        <f t="shared" si="1"/>
        <v>0</v>
      </c>
      <c r="X22" s="889">
        <f t="shared" si="1"/>
        <v>0</v>
      </c>
      <c r="Y22" s="889">
        <f t="shared" si="1"/>
        <v>0</v>
      </c>
      <c r="Z22" s="969">
        <f t="shared" si="1"/>
        <v>0</v>
      </c>
    </row>
    <row r="23" spans="1:27" s="393" customFormat="1" ht="12.75" customHeight="1" thickBot="1">
      <c r="A23" s="2282" t="s">
        <v>873</v>
      </c>
      <c r="B23" s="2280"/>
      <c r="C23" s="2243" t="s">
        <v>790</v>
      </c>
      <c r="D23" s="2243" t="s">
        <v>790</v>
      </c>
      <c r="E23" s="2243" t="s">
        <v>790</v>
      </c>
      <c r="F23" s="2243" t="s">
        <v>790</v>
      </c>
      <c r="G23" s="2243" t="s">
        <v>790</v>
      </c>
      <c r="H23" s="142">
        <f>H17+H22</f>
        <v>0</v>
      </c>
      <c r="I23" s="142">
        <f>I17+I22</f>
        <v>0</v>
      </c>
      <c r="J23" s="142">
        <f>J17+J22</f>
        <v>0</v>
      </c>
      <c r="K23" s="142">
        <f>K17+K22</f>
        <v>0</v>
      </c>
      <c r="L23" s="2243" t="s">
        <v>790</v>
      </c>
      <c r="M23" s="142">
        <f>M17+M22</f>
        <v>0</v>
      </c>
      <c r="N23" s="142">
        <f>N17+N22</f>
        <v>0</v>
      </c>
      <c r="O23" s="142">
        <f>O17+O22</f>
        <v>0</v>
      </c>
      <c r="P23" s="889">
        <f>P17+P22</f>
        <v>0</v>
      </c>
      <c r="Q23" s="2281" t="s">
        <v>790</v>
      </c>
      <c r="R23" s="397"/>
      <c r="S23" s="495">
        <f t="shared" ref="S23:Y23" si="2">S17+S22</f>
        <v>0</v>
      </c>
      <c r="T23" s="142">
        <f t="shared" si="2"/>
        <v>0</v>
      </c>
      <c r="U23" s="142">
        <f t="shared" si="2"/>
        <v>0</v>
      </c>
      <c r="V23" s="142">
        <f t="shared" si="2"/>
        <v>0</v>
      </c>
      <c r="W23" s="142">
        <f t="shared" si="2"/>
        <v>0</v>
      </c>
      <c r="X23" s="142">
        <f t="shared" si="2"/>
        <v>0</v>
      </c>
      <c r="Y23" s="142">
        <f t="shared" si="2"/>
        <v>0</v>
      </c>
      <c r="Z23" s="969">
        <f>Z17+Z22</f>
        <v>0</v>
      </c>
    </row>
    <row r="24" spans="1:27" s="393" customFormat="1" ht="12.75" customHeight="1" thickTop="1" thickBot="1">
      <c r="A24" s="2282" t="s">
        <v>895</v>
      </c>
      <c r="B24" s="2280"/>
      <c r="C24" s="2243"/>
      <c r="D24" s="2243"/>
      <c r="E24" s="2243"/>
      <c r="F24" s="2243"/>
      <c r="G24" s="2243"/>
      <c r="H24" s="2283"/>
      <c r="I24" s="2283"/>
      <c r="J24" s="2283"/>
      <c r="K24" s="2283"/>
      <c r="L24" s="2243"/>
      <c r="M24" s="2283"/>
      <c r="N24" s="2283"/>
      <c r="O24" s="2283"/>
      <c r="P24" s="889"/>
      <c r="Q24" s="2281"/>
      <c r="R24" s="397"/>
      <c r="S24" s="534"/>
      <c r="T24" s="2283"/>
      <c r="U24" s="2283"/>
      <c r="V24" s="2283"/>
      <c r="W24" s="2283"/>
      <c r="X24" s="2283"/>
      <c r="Y24" s="2283"/>
      <c r="Z24" s="969"/>
    </row>
    <row r="25" spans="1:27" s="393" customFormat="1" ht="16.5" thickBot="1">
      <c r="A25" s="2282" t="s">
        <v>933</v>
      </c>
      <c r="B25" s="2280"/>
      <c r="C25" s="2243"/>
      <c r="D25" s="2243"/>
      <c r="E25" s="2243"/>
      <c r="F25" s="2243"/>
      <c r="G25" s="2243"/>
      <c r="H25" s="2284"/>
      <c r="I25" s="2284"/>
      <c r="J25" s="2284"/>
      <c r="K25" s="2284"/>
      <c r="L25" s="2243"/>
      <c r="M25" s="2284"/>
      <c r="N25" s="2284"/>
      <c r="O25" s="2284"/>
      <c r="P25" s="142">
        <f>P23-P24</f>
        <v>0</v>
      </c>
      <c r="Q25" s="2281"/>
      <c r="R25" s="397"/>
      <c r="S25" s="2285"/>
      <c r="T25" s="2284"/>
      <c r="U25" s="2284"/>
      <c r="V25" s="2284"/>
      <c r="W25" s="2284"/>
      <c r="X25" s="2284"/>
      <c r="Y25" s="2284"/>
      <c r="Z25" s="496">
        <f>Z23-Z24</f>
        <v>0</v>
      </c>
    </row>
    <row r="26" spans="1:27" s="410" customFormat="1" ht="17.25" thickTop="1" thickBot="1">
      <c r="A26" s="462"/>
      <c r="B26" s="535"/>
      <c r="C26" s="1499"/>
      <c r="D26" s="1499"/>
      <c r="E26" s="1499"/>
      <c r="F26" s="1499"/>
      <c r="G26" s="1499"/>
      <c r="H26" s="1499"/>
      <c r="I26" s="1499"/>
      <c r="J26" s="1499"/>
      <c r="K26" s="1499"/>
      <c r="L26" s="1499"/>
      <c r="M26" s="1499"/>
      <c r="N26" s="1499"/>
      <c r="O26" s="1500"/>
      <c r="P26" s="1499"/>
      <c r="Q26" s="1501"/>
      <c r="R26" s="414"/>
      <c r="S26" s="497"/>
      <c r="T26" s="1499"/>
      <c r="U26" s="1499"/>
      <c r="V26" s="1499"/>
      <c r="W26" s="1499"/>
      <c r="X26" s="1499"/>
      <c r="Y26" s="1499"/>
      <c r="Z26" s="1501"/>
    </row>
    <row r="27" spans="1:27" s="410" customFormat="1">
      <c r="H27" s="414"/>
      <c r="I27" s="414"/>
      <c r="J27" s="414"/>
      <c r="K27" s="414"/>
      <c r="L27" s="414"/>
      <c r="M27" s="414"/>
      <c r="N27" s="414"/>
      <c r="P27" s="414"/>
      <c r="Q27" s="414"/>
      <c r="R27" s="414"/>
      <c r="T27" s="414"/>
      <c r="U27" s="414"/>
      <c r="W27" s="414"/>
      <c r="X27" s="414"/>
      <c r="Y27" s="414"/>
      <c r="Z27" s="414"/>
    </row>
    <row r="28" spans="1:27" s="410" customFormat="1">
      <c r="A28" s="776"/>
      <c r="H28" s="414"/>
      <c r="I28" s="414"/>
      <c r="J28" s="414"/>
      <c r="K28" s="414"/>
      <c r="L28" s="414"/>
      <c r="M28" s="414"/>
      <c r="N28" s="414"/>
      <c r="O28" s="1075" t="s">
        <v>818</v>
      </c>
      <c r="P28"/>
      <c r="Q28" s="414"/>
      <c r="R28" s="414"/>
      <c r="T28" s="414"/>
      <c r="U28" s="414"/>
      <c r="W28" s="414"/>
      <c r="X28" s="414"/>
      <c r="Y28" s="414"/>
      <c r="Z28" s="414"/>
    </row>
    <row r="29" spans="1:27" s="410" customFormat="1">
      <c r="A29" s="639" t="s">
        <v>792</v>
      </c>
      <c r="H29" s="414"/>
      <c r="I29" s="414"/>
      <c r="J29" s="414"/>
      <c r="K29" s="414"/>
      <c r="L29" s="414"/>
      <c r="M29" s="414"/>
      <c r="N29" s="414"/>
      <c r="O29" s="817" t="s">
        <v>618</v>
      </c>
      <c r="P29" s="1286"/>
      <c r="Q29" s="414"/>
      <c r="R29" s="414"/>
      <c r="T29" s="414"/>
      <c r="U29" s="414"/>
      <c r="W29" s="414"/>
      <c r="X29" s="414"/>
      <c r="Y29" s="414"/>
      <c r="Z29" s="414"/>
    </row>
    <row r="30" spans="1:27">
      <c r="A30" s="484" t="s">
        <v>819</v>
      </c>
      <c r="B30" s="402"/>
      <c r="C30" s="402"/>
      <c r="D30" s="402"/>
      <c r="E30" s="402"/>
      <c r="F30" s="402"/>
      <c r="G30" s="402"/>
      <c r="O30" s="45" t="s">
        <v>619</v>
      </c>
      <c r="P30" s="1287"/>
      <c r="U30" s="407"/>
      <c r="V30" s="402"/>
      <c r="W30" s="407"/>
      <c r="X30" s="407"/>
      <c r="Y30" s="407"/>
    </row>
    <row r="31" spans="1:27">
      <c r="A31" s="484" t="s">
        <v>794</v>
      </c>
      <c r="O31" s="46" t="s">
        <v>305</v>
      </c>
      <c r="P31" s="1406">
        <f>SUM(P29:P30)</f>
        <v>0</v>
      </c>
    </row>
    <row r="32" spans="1:27">
      <c r="A32" s="484" t="s">
        <v>974</v>
      </c>
      <c r="O32" s="1076" t="s">
        <v>451</v>
      </c>
      <c r="P32" s="1077">
        <f>P31-P25</f>
        <v>0</v>
      </c>
    </row>
    <row r="33" spans="1:1">
      <c r="A33" s="719" t="s">
        <v>917</v>
      </c>
    </row>
    <row r="34" spans="1:1"/>
    <row r="35" spans="1:1"/>
    <row r="36" spans="1:1"/>
    <row r="37" spans="1:1"/>
  </sheetData>
  <mergeCells count="20">
    <mergeCell ref="Y8:Y11"/>
    <mergeCell ref="Z8:Z11"/>
    <mergeCell ref="C9:C11"/>
    <mergeCell ref="D9:D11"/>
    <mergeCell ref="E9:E11"/>
    <mergeCell ref="G9:G11"/>
    <mergeCell ref="H9:J9"/>
    <mergeCell ref="C7:E8"/>
    <mergeCell ref="F7:F11"/>
    <mergeCell ref="G7:J8"/>
    <mergeCell ref="H10:H11"/>
    <mergeCell ref="I10:I11"/>
    <mergeCell ref="J10:J11"/>
    <mergeCell ref="N9:N11"/>
    <mergeCell ref="A7:B11"/>
    <mergeCell ref="A12:B12"/>
    <mergeCell ref="K7:K11"/>
    <mergeCell ref="L7:N8"/>
    <mergeCell ref="L9:L11"/>
    <mergeCell ref="M9:M11"/>
  </mergeCells>
  <hyperlinks>
    <hyperlink ref="Z2" location="Content!Print_Area" display="Content" xr:uid="{06CAB6ED-B4DB-438B-A153-4D199869443D}"/>
    <hyperlink ref="Q2" location="Content!Print_Area" display="Content" xr:uid="{35D6E527-BB89-4F5F-BDAD-480208EFB8C6}"/>
    <hyperlink ref="Q3" location="'X1 - Assets'!A1" display="SFP-Asset" xr:uid="{4C906560-8A39-4E92-8FAD-B00B740ECDB8}"/>
    <hyperlink ref="Q4" location="'X2 - Liabilities'!A1" display="SFP-Liab and NW" xr:uid="{FA19E4D7-BAD7-4C18-BA9C-C82E1C069C58}"/>
    <hyperlink ref="Q5" location="X4_SCI!A1" display="SCI" xr:uid="{4152B32B-A495-4B51-A4F8-B81AE88A4928}"/>
    <hyperlink ref="Z3" location="'X1 - Assets'!A1" display="SFP-Asset" xr:uid="{6E8722AB-665C-4D5D-ABFC-A7EFCA9AECF1}"/>
    <hyperlink ref="Z4" location="'X2 - Liabilities'!A1" display="SFP-Liab and NW" xr:uid="{6F963D09-9768-4128-A947-275695201772}"/>
    <hyperlink ref="Z5" location="X4_SCI!A1" display="SCI" xr:uid="{DFD535C3-EFAD-4ED5-B7F4-3D82BF00444D}"/>
  </hyperlinks>
  <pageMargins left="0.25" right="0.25" top="0.75" bottom="0.75" header="0.3" footer="0.3"/>
  <pageSetup paperSize="9" scale="3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DA73-A4CF-44B4-A560-B54ABFF14B2C}">
  <sheetPr>
    <tabColor rgb="FF92D050"/>
    <pageSetUpPr fitToPage="1"/>
  </sheetPr>
  <dimension ref="A1:AF37"/>
  <sheetViews>
    <sheetView view="pageBreakPreview" zoomScale="60" zoomScaleNormal="85" workbookViewId="0">
      <pane xSplit="2" ySplit="12" topLeftCell="P13" activePane="bottomRight" state="frozen"/>
      <selection pane="bottomRight" activeCell="T3" sqref="T3"/>
      <selection pane="bottomLeft" activeCell="E4" sqref="E4"/>
      <selection pane="topRight" activeCell="E4" sqref="E4"/>
    </sheetView>
  </sheetViews>
  <sheetFormatPr defaultColWidth="0" defaultRowHeight="15.75" zeroHeight="1"/>
  <cols>
    <col min="1" max="1" width="4.7109375" style="402" customWidth="1"/>
    <col min="2" max="2" width="77.7109375" style="403" customWidth="1"/>
    <col min="3" max="5" width="15.28515625" style="404" customWidth="1"/>
    <col min="6" max="6" width="11.7109375" style="405" customWidth="1"/>
    <col min="7" max="7" width="15.28515625" style="406" customWidth="1"/>
    <col min="8" max="8" width="16.7109375" style="407" bestFit="1" customWidth="1"/>
    <col min="9" max="9" width="16.7109375" style="407" customWidth="1"/>
    <col min="10" max="10" width="16.7109375" style="407" bestFit="1" customWidth="1"/>
    <col min="11" max="11" width="15.28515625" style="407" customWidth="1"/>
    <col min="12" max="12" width="18.42578125" style="407" customWidth="1"/>
    <col min="13" max="13" width="14.42578125" style="407" bestFit="1" customWidth="1"/>
    <col min="14" max="14" width="14.42578125" style="407" customWidth="1"/>
    <col min="15" max="17" width="15.28515625" style="407" customWidth="1"/>
    <col min="18" max="18" width="15.28515625" style="402" customWidth="1"/>
    <col min="19" max="19" width="23.28515625" style="407" customWidth="1"/>
    <col min="20" max="20" width="16.7109375" style="407" customWidth="1"/>
    <col min="21" max="21" width="2.7109375" style="407" customWidth="1"/>
    <col min="22" max="22" width="14.28515625" style="402" bestFit="1" customWidth="1"/>
    <col min="23" max="23" width="15.28515625" style="407" customWidth="1"/>
    <col min="24" max="24" width="15.28515625" style="408" customWidth="1"/>
    <col min="25" max="25" width="15.28515625" style="409" customWidth="1"/>
    <col min="26" max="26" width="15.28515625" style="408" customWidth="1"/>
    <col min="27" max="27" width="21" style="408" bestFit="1" customWidth="1"/>
    <col min="28" max="28" width="21" style="408" customWidth="1"/>
    <col min="29" max="29" width="18.140625" style="407" customWidth="1"/>
    <col min="30" max="30" width="17" style="402" bestFit="1" customWidth="1"/>
    <col min="31" max="32" width="9.140625" style="402" customWidth="1"/>
    <col min="33" max="16384" width="9.140625" style="402" hidden="1"/>
  </cols>
  <sheetData>
    <row r="1" spans="1:30" s="367" customFormat="1" ht="19.5">
      <c r="A1" s="443"/>
      <c r="B1" s="443"/>
      <c r="D1" s="368"/>
      <c r="H1" s="371"/>
      <c r="I1" s="371"/>
      <c r="J1" s="372"/>
      <c r="K1" s="372"/>
      <c r="L1" s="372"/>
      <c r="M1" s="373"/>
      <c r="N1" s="373"/>
      <c r="O1" s="373"/>
      <c r="P1" s="373"/>
      <c r="Q1" s="373"/>
      <c r="R1" s="374"/>
      <c r="S1" s="371"/>
      <c r="T1" s="479"/>
      <c r="U1" s="371"/>
      <c r="V1" s="375"/>
      <c r="W1" s="376"/>
      <c r="X1" s="377"/>
      <c r="Y1" s="378"/>
      <c r="Z1" s="377"/>
      <c r="AA1" s="379"/>
      <c r="AB1" s="379"/>
      <c r="AC1" s="373"/>
      <c r="AD1" s="374"/>
    </row>
    <row r="2" spans="1:30" s="380" customFormat="1" ht="15.4" customHeight="1">
      <c r="A2" s="137" t="s">
        <v>975</v>
      </c>
      <c r="B2" s="6"/>
      <c r="D2" s="381"/>
      <c r="H2" s="384"/>
      <c r="I2" s="384"/>
      <c r="J2" s="385"/>
      <c r="K2" s="385"/>
      <c r="L2" s="385"/>
      <c r="M2" s="385"/>
      <c r="N2" s="385"/>
      <c r="O2" s="385"/>
      <c r="P2" s="385"/>
      <c r="Q2" s="385"/>
      <c r="S2" s="384"/>
      <c r="T2" s="471" t="s">
        <v>271</v>
      </c>
      <c r="U2" s="385"/>
      <c r="V2" s="386"/>
      <c r="W2" s="387"/>
      <c r="X2" s="388"/>
      <c r="Y2" s="389"/>
      <c r="Z2" s="388"/>
      <c r="AA2" s="388"/>
      <c r="AB2" s="388"/>
      <c r="AC2" s="335" t="s">
        <v>271</v>
      </c>
    </row>
    <row r="3" spans="1:30" s="367" customFormat="1" ht="19.5">
      <c r="A3" s="205" t="str">
        <f>"COMPANY: "&amp;'Co. Profile'!B2</f>
        <v>COMPANY: [NAME OF HMO]</v>
      </c>
      <c r="B3" s="30"/>
      <c r="D3" s="368"/>
      <c r="H3" s="371"/>
      <c r="I3" s="371"/>
      <c r="J3" s="372"/>
      <c r="K3" s="372"/>
      <c r="L3" s="372"/>
      <c r="M3" s="373"/>
      <c r="N3" s="373"/>
      <c r="O3" s="373"/>
      <c r="P3" s="373"/>
      <c r="Q3" s="373"/>
      <c r="R3" s="374"/>
      <c r="S3" s="371"/>
      <c r="T3" s="472" t="s">
        <v>798</v>
      </c>
      <c r="U3" s="371"/>
      <c r="V3" s="375"/>
      <c r="W3" s="376"/>
      <c r="X3" s="377"/>
      <c r="Y3" s="378"/>
      <c r="Z3" s="377"/>
      <c r="AA3" s="379"/>
      <c r="AB3" s="379"/>
      <c r="AC3" s="336" t="s">
        <v>798</v>
      </c>
    </row>
    <row r="4" spans="1:30" s="380" customFormat="1" ht="15.4" customHeight="1">
      <c r="A4" s="210" t="str">
        <f>'Co. Profile'!B3</f>
        <v>FOR THE YEAR ENDED DECEMBER 31, 20XX</v>
      </c>
      <c r="B4" s="390"/>
      <c r="D4" s="381"/>
      <c r="H4" s="385"/>
      <c r="I4" s="385"/>
      <c r="J4" s="385"/>
      <c r="K4" s="385"/>
      <c r="L4" s="385"/>
      <c r="M4" s="385"/>
      <c r="N4" s="385"/>
      <c r="O4" s="385"/>
      <c r="P4" s="385"/>
      <c r="Q4" s="385"/>
      <c r="S4" s="385"/>
      <c r="T4" s="472" t="s">
        <v>799</v>
      </c>
      <c r="U4" s="385"/>
      <c r="V4" s="386"/>
      <c r="W4" s="385"/>
      <c r="X4" s="388"/>
      <c r="Y4" s="389"/>
      <c r="Z4" s="388"/>
      <c r="AA4" s="388"/>
      <c r="AB4" s="388"/>
      <c r="AC4" s="336" t="s">
        <v>799</v>
      </c>
    </row>
    <row r="5" spans="1:30" s="380" customFormat="1" ht="16.149999999999999" customHeight="1">
      <c r="B5" s="390"/>
      <c r="D5" s="381"/>
      <c r="H5" s="385"/>
      <c r="I5" s="385"/>
      <c r="J5" s="385"/>
      <c r="K5" s="385"/>
      <c r="L5" s="385"/>
      <c r="M5" s="385"/>
      <c r="N5" s="385"/>
      <c r="O5" s="385"/>
      <c r="P5" s="385"/>
      <c r="Q5" s="385"/>
      <c r="S5" s="385"/>
      <c r="T5" s="471" t="s">
        <v>800</v>
      </c>
      <c r="U5" s="385"/>
      <c r="V5" s="386"/>
      <c r="W5" s="385"/>
      <c r="X5" s="388"/>
      <c r="Y5" s="389"/>
      <c r="Z5" s="388"/>
      <c r="AA5" s="388"/>
      <c r="AB5" s="388"/>
      <c r="AC5" s="335" t="s">
        <v>800</v>
      </c>
    </row>
    <row r="6" spans="1:30" s="380" customFormat="1" ht="15.4" customHeight="1" thickBot="1">
      <c r="B6" s="390"/>
      <c r="C6" s="381"/>
      <c r="D6" s="381"/>
      <c r="E6" s="381"/>
      <c r="F6" s="382"/>
      <c r="G6" s="383"/>
      <c r="H6" s="385"/>
      <c r="I6" s="385"/>
      <c r="J6" s="385"/>
      <c r="K6" s="385"/>
      <c r="L6" s="385"/>
      <c r="M6" s="385"/>
      <c r="N6" s="385"/>
      <c r="O6" s="385"/>
      <c r="P6" s="385"/>
      <c r="Q6" s="385"/>
      <c r="S6" s="385"/>
      <c r="T6" s="401"/>
      <c r="U6" s="385"/>
      <c r="V6" s="386"/>
      <c r="W6" s="385"/>
      <c r="X6" s="388"/>
      <c r="Y6" s="389"/>
      <c r="Z6" s="388"/>
      <c r="AA6" s="388"/>
      <c r="AB6" s="388"/>
      <c r="AC6" s="385"/>
    </row>
    <row r="7" spans="1:30" s="380" customFormat="1" ht="16.149999999999999" customHeight="1">
      <c r="A7" s="1727" t="s">
        <v>934</v>
      </c>
      <c r="B7" s="1728"/>
      <c r="C7" s="1745" t="s">
        <v>777</v>
      </c>
      <c r="D7" s="1746"/>
      <c r="E7" s="1747"/>
      <c r="F7" s="1749" t="s">
        <v>778</v>
      </c>
      <c r="G7" s="1752" t="s">
        <v>779</v>
      </c>
      <c r="H7" s="1728"/>
      <c r="I7" s="1728"/>
      <c r="J7" s="1753"/>
      <c r="K7" s="2286" t="s">
        <v>935</v>
      </c>
      <c r="L7" s="2287" t="s">
        <v>936</v>
      </c>
      <c r="M7" s="2287"/>
      <c r="N7" s="2287"/>
      <c r="O7" s="2287" t="s">
        <v>976</v>
      </c>
      <c r="P7" s="2287"/>
      <c r="Q7" s="2287"/>
      <c r="R7" s="959"/>
      <c r="S7" s="960"/>
      <c r="T7" s="961"/>
      <c r="U7" s="459"/>
      <c r="V7" s="1292"/>
      <c r="W7" s="1293"/>
      <c r="X7" s="1294"/>
      <c r="Y7" s="1295" t="s">
        <v>937</v>
      </c>
      <c r="Z7" s="1293"/>
      <c r="AA7" s="1293"/>
      <c r="AB7" s="1293"/>
      <c r="AC7" s="1296"/>
    </row>
    <row r="8" spans="1:30" s="380" customFormat="1" ht="16.149999999999999" customHeight="1">
      <c r="A8" s="1729"/>
      <c r="B8" s="1730"/>
      <c r="C8" s="2247"/>
      <c r="D8" s="1748"/>
      <c r="E8" s="2248"/>
      <c r="F8" s="1760"/>
      <c r="G8" s="2249"/>
      <c r="H8" s="1754"/>
      <c r="I8" s="1754"/>
      <c r="J8" s="2250"/>
      <c r="K8" s="2251"/>
      <c r="L8" s="2252"/>
      <c r="M8" s="2252"/>
      <c r="N8" s="2252"/>
      <c r="O8" s="2252"/>
      <c r="P8" s="2252"/>
      <c r="Q8" s="2252"/>
      <c r="R8" s="730" t="s">
        <v>938</v>
      </c>
      <c r="S8" s="1489"/>
      <c r="T8" s="1490"/>
      <c r="U8" s="427"/>
      <c r="V8" s="2288"/>
      <c r="W8" s="2254" t="s">
        <v>939</v>
      </c>
      <c r="X8" s="1229"/>
      <c r="Y8" s="1229"/>
      <c r="Z8" s="962" t="s">
        <v>940</v>
      </c>
      <c r="AA8" s="963" t="s">
        <v>941</v>
      </c>
      <c r="AB8" s="2289" t="s">
        <v>942</v>
      </c>
      <c r="AC8" s="2290" t="s">
        <v>852</v>
      </c>
    </row>
    <row r="9" spans="1:30" s="380" customFormat="1" ht="16.149999999999999" customHeight="1">
      <c r="A9" s="1729"/>
      <c r="B9" s="1730"/>
      <c r="C9" s="2291" t="s">
        <v>781</v>
      </c>
      <c r="D9" s="2292" t="s">
        <v>782</v>
      </c>
      <c r="E9" s="2292" t="s">
        <v>783</v>
      </c>
      <c r="F9" s="1760"/>
      <c r="G9" s="2293" t="s">
        <v>784</v>
      </c>
      <c r="H9" s="2260" t="s">
        <v>785</v>
      </c>
      <c r="I9" s="2294"/>
      <c r="J9" s="2262"/>
      <c r="K9" s="2251"/>
      <c r="L9" s="2263" t="s">
        <v>943</v>
      </c>
      <c r="M9" s="2251" t="s">
        <v>944</v>
      </c>
      <c r="N9" s="2264" t="s">
        <v>945</v>
      </c>
      <c r="O9" s="2264" t="s">
        <v>977</v>
      </c>
      <c r="P9" s="2264" t="s">
        <v>978</v>
      </c>
      <c r="Q9" s="2264" t="s">
        <v>620</v>
      </c>
      <c r="R9" s="731" t="s">
        <v>946</v>
      </c>
      <c r="S9" s="1489" t="s">
        <v>947</v>
      </c>
      <c r="T9" s="1490" t="s">
        <v>780</v>
      </c>
      <c r="U9" s="427"/>
      <c r="V9" s="732" t="s">
        <v>940</v>
      </c>
      <c r="W9" s="2295" t="s">
        <v>938</v>
      </c>
      <c r="X9" s="2296" t="s">
        <v>948</v>
      </c>
      <c r="Y9" s="2295" t="s">
        <v>941</v>
      </c>
      <c r="Z9" s="962" t="s">
        <v>949</v>
      </c>
      <c r="AA9" s="963" t="s">
        <v>618</v>
      </c>
      <c r="AB9" s="1735"/>
      <c r="AC9" s="1737"/>
    </row>
    <row r="10" spans="1:30" s="380" customFormat="1" ht="15.4" customHeight="1">
      <c r="A10" s="1729"/>
      <c r="B10" s="1730"/>
      <c r="C10" s="1739"/>
      <c r="D10" s="1741"/>
      <c r="E10" s="1741"/>
      <c r="F10" s="1760"/>
      <c r="G10" s="1743"/>
      <c r="H10" s="2297" t="s">
        <v>786</v>
      </c>
      <c r="I10" s="2298" t="s">
        <v>950</v>
      </c>
      <c r="J10" s="2299" t="s">
        <v>787</v>
      </c>
      <c r="K10" s="2251"/>
      <c r="L10" s="2263"/>
      <c r="M10" s="2251"/>
      <c r="N10" s="2264"/>
      <c r="O10" s="2264"/>
      <c r="P10" s="2264"/>
      <c r="Q10" s="2264"/>
      <c r="R10" s="731" t="s">
        <v>951</v>
      </c>
      <c r="S10" s="1491" t="s">
        <v>952</v>
      </c>
      <c r="T10" s="1492"/>
      <c r="U10" s="428"/>
      <c r="V10" s="732" t="s">
        <v>953</v>
      </c>
      <c r="W10" s="962" t="s">
        <v>954</v>
      </c>
      <c r="X10" s="964" t="s">
        <v>954</v>
      </c>
      <c r="Y10" s="962" t="s">
        <v>955</v>
      </c>
      <c r="Z10" s="962" t="s">
        <v>956</v>
      </c>
      <c r="AA10" s="963" t="s">
        <v>957</v>
      </c>
      <c r="AB10" s="1735"/>
      <c r="AC10" s="1737"/>
    </row>
    <row r="11" spans="1:30" s="380" customFormat="1" ht="16.149999999999999" customHeight="1" thickBot="1">
      <c r="A11" s="1731"/>
      <c r="B11" s="1732"/>
      <c r="C11" s="1740"/>
      <c r="D11" s="1742"/>
      <c r="E11" s="1742"/>
      <c r="F11" s="1751"/>
      <c r="G11" s="1744"/>
      <c r="H11" s="1755"/>
      <c r="I11" s="1756"/>
      <c r="J11" s="1757"/>
      <c r="K11" s="1764"/>
      <c r="L11" s="1763"/>
      <c r="M11" s="1764"/>
      <c r="N11" s="1765"/>
      <c r="O11" s="1765"/>
      <c r="P11" s="1765"/>
      <c r="Q11" s="1765"/>
      <c r="R11" s="1493" t="s">
        <v>958</v>
      </c>
      <c r="S11" s="1494"/>
      <c r="T11" s="1495"/>
      <c r="U11" s="428"/>
      <c r="V11" s="733" t="s">
        <v>957</v>
      </c>
      <c r="W11" s="1496" t="s">
        <v>940</v>
      </c>
      <c r="X11" s="1497" t="s">
        <v>959</v>
      </c>
      <c r="Y11" s="1496" t="s">
        <v>960</v>
      </c>
      <c r="Z11" s="1498" t="s">
        <v>961</v>
      </c>
      <c r="AA11" s="1322" t="s">
        <v>979</v>
      </c>
      <c r="AB11" s="1736"/>
      <c r="AC11" s="1738"/>
    </row>
    <row r="12" spans="1:30" s="383" customFormat="1" ht="16.149999999999999" customHeight="1">
      <c r="A12" s="1758" t="s">
        <v>706</v>
      </c>
      <c r="B12" s="1759"/>
      <c r="C12" s="2300" t="s">
        <v>707</v>
      </c>
      <c r="D12" s="2300" t="s">
        <v>708</v>
      </c>
      <c r="E12" s="2301" t="s">
        <v>709</v>
      </c>
      <c r="F12" s="2301" t="s">
        <v>710</v>
      </c>
      <c r="G12" s="2301" t="s">
        <v>711</v>
      </c>
      <c r="H12" s="2301" t="s">
        <v>712</v>
      </c>
      <c r="I12" s="2301" t="s">
        <v>788</v>
      </c>
      <c r="J12" s="2301" t="s">
        <v>789</v>
      </c>
      <c r="K12" s="1317" t="s">
        <v>856</v>
      </c>
      <c r="L12" s="1318" t="s">
        <v>857</v>
      </c>
      <c r="M12" s="1318" t="s">
        <v>858</v>
      </c>
      <c r="N12" s="1319" t="s">
        <v>859</v>
      </c>
      <c r="O12" s="2302" t="s">
        <v>860</v>
      </c>
      <c r="P12" s="2303" t="s">
        <v>861</v>
      </c>
      <c r="Q12" s="2304" t="s">
        <v>862</v>
      </c>
      <c r="R12" s="2302" t="s">
        <v>963</v>
      </c>
      <c r="S12" s="2303" t="s">
        <v>964</v>
      </c>
      <c r="T12" s="2305" t="s">
        <v>965</v>
      </c>
      <c r="U12" s="1315"/>
      <c r="V12" s="1316" t="s">
        <v>966</v>
      </c>
      <c r="W12" s="2306" t="s">
        <v>967</v>
      </c>
      <c r="X12" s="2307" t="s">
        <v>968</v>
      </c>
      <c r="Y12" s="2308" t="s">
        <v>969</v>
      </c>
      <c r="Z12" s="2275" t="s">
        <v>970</v>
      </c>
      <c r="AA12" s="2275" t="s">
        <v>980</v>
      </c>
      <c r="AB12" s="2276" t="s">
        <v>981</v>
      </c>
      <c r="AC12" s="2309" t="s">
        <v>982</v>
      </c>
    </row>
    <row r="13" spans="1:30" s="393" customFormat="1" ht="12.75" customHeight="1">
      <c r="A13" s="2278" t="s">
        <v>983</v>
      </c>
      <c r="B13" s="2310"/>
      <c r="C13" s="765"/>
      <c r="D13" s="765"/>
      <c r="E13" s="765"/>
      <c r="F13" s="765"/>
      <c r="G13" s="765"/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965"/>
      <c r="U13" s="391"/>
      <c r="V13" s="494"/>
      <c r="W13" s="765"/>
      <c r="X13" s="765"/>
      <c r="Y13" s="765"/>
      <c r="Z13" s="765"/>
      <c r="AA13" s="765"/>
      <c r="AB13" s="765"/>
      <c r="AC13" s="965"/>
      <c r="AD13" s="380"/>
    </row>
    <row r="14" spans="1:30" s="393" customFormat="1" ht="12.75" customHeight="1">
      <c r="A14" s="154"/>
      <c r="B14" s="422" t="s">
        <v>810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88"/>
      <c r="U14" s="392"/>
      <c r="V14" s="840"/>
      <c r="W14" s="869"/>
      <c r="X14" s="869"/>
      <c r="Y14" s="869"/>
      <c r="Z14" s="869"/>
      <c r="AA14" s="886">
        <f>V14-W14+X14+Y14-Z14</f>
        <v>0</v>
      </c>
      <c r="AB14" s="966"/>
      <c r="AC14" s="967">
        <f>X14+Y14</f>
        <v>0</v>
      </c>
    </row>
    <row r="15" spans="1:30" s="393" customFormat="1" ht="12.75" customHeight="1">
      <c r="A15" s="154"/>
      <c r="B15" s="422" t="s">
        <v>812</v>
      </c>
      <c r="C15" s="869"/>
      <c r="D15" s="869"/>
      <c r="E15" s="869"/>
      <c r="F15" s="869"/>
      <c r="G15" s="869"/>
      <c r="H15" s="869"/>
      <c r="I15" s="869"/>
      <c r="J15" s="869"/>
      <c r="K15" s="869"/>
      <c r="L15" s="869"/>
      <c r="M15" s="869"/>
      <c r="N15" s="869"/>
      <c r="O15" s="869"/>
      <c r="P15" s="869"/>
      <c r="Q15" s="869"/>
      <c r="R15" s="869"/>
      <c r="S15" s="869"/>
      <c r="T15" s="888"/>
      <c r="U15" s="392"/>
      <c r="V15" s="840"/>
      <c r="W15" s="869"/>
      <c r="X15" s="869"/>
      <c r="Y15" s="869"/>
      <c r="Z15" s="869"/>
      <c r="AA15" s="886">
        <f>V15-W15+X15+Y15-Z15</f>
        <v>0</v>
      </c>
      <c r="AB15" s="966"/>
      <c r="AC15" s="967">
        <f>X15+Y15</f>
        <v>0</v>
      </c>
    </row>
    <row r="16" spans="1:30" s="393" customFormat="1" ht="12.75" customHeight="1" thickBot="1">
      <c r="A16" s="154"/>
      <c r="B16" s="422" t="s">
        <v>813</v>
      </c>
      <c r="C16" s="869"/>
      <c r="D16" s="869"/>
      <c r="E16" s="869"/>
      <c r="F16" s="869"/>
      <c r="G16" s="869"/>
      <c r="H16" s="869"/>
      <c r="I16" s="869"/>
      <c r="J16" s="869"/>
      <c r="K16" s="869"/>
      <c r="L16" s="869"/>
      <c r="M16" s="869"/>
      <c r="N16" s="869"/>
      <c r="O16" s="869"/>
      <c r="P16" s="869"/>
      <c r="Q16" s="869"/>
      <c r="R16" s="869"/>
      <c r="S16" s="869"/>
      <c r="T16" s="888"/>
      <c r="U16" s="392"/>
      <c r="V16" s="840"/>
      <c r="W16" s="869"/>
      <c r="X16" s="869"/>
      <c r="Y16" s="869"/>
      <c r="Z16" s="869"/>
      <c r="AA16" s="886">
        <f>V16-W16+X16+Y16-Z16</f>
        <v>0</v>
      </c>
      <c r="AB16" s="966"/>
      <c r="AC16" s="967">
        <f>X16+Y16</f>
        <v>0</v>
      </c>
    </row>
    <row r="17" spans="1:30" s="393" customFormat="1" ht="12.75" customHeight="1" thickBot="1">
      <c r="A17" s="2229"/>
      <c r="B17" s="2280" t="s">
        <v>984</v>
      </c>
      <c r="C17" s="2243" t="s">
        <v>790</v>
      </c>
      <c r="D17" s="2243" t="s">
        <v>790</v>
      </c>
      <c r="E17" s="2243" t="s">
        <v>790</v>
      </c>
      <c r="F17" s="2243" t="s">
        <v>790</v>
      </c>
      <c r="G17" s="2243" t="s">
        <v>790</v>
      </c>
      <c r="H17" s="889">
        <f>SUM(H$14:H$16)</f>
        <v>0</v>
      </c>
      <c r="I17" s="889">
        <f>SUM(I$14:I$16)</f>
        <v>0</v>
      </c>
      <c r="J17" s="889">
        <f>SUM(J$14:J$16)</f>
        <v>0</v>
      </c>
      <c r="K17" s="889">
        <f>SUM(K$14:K$16)</f>
        <v>0</v>
      </c>
      <c r="L17" s="2243" t="s">
        <v>790</v>
      </c>
      <c r="M17" s="889">
        <f>SUM(M$14:M$16)</f>
        <v>0</v>
      </c>
      <c r="N17" s="889">
        <f>SUM(N$14:N$16)</f>
        <v>0</v>
      </c>
      <c r="O17" s="2243" t="s">
        <v>790</v>
      </c>
      <c r="P17" s="2243" t="s">
        <v>790</v>
      </c>
      <c r="Q17" s="889">
        <f>SUM(Q$14:Q$16)</f>
        <v>0</v>
      </c>
      <c r="R17" s="889">
        <f>SUM(R$14:R$16)</f>
        <v>0</v>
      </c>
      <c r="S17" s="889">
        <f>SUM(S$14:S$16)</f>
        <v>0</v>
      </c>
      <c r="T17" s="2281" t="s">
        <v>790</v>
      </c>
      <c r="U17" s="397"/>
      <c r="V17" s="968">
        <f t="shared" ref="V17:AC17" si="0">SUM(V$14:V$16)</f>
        <v>0</v>
      </c>
      <c r="W17" s="889">
        <f t="shared" si="0"/>
        <v>0</v>
      </c>
      <c r="X17" s="889">
        <f t="shared" si="0"/>
        <v>0</v>
      </c>
      <c r="Y17" s="889">
        <f t="shared" si="0"/>
        <v>0</v>
      </c>
      <c r="Z17" s="889">
        <f t="shared" si="0"/>
        <v>0</v>
      </c>
      <c r="AA17" s="889">
        <f t="shared" si="0"/>
        <v>0</v>
      </c>
      <c r="AB17" s="889">
        <f t="shared" si="0"/>
        <v>0</v>
      </c>
      <c r="AC17" s="969">
        <f t="shared" si="0"/>
        <v>0</v>
      </c>
    </row>
    <row r="18" spans="1:30" s="393" customFormat="1" ht="12.75" customHeight="1">
      <c r="A18" s="2278" t="s">
        <v>985</v>
      </c>
      <c r="B18" s="2310"/>
      <c r="C18" s="765"/>
      <c r="D18" s="765"/>
      <c r="E18" s="765"/>
      <c r="F18" s="765"/>
      <c r="G18" s="765"/>
      <c r="H18" s="765"/>
      <c r="I18" s="765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965"/>
      <c r="U18" s="391"/>
      <c r="V18" s="494"/>
      <c r="W18" s="765"/>
      <c r="X18" s="765"/>
      <c r="Y18" s="765"/>
      <c r="Z18" s="765"/>
      <c r="AA18" s="765"/>
      <c r="AB18" s="765"/>
      <c r="AC18" s="965"/>
      <c r="AD18" s="380"/>
    </row>
    <row r="19" spans="1:30" s="393" customFormat="1" ht="12.75" customHeight="1">
      <c r="A19" s="154"/>
      <c r="B19" s="422" t="s">
        <v>810</v>
      </c>
      <c r="C19" s="869"/>
      <c r="D19" s="869"/>
      <c r="E19" s="869"/>
      <c r="F19" s="869"/>
      <c r="G19" s="869"/>
      <c r="H19" s="869"/>
      <c r="I19" s="869"/>
      <c r="J19" s="869"/>
      <c r="K19" s="869"/>
      <c r="L19" s="869"/>
      <c r="M19" s="869"/>
      <c r="N19" s="869"/>
      <c r="O19" s="869"/>
      <c r="P19" s="869"/>
      <c r="Q19" s="869"/>
      <c r="R19" s="869"/>
      <c r="S19" s="869"/>
      <c r="T19" s="888"/>
      <c r="U19" s="392"/>
      <c r="V19" s="840"/>
      <c r="W19" s="869"/>
      <c r="X19" s="869"/>
      <c r="Y19" s="869"/>
      <c r="Z19" s="869"/>
      <c r="AA19" s="886">
        <f>V19-W19+X19+Y19-Z19</f>
        <v>0</v>
      </c>
      <c r="AB19" s="966"/>
      <c r="AC19" s="967">
        <f>X19+Y19</f>
        <v>0</v>
      </c>
    </row>
    <row r="20" spans="1:30" s="393" customFormat="1" ht="12.75" customHeight="1">
      <c r="A20" s="154"/>
      <c r="B20" s="422" t="s">
        <v>812</v>
      </c>
      <c r="C20" s="869"/>
      <c r="D20" s="869"/>
      <c r="E20" s="869"/>
      <c r="F20" s="869"/>
      <c r="G20" s="869"/>
      <c r="H20" s="869"/>
      <c r="I20" s="869"/>
      <c r="J20" s="869"/>
      <c r="K20" s="869"/>
      <c r="L20" s="869"/>
      <c r="M20" s="869"/>
      <c r="N20" s="869"/>
      <c r="O20" s="869"/>
      <c r="P20" s="869"/>
      <c r="Q20" s="869"/>
      <c r="R20" s="869"/>
      <c r="S20" s="869"/>
      <c r="T20" s="888"/>
      <c r="U20" s="392"/>
      <c r="V20" s="840"/>
      <c r="W20" s="869"/>
      <c r="X20" s="869"/>
      <c r="Y20" s="869"/>
      <c r="Z20" s="869"/>
      <c r="AA20" s="886">
        <f>V20-W20+X20+Y20-Z20</f>
        <v>0</v>
      </c>
      <c r="AB20" s="966"/>
      <c r="AC20" s="967">
        <f>X20+Y20</f>
        <v>0</v>
      </c>
    </row>
    <row r="21" spans="1:30" s="393" customFormat="1" ht="12.75" customHeight="1" thickBot="1">
      <c r="A21" s="154"/>
      <c r="B21" s="422" t="s">
        <v>813</v>
      </c>
      <c r="C21" s="869"/>
      <c r="D21" s="869"/>
      <c r="E21" s="869"/>
      <c r="F21" s="869"/>
      <c r="G21" s="869"/>
      <c r="H21" s="869"/>
      <c r="I21" s="869"/>
      <c r="J21" s="869"/>
      <c r="K21" s="869"/>
      <c r="L21" s="869"/>
      <c r="M21" s="869"/>
      <c r="N21" s="869"/>
      <c r="O21" s="869"/>
      <c r="P21" s="869"/>
      <c r="Q21" s="869"/>
      <c r="R21" s="869"/>
      <c r="S21" s="869"/>
      <c r="T21" s="888"/>
      <c r="U21" s="392"/>
      <c r="V21" s="840"/>
      <c r="W21" s="869"/>
      <c r="X21" s="869"/>
      <c r="Y21" s="869"/>
      <c r="Z21" s="869"/>
      <c r="AA21" s="886">
        <f>V21-W21+X21+Y21-Z21</f>
        <v>0</v>
      </c>
      <c r="AB21" s="966"/>
      <c r="AC21" s="967">
        <f>X21+Y21</f>
        <v>0</v>
      </c>
    </row>
    <row r="22" spans="1:30" s="393" customFormat="1" ht="12.75" customHeight="1" thickBot="1">
      <c r="A22" s="2229"/>
      <c r="B22" s="2280" t="s">
        <v>986</v>
      </c>
      <c r="C22" s="2243" t="s">
        <v>790</v>
      </c>
      <c r="D22" s="2243" t="s">
        <v>790</v>
      </c>
      <c r="E22" s="2243" t="s">
        <v>790</v>
      </c>
      <c r="F22" s="2243" t="s">
        <v>790</v>
      </c>
      <c r="G22" s="2243" t="s">
        <v>790</v>
      </c>
      <c r="H22" s="889">
        <f>SUM(H$19:H$21)</f>
        <v>0</v>
      </c>
      <c r="I22" s="889">
        <f>SUM(I$14:I$16)</f>
        <v>0</v>
      </c>
      <c r="J22" s="889">
        <f>SUM(J$19:J$21)</f>
        <v>0</v>
      </c>
      <c r="K22" s="889">
        <f>SUM(K$19:K$21)</f>
        <v>0</v>
      </c>
      <c r="L22" s="2243" t="s">
        <v>790</v>
      </c>
      <c r="M22" s="889">
        <f>SUM(M$19:M$21)</f>
        <v>0</v>
      </c>
      <c r="N22" s="889">
        <f>SUM(N$19:N$21)</f>
        <v>0</v>
      </c>
      <c r="O22" s="2243" t="s">
        <v>790</v>
      </c>
      <c r="P22" s="2243" t="s">
        <v>790</v>
      </c>
      <c r="Q22" s="889">
        <f>SUM(Q$19:Q$21)</f>
        <v>0</v>
      </c>
      <c r="R22" s="889">
        <f>SUM(R$19:R$21)</f>
        <v>0</v>
      </c>
      <c r="S22" s="889">
        <f>SUM(S$19:S$21)</f>
        <v>0</v>
      </c>
      <c r="T22" s="2281" t="s">
        <v>790</v>
      </c>
      <c r="U22" s="397"/>
      <c r="V22" s="968">
        <f t="shared" ref="V22:AC22" si="1">SUM(V$19:V$21)</f>
        <v>0</v>
      </c>
      <c r="W22" s="889">
        <f t="shared" si="1"/>
        <v>0</v>
      </c>
      <c r="X22" s="889">
        <f t="shared" si="1"/>
        <v>0</v>
      </c>
      <c r="Y22" s="889">
        <f t="shared" si="1"/>
        <v>0</v>
      </c>
      <c r="Z22" s="889">
        <f t="shared" si="1"/>
        <v>0</v>
      </c>
      <c r="AA22" s="889">
        <f t="shared" si="1"/>
        <v>0</v>
      </c>
      <c r="AB22" s="889">
        <f t="shared" si="1"/>
        <v>0</v>
      </c>
      <c r="AC22" s="969">
        <f t="shared" si="1"/>
        <v>0</v>
      </c>
    </row>
    <row r="23" spans="1:30" s="393" customFormat="1" ht="12.75" customHeight="1" thickBot="1">
      <c r="A23" s="2282" t="s">
        <v>873</v>
      </c>
      <c r="B23" s="2280"/>
      <c r="C23" s="2243" t="s">
        <v>790</v>
      </c>
      <c r="D23" s="2243" t="s">
        <v>790</v>
      </c>
      <c r="E23" s="2243" t="s">
        <v>790</v>
      </c>
      <c r="F23" s="2243" t="s">
        <v>790</v>
      </c>
      <c r="G23" s="2243" t="s">
        <v>790</v>
      </c>
      <c r="H23" s="142">
        <f>H17+H22</f>
        <v>0</v>
      </c>
      <c r="I23" s="142">
        <f>I17+I22</f>
        <v>0</v>
      </c>
      <c r="J23" s="142">
        <f>J17+J22</f>
        <v>0</v>
      </c>
      <c r="K23" s="142">
        <f>K17+K22</f>
        <v>0</v>
      </c>
      <c r="L23" s="2243" t="s">
        <v>790</v>
      </c>
      <c r="M23" s="142">
        <f>M17+M22</f>
        <v>0</v>
      </c>
      <c r="N23" s="142">
        <f>N17+N22</f>
        <v>0</v>
      </c>
      <c r="O23" s="2243" t="s">
        <v>790</v>
      </c>
      <c r="P23" s="2243" t="s">
        <v>790</v>
      </c>
      <c r="Q23" s="142">
        <f>Q17+Q22</f>
        <v>0</v>
      </c>
      <c r="R23" s="142">
        <f>R17+R22</f>
        <v>0</v>
      </c>
      <c r="S23" s="889">
        <f>S17+S22</f>
        <v>0</v>
      </c>
      <c r="T23" s="2281" t="s">
        <v>790</v>
      </c>
      <c r="U23" s="397"/>
      <c r="V23" s="495">
        <f t="shared" ref="V23:AB23" si="2">V17+V22</f>
        <v>0</v>
      </c>
      <c r="W23" s="142">
        <f t="shared" si="2"/>
        <v>0</v>
      </c>
      <c r="X23" s="142">
        <f t="shared" si="2"/>
        <v>0</v>
      </c>
      <c r="Y23" s="142">
        <f t="shared" si="2"/>
        <v>0</v>
      </c>
      <c r="Z23" s="142">
        <f t="shared" si="2"/>
        <v>0</v>
      </c>
      <c r="AA23" s="142">
        <f t="shared" si="2"/>
        <v>0</v>
      </c>
      <c r="AB23" s="142">
        <f t="shared" si="2"/>
        <v>0</v>
      </c>
      <c r="AC23" s="969">
        <f>AC17+AC22</f>
        <v>0</v>
      </c>
    </row>
    <row r="24" spans="1:30" s="393" customFormat="1" ht="12.75" customHeight="1" thickTop="1" thickBot="1">
      <c r="A24" s="2282" t="s">
        <v>895</v>
      </c>
      <c r="B24" s="2280"/>
      <c r="C24" s="2243"/>
      <c r="D24" s="2243"/>
      <c r="E24" s="2243"/>
      <c r="F24" s="2243"/>
      <c r="G24" s="2243"/>
      <c r="H24" s="2311"/>
      <c r="I24" s="2311"/>
      <c r="J24" s="2311"/>
      <c r="K24" s="2311"/>
      <c r="L24" s="2243"/>
      <c r="M24" s="2311"/>
      <c r="N24" s="2311"/>
      <c r="O24" s="2243"/>
      <c r="P24" s="2243"/>
      <c r="Q24" s="2311"/>
      <c r="R24" s="2311"/>
      <c r="S24" s="889"/>
      <c r="T24" s="2281"/>
      <c r="U24" s="397"/>
      <c r="V24" s="534"/>
      <c r="W24" s="2311"/>
      <c r="X24" s="2311"/>
      <c r="Y24" s="2311"/>
      <c r="Z24" s="2311"/>
      <c r="AA24" s="2311"/>
      <c r="AB24" s="2311"/>
      <c r="AC24" s="969"/>
    </row>
    <row r="25" spans="1:30" s="393" customFormat="1" ht="16.5" thickBot="1">
      <c r="A25" s="2282" t="s">
        <v>987</v>
      </c>
      <c r="B25" s="2280"/>
      <c r="C25" s="2243"/>
      <c r="D25" s="2243"/>
      <c r="E25" s="2243"/>
      <c r="F25" s="2243"/>
      <c r="G25" s="2243"/>
      <c r="H25" s="2284"/>
      <c r="I25" s="2284"/>
      <c r="J25" s="2284"/>
      <c r="K25" s="2284"/>
      <c r="L25" s="2243"/>
      <c r="M25" s="2284"/>
      <c r="N25" s="2284"/>
      <c r="O25" s="2243"/>
      <c r="P25" s="2243"/>
      <c r="Q25" s="2284"/>
      <c r="R25" s="2284"/>
      <c r="S25" s="142">
        <f>S23-S24</f>
        <v>0</v>
      </c>
      <c r="T25" s="2281"/>
      <c r="U25" s="397"/>
      <c r="V25" s="2285"/>
      <c r="W25" s="2284"/>
      <c r="X25" s="2284"/>
      <c r="Y25" s="2284"/>
      <c r="Z25" s="2284"/>
      <c r="AA25" s="2284"/>
      <c r="AB25" s="2284"/>
      <c r="AC25" s="496">
        <f>AC23-AC24</f>
        <v>0</v>
      </c>
    </row>
    <row r="26" spans="1:30" s="410" customFormat="1" ht="17.25" thickTop="1" thickBot="1">
      <c r="A26" s="462"/>
      <c r="B26" s="535"/>
      <c r="C26" s="1499"/>
      <c r="D26" s="1499"/>
      <c r="E26" s="1499"/>
      <c r="F26" s="1499"/>
      <c r="G26" s="1499"/>
      <c r="H26" s="1499"/>
      <c r="I26" s="1499"/>
      <c r="J26" s="1499"/>
      <c r="K26" s="1499"/>
      <c r="L26" s="1499"/>
      <c r="M26" s="1499"/>
      <c r="N26" s="1499"/>
      <c r="O26" s="1499"/>
      <c r="P26" s="1499"/>
      <c r="Q26" s="1499"/>
      <c r="R26" s="1500"/>
      <c r="S26" s="1499"/>
      <c r="T26" s="1501"/>
      <c r="U26" s="414"/>
      <c r="V26" s="497"/>
      <c r="W26" s="1499"/>
      <c r="X26" s="1499"/>
      <c r="Y26" s="1499"/>
      <c r="Z26" s="1499"/>
      <c r="AA26" s="1499"/>
      <c r="AB26" s="1499"/>
      <c r="AC26" s="1501"/>
    </row>
    <row r="27" spans="1:30" s="410" customFormat="1">
      <c r="B27" s="415"/>
      <c r="C27" s="411"/>
      <c r="D27" s="411"/>
      <c r="E27" s="411"/>
      <c r="F27" s="412"/>
      <c r="G27" s="413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S27" s="414"/>
      <c r="T27" s="414"/>
      <c r="U27" s="414"/>
      <c r="W27" s="414"/>
      <c r="X27" s="414"/>
      <c r="Z27" s="414"/>
      <c r="AA27" s="414"/>
      <c r="AB27" s="414"/>
      <c r="AC27" s="414"/>
    </row>
    <row r="28" spans="1:30" s="410" customFormat="1">
      <c r="B28" s="415"/>
      <c r="C28" s="411"/>
      <c r="D28" s="411"/>
      <c r="E28" s="411"/>
      <c r="F28" s="412"/>
      <c r="G28" s="413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1075" t="s">
        <v>818</v>
      </c>
      <c r="S28"/>
      <c r="T28" s="414"/>
      <c r="U28" s="414"/>
      <c r="W28" s="414"/>
      <c r="X28" s="414"/>
      <c r="Z28" s="414"/>
      <c r="AA28" s="414"/>
      <c r="AB28" s="414"/>
      <c r="AC28" s="414"/>
    </row>
    <row r="29" spans="1:30" s="410" customFormat="1">
      <c r="A29" s="365" t="s">
        <v>792</v>
      </c>
      <c r="B29" s="415"/>
      <c r="C29" s="411"/>
      <c r="D29" s="411"/>
      <c r="E29" s="411"/>
      <c r="F29" s="412"/>
      <c r="G29" s="413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817" t="s">
        <v>618</v>
      </c>
      <c r="S29" s="1286"/>
      <c r="T29" s="414"/>
      <c r="U29" s="414"/>
      <c r="W29" s="414"/>
      <c r="X29" s="414"/>
      <c r="Z29" s="414"/>
      <c r="AA29" s="414"/>
      <c r="AB29" s="414"/>
      <c r="AC29" s="414"/>
    </row>
    <row r="30" spans="1:30" s="410" customFormat="1">
      <c r="A30" s="366" t="s">
        <v>819</v>
      </c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5" t="s">
        <v>619</v>
      </c>
      <c r="S30" s="1287"/>
      <c r="T30" s="414"/>
      <c r="U30" s="414"/>
      <c r="W30" s="414"/>
      <c r="X30" s="414"/>
      <c r="Z30" s="414"/>
      <c r="AA30" s="414"/>
      <c r="AB30" s="414"/>
      <c r="AC30" s="414"/>
    </row>
    <row r="31" spans="1:30" s="410" customFormat="1">
      <c r="A31" s="366" t="s">
        <v>794</v>
      </c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6" t="s">
        <v>305</v>
      </c>
      <c r="S31" s="1406">
        <f>SUM(S29:S30)</f>
        <v>0</v>
      </c>
      <c r="T31" s="414"/>
      <c r="U31" s="414"/>
      <c r="W31" s="414"/>
      <c r="X31" s="414"/>
      <c r="Z31" s="414"/>
      <c r="AA31" s="414"/>
      <c r="AB31" s="414"/>
      <c r="AC31" s="414"/>
    </row>
    <row r="32" spans="1:30" s="410" customFormat="1">
      <c r="A32" s="366" t="s">
        <v>974</v>
      </c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1076" t="s">
        <v>451</v>
      </c>
      <c r="S32" s="1077">
        <f>S31-S25</f>
        <v>0</v>
      </c>
      <c r="T32" s="414"/>
      <c r="U32" s="414"/>
      <c r="W32" s="414"/>
      <c r="X32" s="414"/>
      <c r="Z32" s="414"/>
      <c r="AA32" s="414"/>
      <c r="AB32" s="414"/>
      <c r="AC32" s="414"/>
    </row>
    <row r="33" spans="1:28">
      <c r="A33" s="719" t="s">
        <v>917</v>
      </c>
      <c r="B33" s="402"/>
      <c r="C33" s="402"/>
      <c r="D33" s="402"/>
      <c r="E33" s="402"/>
      <c r="F33" s="402"/>
      <c r="G33" s="402"/>
      <c r="X33" s="407"/>
      <c r="Y33" s="402"/>
      <c r="Z33" s="407"/>
      <c r="AA33" s="407"/>
      <c r="AB33" s="407"/>
    </row>
    <row r="34" spans="1:28"/>
    <row r="35" spans="1:28"/>
    <row r="36" spans="1:28"/>
    <row r="37" spans="1:28"/>
  </sheetData>
  <mergeCells count="24">
    <mergeCell ref="AB8:AB11"/>
    <mergeCell ref="AC8:AC11"/>
    <mergeCell ref="C9:C11"/>
    <mergeCell ref="D9:D11"/>
    <mergeCell ref="E9:E11"/>
    <mergeCell ref="G9:G11"/>
    <mergeCell ref="H9:J9"/>
    <mergeCell ref="C7:E8"/>
    <mergeCell ref="F7:F11"/>
    <mergeCell ref="G7:J8"/>
    <mergeCell ref="H10:H11"/>
    <mergeCell ref="I10:I11"/>
    <mergeCell ref="J10:J11"/>
    <mergeCell ref="N9:N11"/>
    <mergeCell ref="A7:B11"/>
    <mergeCell ref="A12:B12"/>
    <mergeCell ref="O9:O11"/>
    <mergeCell ref="P9:P11"/>
    <mergeCell ref="Q9:Q11"/>
    <mergeCell ref="K7:K11"/>
    <mergeCell ref="L7:N8"/>
    <mergeCell ref="O7:Q8"/>
    <mergeCell ref="L9:L11"/>
    <mergeCell ref="M9:M11"/>
  </mergeCells>
  <hyperlinks>
    <hyperlink ref="T3" location="'X1 - Assets'!A1" display="SFP-Asset" xr:uid="{BFB793A7-E132-4097-ABE9-37E90F781B68}"/>
    <hyperlink ref="T4" location="'X2 - Liabilities'!A1" display="SFP-Liab and NW" xr:uid="{10A4E60D-56C4-4E31-8F35-A0C18F64518C}"/>
    <hyperlink ref="T5" location="X4_SCI!A1" display="SCI" xr:uid="{20814D36-862E-4C8B-9105-3E622D353CFF}"/>
    <hyperlink ref="T2" location="Content!Print_Area" display="Content" xr:uid="{3901B2F3-A49A-4CBF-A961-D00FD8FB1289}"/>
    <hyperlink ref="AC3" location="'X1 - Assets'!A1" display="SFP-Asset" xr:uid="{B52BBA1C-A60B-4526-8BA2-9DB14B53C22E}"/>
    <hyperlink ref="AC4" location="'X2 - Liabilities'!A1" display="SFP-Liab and NW" xr:uid="{8AA961F2-1EC1-4845-A113-18CB5334DA35}"/>
    <hyperlink ref="AC5" location="X4_SCI!A1" display="SCI" xr:uid="{E326BC15-E3CF-4AA1-8356-8514722CA034}"/>
    <hyperlink ref="AC2" location="Content!Print_Area" display="Content" xr:uid="{CE8A12D9-AD78-4020-A977-6CC523F23BC6}"/>
  </hyperlinks>
  <pageMargins left="0.25" right="0.25" top="0.75" bottom="0.75" header="0.3" footer="0.3"/>
  <pageSetup paperSize="9" scale="28" fitToHeight="0" orientation="landscape" r:id="rId1"/>
  <colBreaks count="1" manualBreakCount="1">
    <brk id="8" max="3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FB51-278D-495C-8013-5AB687BC8494}">
  <sheetPr>
    <tabColor rgb="FF92D050"/>
    <pageSetUpPr fitToPage="1"/>
  </sheetPr>
  <dimension ref="A1:X42"/>
  <sheetViews>
    <sheetView view="pageBreakPreview" zoomScale="60" zoomScaleNormal="90" workbookViewId="0">
      <selection activeCell="L35" sqref="L35"/>
    </sheetView>
  </sheetViews>
  <sheetFormatPr defaultColWidth="0" defaultRowHeight="15.75" zeroHeight="1"/>
  <cols>
    <col min="1" max="1" width="3.7109375" style="440" customWidth="1"/>
    <col min="2" max="2" width="93.42578125" style="403" bestFit="1" customWidth="1"/>
    <col min="3" max="5" width="15.28515625" style="404" customWidth="1"/>
    <col min="6" max="6" width="15.28515625" style="406" customWidth="1"/>
    <col min="7" max="8" width="16.7109375" style="441" bestFit="1" customWidth="1"/>
    <col min="9" max="11" width="15.28515625" style="441" customWidth="1"/>
    <col min="12" max="12" width="22.140625" style="441" customWidth="1"/>
    <col min="13" max="13" width="4.140625" style="440" customWidth="1"/>
    <col min="14" max="14" width="14.28515625" style="440" bestFit="1" customWidth="1"/>
    <col min="15" max="15" width="15.28515625" style="441" customWidth="1"/>
    <col min="16" max="16" width="15.28515625" style="442" customWidth="1"/>
    <col min="17" max="17" width="15.28515625" style="312" customWidth="1"/>
    <col min="18" max="18" width="15.28515625" style="442" customWidth="1"/>
    <col min="19" max="19" width="21" style="442" bestFit="1" customWidth="1"/>
    <col min="20" max="20" width="21" style="442" customWidth="1"/>
    <col min="21" max="21" width="18.140625" style="441" customWidth="1"/>
    <col min="22" max="22" width="17" style="440" bestFit="1" customWidth="1"/>
    <col min="23" max="24" width="9.140625" style="440" customWidth="1"/>
    <col min="25" max="16384" width="9.140625" style="440" hidden="1"/>
  </cols>
  <sheetData>
    <row r="1" spans="1:21" s="429" customFormat="1" ht="19.5">
      <c r="A1" s="137"/>
      <c r="B1" s="137"/>
      <c r="F1" s="430"/>
      <c r="G1" s="430"/>
      <c r="H1" s="430"/>
      <c r="I1" s="430"/>
      <c r="J1" s="430"/>
      <c r="K1" s="430"/>
      <c r="L1" s="335" t="s">
        <v>271</v>
      </c>
      <c r="M1" s="374"/>
      <c r="N1" s="375"/>
      <c r="O1" s="376"/>
      <c r="P1" s="431"/>
      <c r="Q1" s="432"/>
      <c r="R1" s="431"/>
      <c r="S1" s="379"/>
      <c r="T1" s="379"/>
      <c r="U1" s="471" t="s">
        <v>271</v>
      </c>
    </row>
    <row r="2" spans="1:21" s="433" customFormat="1" ht="15.4" customHeight="1">
      <c r="A2" s="137" t="s">
        <v>988</v>
      </c>
      <c r="B2" s="6"/>
      <c r="F2" s="411"/>
      <c r="G2" s="411"/>
      <c r="H2" s="435"/>
      <c r="I2" s="435"/>
      <c r="J2" s="435"/>
      <c r="K2" s="435"/>
      <c r="L2" s="336" t="s">
        <v>798</v>
      </c>
      <c r="N2" s="386"/>
      <c r="O2" s="387"/>
      <c r="P2" s="437"/>
      <c r="Q2" s="438"/>
      <c r="R2" s="437"/>
      <c r="S2" s="437"/>
      <c r="T2" s="437"/>
      <c r="U2" s="472" t="s">
        <v>798</v>
      </c>
    </row>
    <row r="3" spans="1:21" s="429" customFormat="1" ht="19.5">
      <c r="A3" s="205" t="str">
        <f>"COMPANY: "&amp;'Co. Profile'!B2</f>
        <v>COMPANY: [NAME OF HMO]</v>
      </c>
      <c r="B3" s="30"/>
      <c r="F3" s="411"/>
      <c r="G3" s="411"/>
      <c r="H3" s="435"/>
      <c r="I3" s="435"/>
      <c r="J3" s="435"/>
      <c r="K3" s="435"/>
      <c r="L3" s="336" t="s">
        <v>799</v>
      </c>
      <c r="M3" s="374"/>
      <c r="N3" s="375"/>
      <c r="O3" s="376"/>
      <c r="P3" s="431"/>
      <c r="Q3" s="432"/>
      <c r="R3" s="431"/>
      <c r="S3" s="379"/>
      <c r="T3" s="379"/>
      <c r="U3" s="472" t="s">
        <v>799</v>
      </c>
    </row>
    <row r="4" spans="1:21" s="433" customFormat="1" ht="15.4" customHeight="1">
      <c r="A4" s="210" t="str">
        <f>'Co. Profile'!B3</f>
        <v>FOR THE YEAR ENDED DECEMBER 31, 20XX</v>
      </c>
      <c r="B4" s="390"/>
      <c r="F4" s="411"/>
      <c r="G4" s="411"/>
      <c r="H4" s="435"/>
      <c r="I4" s="435"/>
      <c r="J4" s="435"/>
      <c r="K4" s="435"/>
      <c r="L4" s="335" t="s">
        <v>800</v>
      </c>
      <c r="N4" s="386"/>
      <c r="O4" s="436"/>
      <c r="P4" s="437"/>
      <c r="Q4" s="438"/>
      <c r="R4" s="437"/>
      <c r="S4" s="437"/>
      <c r="T4" s="437"/>
      <c r="U4" s="471" t="s">
        <v>800</v>
      </c>
    </row>
    <row r="5" spans="1:21" s="433" customFormat="1" ht="15.4" customHeight="1" thickBot="1">
      <c r="B5" s="390"/>
      <c r="C5" s="381"/>
      <c r="D5" s="381"/>
      <c r="F5" s="383"/>
      <c r="G5" s="436"/>
      <c r="H5" s="436"/>
      <c r="I5" s="436"/>
      <c r="J5" s="436"/>
      <c r="K5" s="436"/>
      <c r="L5" s="436"/>
      <c r="N5" s="386"/>
      <c r="O5" s="436"/>
      <c r="P5" s="437"/>
      <c r="Q5" s="438"/>
      <c r="R5" s="437"/>
      <c r="S5" s="437"/>
      <c r="T5" s="437"/>
      <c r="U5" s="436"/>
    </row>
    <row r="6" spans="1:21" s="433" customFormat="1" ht="15.4" customHeight="1">
      <c r="A6" s="1762" t="s">
        <v>934</v>
      </c>
      <c r="B6" s="2312"/>
      <c r="C6" s="2313" t="s">
        <v>989</v>
      </c>
      <c r="D6" s="2313" t="s">
        <v>990</v>
      </c>
      <c r="E6" s="2313" t="s">
        <v>991</v>
      </c>
      <c r="F6" s="2313" t="s">
        <v>992</v>
      </c>
      <c r="G6" s="2313" t="s">
        <v>993</v>
      </c>
      <c r="H6" s="2313" t="s">
        <v>936</v>
      </c>
      <c r="I6" s="2313" t="s">
        <v>994</v>
      </c>
      <c r="J6" s="2313" t="s">
        <v>995</v>
      </c>
      <c r="K6" s="2313" t="s">
        <v>996</v>
      </c>
      <c r="L6" s="2314" t="s">
        <v>852</v>
      </c>
      <c r="M6" s="386"/>
      <c r="N6" s="1292"/>
      <c r="O6" s="1293"/>
      <c r="P6" s="1294"/>
      <c r="Q6" s="1295" t="s">
        <v>997</v>
      </c>
      <c r="R6" s="1293"/>
      <c r="S6" s="1293"/>
      <c r="T6" s="1293"/>
      <c r="U6" s="1296"/>
    </row>
    <row r="7" spans="1:21" s="433" customFormat="1" ht="16.149999999999999" customHeight="1">
      <c r="A7" s="2315"/>
      <c r="B7" s="2316"/>
      <c r="C7" s="2317"/>
      <c r="D7" s="2317"/>
      <c r="E7" s="2317"/>
      <c r="F7" s="2317"/>
      <c r="G7" s="2317"/>
      <c r="H7" s="2317"/>
      <c r="I7" s="2317"/>
      <c r="J7" s="2317"/>
      <c r="K7" s="2317"/>
      <c r="L7" s="2090"/>
      <c r="M7" s="386"/>
      <c r="N7" s="2253"/>
      <c r="O7" s="2254" t="s">
        <v>939</v>
      </c>
      <c r="P7" s="1229"/>
      <c r="Q7" s="1229"/>
      <c r="R7" s="962" t="s">
        <v>940</v>
      </c>
      <c r="S7" s="963" t="s">
        <v>941</v>
      </c>
      <c r="T7" s="2255" t="s">
        <v>942</v>
      </c>
      <c r="U7" s="2256" t="s">
        <v>998</v>
      </c>
    </row>
    <row r="8" spans="1:21" s="433" customFormat="1" ht="16.149999999999999" customHeight="1">
      <c r="A8" s="2315"/>
      <c r="B8" s="2316"/>
      <c r="C8" s="2317"/>
      <c r="D8" s="2317"/>
      <c r="E8" s="2317"/>
      <c r="F8" s="2317"/>
      <c r="G8" s="2317"/>
      <c r="H8" s="2317"/>
      <c r="I8" s="2317"/>
      <c r="J8" s="2317"/>
      <c r="K8" s="2317"/>
      <c r="L8" s="2090"/>
      <c r="M8" s="386"/>
      <c r="N8" s="732" t="s">
        <v>940</v>
      </c>
      <c r="O8" s="2295" t="s">
        <v>938</v>
      </c>
      <c r="P8" s="2296" t="s">
        <v>948</v>
      </c>
      <c r="Q8" s="2295" t="s">
        <v>941</v>
      </c>
      <c r="R8" s="962" t="s">
        <v>949</v>
      </c>
      <c r="S8" s="963" t="s">
        <v>618</v>
      </c>
      <c r="T8" s="1735"/>
      <c r="U8" s="1737"/>
    </row>
    <row r="9" spans="1:21" s="433" customFormat="1" ht="16.149999999999999" customHeight="1" thickBot="1">
      <c r="A9" s="2315"/>
      <c r="B9" s="2316"/>
      <c r="C9" s="2317"/>
      <c r="D9" s="2317"/>
      <c r="E9" s="2317"/>
      <c r="F9" s="2317"/>
      <c r="G9" s="2317"/>
      <c r="H9" s="2317"/>
      <c r="I9" s="2317"/>
      <c r="J9" s="2317"/>
      <c r="K9" s="2317"/>
      <c r="L9" s="2090"/>
      <c r="M9" s="386"/>
      <c r="N9" s="732" t="s">
        <v>953</v>
      </c>
      <c r="O9" s="962" t="s">
        <v>954</v>
      </c>
      <c r="P9" s="964" t="s">
        <v>954</v>
      </c>
      <c r="Q9" s="962" t="s">
        <v>955</v>
      </c>
      <c r="R9" s="962" t="s">
        <v>956</v>
      </c>
      <c r="S9" s="963" t="s">
        <v>957</v>
      </c>
      <c r="T9" s="1735"/>
      <c r="U9" s="1737"/>
    </row>
    <row r="10" spans="1:21" s="433" customFormat="1" ht="16.5" hidden="1" thickBot="1">
      <c r="A10" s="2318"/>
      <c r="B10" s="2319"/>
      <c r="C10" s="2320"/>
      <c r="D10" s="2320"/>
      <c r="E10" s="2320"/>
      <c r="F10" s="2320"/>
      <c r="G10" s="2320"/>
      <c r="H10" s="2320"/>
      <c r="I10" s="2320"/>
      <c r="J10" s="2320"/>
      <c r="K10" s="2320"/>
      <c r="L10" s="2321"/>
      <c r="M10" s="386"/>
      <c r="N10" s="733" t="s">
        <v>957</v>
      </c>
      <c r="O10" s="1496" t="s">
        <v>940</v>
      </c>
      <c r="P10" s="1497" t="s">
        <v>959</v>
      </c>
      <c r="Q10" s="1496" t="s">
        <v>960</v>
      </c>
      <c r="R10" s="1498" t="s">
        <v>961</v>
      </c>
      <c r="S10" s="1322" t="s">
        <v>999</v>
      </c>
      <c r="T10" s="1736"/>
      <c r="U10" s="1738"/>
    </row>
    <row r="11" spans="1:21" s="383" customFormat="1" ht="15.4" customHeight="1">
      <c r="A11" s="1758" t="s">
        <v>706</v>
      </c>
      <c r="B11" s="1759"/>
      <c r="C11" s="2322" t="s">
        <v>707</v>
      </c>
      <c r="D11" s="2322" t="s">
        <v>708</v>
      </c>
      <c r="E11" s="2322" t="s">
        <v>709</v>
      </c>
      <c r="F11" s="2322" t="s">
        <v>710</v>
      </c>
      <c r="G11" s="2322" t="s">
        <v>711</v>
      </c>
      <c r="H11" s="2322" t="s">
        <v>712</v>
      </c>
      <c r="I11" s="2322" t="s">
        <v>788</v>
      </c>
      <c r="J11" s="2322" t="s">
        <v>789</v>
      </c>
      <c r="K11" s="2322" t="s">
        <v>856</v>
      </c>
      <c r="L11" s="2323" t="s">
        <v>857</v>
      </c>
      <c r="M11" s="1320"/>
      <c r="N11" s="1316" t="s">
        <v>858</v>
      </c>
      <c r="O11" s="2274" t="s">
        <v>859</v>
      </c>
      <c r="P11" s="2272" t="s">
        <v>860</v>
      </c>
      <c r="Q11" s="1504" t="s">
        <v>861</v>
      </c>
      <c r="R11" s="2275" t="s">
        <v>862</v>
      </c>
      <c r="S11" s="2275" t="s">
        <v>963</v>
      </c>
      <c r="T11" s="2276" t="s">
        <v>964</v>
      </c>
      <c r="U11" s="1505" t="s">
        <v>965</v>
      </c>
    </row>
    <row r="12" spans="1:21" s="439" customFormat="1" ht="12.75" customHeight="1">
      <c r="A12" s="2278" t="s">
        <v>1000</v>
      </c>
      <c r="B12" s="2310"/>
      <c r="C12" s="765"/>
      <c r="D12" s="765"/>
      <c r="E12" s="765"/>
      <c r="F12" s="765"/>
      <c r="G12" s="765"/>
      <c r="H12" s="765"/>
      <c r="I12" s="765"/>
      <c r="J12" s="765"/>
      <c r="K12" s="765"/>
      <c r="L12" s="965"/>
      <c r="M12" s="386"/>
      <c r="N12" s="498"/>
      <c r="O12" s="886"/>
      <c r="P12" s="886"/>
      <c r="Q12" s="886"/>
      <c r="R12" s="886"/>
      <c r="S12" s="886"/>
      <c r="T12" s="886"/>
      <c r="U12" s="967"/>
    </row>
    <row r="13" spans="1:21" s="439" customFormat="1" ht="12.75" customHeight="1">
      <c r="A13" s="154"/>
      <c r="B13" s="422" t="s">
        <v>810</v>
      </c>
      <c r="C13" s="869"/>
      <c r="D13" s="869"/>
      <c r="E13" s="869"/>
      <c r="F13" s="869"/>
      <c r="G13" s="869"/>
      <c r="H13" s="869"/>
      <c r="I13" s="869"/>
      <c r="J13" s="869"/>
      <c r="K13" s="869"/>
      <c r="L13" s="888"/>
      <c r="M13" s="386"/>
      <c r="N13" s="841"/>
      <c r="O13" s="966"/>
      <c r="P13" s="966"/>
      <c r="Q13" s="966"/>
      <c r="R13" s="966"/>
      <c r="S13" s="886">
        <f>N13-O13+P13+Q13-R13</f>
        <v>0</v>
      </c>
      <c r="T13" s="966"/>
      <c r="U13" s="967">
        <f>P13+Q13</f>
        <v>0</v>
      </c>
    </row>
    <row r="14" spans="1:21" s="439" customFormat="1" ht="12.75" customHeight="1">
      <c r="A14" s="154"/>
      <c r="B14" s="422" t="s">
        <v>812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88"/>
      <c r="M14" s="386"/>
      <c r="N14" s="841"/>
      <c r="O14" s="966"/>
      <c r="P14" s="966"/>
      <c r="Q14" s="966"/>
      <c r="R14" s="966"/>
      <c r="S14" s="886">
        <f>N14-O14+P14+Q14-R14</f>
        <v>0</v>
      </c>
      <c r="T14" s="966"/>
      <c r="U14" s="967">
        <f>P14+Q14</f>
        <v>0</v>
      </c>
    </row>
    <row r="15" spans="1:21" s="439" customFormat="1" ht="12.75" customHeight="1" thickBot="1">
      <c r="A15" s="154"/>
      <c r="B15" s="422" t="s">
        <v>813</v>
      </c>
      <c r="C15" s="869"/>
      <c r="D15" s="869"/>
      <c r="E15" s="869"/>
      <c r="F15" s="869"/>
      <c r="G15" s="869"/>
      <c r="H15" s="869"/>
      <c r="I15" s="869"/>
      <c r="J15" s="869"/>
      <c r="K15" s="869"/>
      <c r="L15" s="888"/>
      <c r="M15" s="386"/>
      <c r="N15" s="841"/>
      <c r="O15" s="966"/>
      <c r="P15" s="966"/>
      <c r="Q15" s="966"/>
      <c r="R15" s="966"/>
      <c r="S15" s="886">
        <f>N15-O15+P15+Q15-R15</f>
        <v>0</v>
      </c>
      <c r="T15" s="966"/>
      <c r="U15" s="967">
        <f>P15+Q15</f>
        <v>0</v>
      </c>
    </row>
    <row r="16" spans="1:21" s="439" customFormat="1" ht="12.75" customHeight="1" thickBot="1">
      <c r="A16" s="2324"/>
      <c r="B16" s="2280" t="s">
        <v>1001</v>
      </c>
      <c r="C16" s="2325" t="s">
        <v>790</v>
      </c>
      <c r="D16" s="2325" t="s">
        <v>790</v>
      </c>
      <c r="E16" s="2325" t="s">
        <v>790</v>
      </c>
      <c r="F16" s="2325" t="s">
        <v>790</v>
      </c>
      <c r="G16" s="2325" t="s">
        <v>790</v>
      </c>
      <c r="H16" s="889">
        <f>SUM(H$13:H$15)</f>
        <v>0</v>
      </c>
      <c r="I16" s="2325" t="s">
        <v>790</v>
      </c>
      <c r="J16" s="889">
        <f>SUM(J$13:J$15)</f>
        <v>0</v>
      </c>
      <c r="K16" s="889">
        <f>SUM(K$13:K$15)</f>
        <v>0</v>
      </c>
      <c r="L16" s="969">
        <f>SUM(L$13:L$15)</f>
        <v>0</v>
      </c>
      <c r="M16" s="396"/>
      <c r="N16" s="970">
        <f t="shared" ref="N16:S16" si="0">SUM(N$13:N$15)</f>
        <v>0</v>
      </c>
      <c r="O16" s="971">
        <f t="shared" si="0"/>
        <v>0</v>
      </c>
      <c r="P16" s="971">
        <f t="shared" si="0"/>
        <v>0</v>
      </c>
      <c r="Q16" s="971">
        <f t="shared" si="0"/>
        <v>0</v>
      </c>
      <c r="R16" s="971">
        <f t="shared" si="0"/>
        <v>0</v>
      </c>
      <c r="S16" s="971">
        <f t="shared" si="0"/>
        <v>0</v>
      </c>
      <c r="T16" s="971"/>
      <c r="U16" s="972">
        <f>SUM(U$13:U$15)</f>
        <v>0</v>
      </c>
    </row>
    <row r="17" spans="1:22" s="433" customFormat="1" ht="12.75" customHeight="1">
      <c r="A17" s="2278" t="s">
        <v>1002</v>
      </c>
      <c r="B17" s="2310"/>
      <c r="C17" s="765"/>
      <c r="D17" s="765"/>
      <c r="E17" s="765"/>
      <c r="F17" s="765"/>
      <c r="G17" s="765"/>
      <c r="H17" s="765"/>
      <c r="I17" s="765"/>
      <c r="J17" s="765"/>
      <c r="K17" s="765"/>
      <c r="L17" s="965"/>
      <c r="M17" s="386"/>
      <c r="N17" s="498"/>
      <c r="O17" s="886"/>
      <c r="P17" s="886"/>
      <c r="Q17" s="886"/>
      <c r="R17" s="886"/>
      <c r="S17" s="886"/>
      <c r="T17" s="886"/>
      <c r="U17" s="967"/>
    </row>
    <row r="18" spans="1:22" s="439" customFormat="1" ht="12.75" customHeight="1">
      <c r="A18" s="154"/>
      <c r="B18" s="422" t="s">
        <v>810</v>
      </c>
      <c r="C18" s="869"/>
      <c r="D18" s="869"/>
      <c r="E18" s="869"/>
      <c r="F18" s="869"/>
      <c r="G18" s="869"/>
      <c r="H18" s="869"/>
      <c r="I18" s="869"/>
      <c r="J18" s="869"/>
      <c r="K18" s="869"/>
      <c r="L18" s="888"/>
      <c r="M18" s="386"/>
      <c r="N18" s="841"/>
      <c r="O18" s="966"/>
      <c r="P18" s="966"/>
      <c r="Q18" s="966"/>
      <c r="R18" s="966"/>
      <c r="S18" s="886"/>
      <c r="T18" s="966"/>
      <c r="U18" s="967"/>
    </row>
    <row r="19" spans="1:22" s="439" customFormat="1" ht="12.75" customHeight="1">
      <c r="A19" s="154"/>
      <c r="B19" s="422" t="s">
        <v>812</v>
      </c>
      <c r="C19" s="869"/>
      <c r="D19" s="869"/>
      <c r="E19" s="869"/>
      <c r="F19" s="869"/>
      <c r="G19" s="869"/>
      <c r="H19" s="869"/>
      <c r="I19" s="869"/>
      <c r="J19" s="869"/>
      <c r="K19" s="869"/>
      <c r="L19" s="888"/>
      <c r="M19" s="386"/>
      <c r="N19" s="841"/>
      <c r="O19" s="966"/>
      <c r="P19" s="966"/>
      <c r="Q19" s="966"/>
      <c r="R19" s="966"/>
      <c r="S19" s="886">
        <f>N19-O19+P19+Q19-R19</f>
        <v>0</v>
      </c>
      <c r="T19" s="966"/>
      <c r="U19" s="967">
        <f>P19+Q19</f>
        <v>0</v>
      </c>
    </row>
    <row r="20" spans="1:22" s="439" customFormat="1" ht="12.75" customHeight="1" thickBot="1">
      <c r="A20" s="154"/>
      <c r="B20" s="422" t="s">
        <v>813</v>
      </c>
      <c r="C20" s="869"/>
      <c r="D20" s="869"/>
      <c r="E20" s="869"/>
      <c r="F20" s="869"/>
      <c r="G20" s="869"/>
      <c r="H20" s="869"/>
      <c r="I20" s="869"/>
      <c r="J20" s="869"/>
      <c r="K20" s="869"/>
      <c r="L20" s="888"/>
      <c r="M20" s="386"/>
      <c r="N20" s="841"/>
      <c r="O20" s="966"/>
      <c r="P20" s="966"/>
      <c r="Q20" s="966"/>
      <c r="R20" s="966"/>
      <c r="S20" s="886">
        <f>N20-O20+P20+Q20-R20</f>
        <v>0</v>
      </c>
      <c r="T20" s="966"/>
      <c r="U20" s="967">
        <f>P20+Q20</f>
        <v>0</v>
      </c>
    </row>
    <row r="21" spans="1:22" s="439" customFormat="1" ht="12.75" customHeight="1" thickBot="1">
      <c r="A21" s="2324"/>
      <c r="B21" s="2280" t="s">
        <v>1003</v>
      </c>
      <c r="C21" s="2325" t="s">
        <v>790</v>
      </c>
      <c r="D21" s="2325" t="s">
        <v>790</v>
      </c>
      <c r="E21" s="2325" t="s">
        <v>790</v>
      </c>
      <c r="F21" s="2325" t="s">
        <v>790</v>
      </c>
      <c r="G21" s="2325" t="s">
        <v>790</v>
      </c>
      <c r="H21" s="889">
        <f>SUM(H$19:H$20)</f>
        <v>0</v>
      </c>
      <c r="I21" s="2325" t="s">
        <v>790</v>
      </c>
      <c r="J21" s="889">
        <f>SUM(J$19:J$20)</f>
        <v>0</v>
      </c>
      <c r="K21" s="889">
        <f>SUM(K$19:K$20)</f>
        <v>0</v>
      </c>
      <c r="L21" s="969">
        <f>SUM(L$19:L$20)</f>
        <v>0</v>
      </c>
      <c r="M21" s="396"/>
      <c r="N21" s="970">
        <f t="shared" ref="N21:S21" si="1">SUM(N$19:N$20)</f>
        <v>0</v>
      </c>
      <c r="O21" s="971">
        <f t="shared" si="1"/>
        <v>0</v>
      </c>
      <c r="P21" s="971">
        <f t="shared" si="1"/>
        <v>0</v>
      </c>
      <c r="Q21" s="971">
        <f t="shared" si="1"/>
        <v>0</v>
      </c>
      <c r="R21" s="971">
        <f t="shared" si="1"/>
        <v>0</v>
      </c>
      <c r="S21" s="971">
        <f t="shared" si="1"/>
        <v>0</v>
      </c>
      <c r="T21" s="971"/>
      <c r="U21" s="972">
        <f>SUM(U$19:U$20)</f>
        <v>0</v>
      </c>
    </row>
    <row r="22" spans="1:22" s="433" customFormat="1" ht="12.75" customHeight="1">
      <c r="A22" s="2278" t="s">
        <v>1004</v>
      </c>
      <c r="B22" s="2310"/>
      <c r="C22" s="765"/>
      <c r="D22" s="765"/>
      <c r="E22" s="765"/>
      <c r="F22" s="765"/>
      <c r="G22" s="765"/>
      <c r="H22" s="765"/>
      <c r="I22" s="765"/>
      <c r="J22" s="765"/>
      <c r="K22" s="765"/>
      <c r="L22" s="965"/>
      <c r="M22" s="386"/>
      <c r="N22" s="498"/>
      <c r="O22" s="886"/>
      <c r="P22" s="886"/>
      <c r="Q22" s="886"/>
      <c r="R22" s="886"/>
      <c r="S22" s="886"/>
      <c r="T22" s="886"/>
      <c r="U22" s="967"/>
    </row>
    <row r="23" spans="1:22" s="439" customFormat="1" ht="12.75" customHeight="1">
      <c r="A23" s="154"/>
      <c r="B23" s="422" t="s">
        <v>810</v>
      </c>
      <c r="C23" s="869"/>
      <c r="D23" s="869"/>
      <c r="E23" s="869"/>
      <c r="F23" s="869"/>
      <c r="G23" s="869"/>
      <c r="H23" s="869"/>
      <c r="I23" s="869"/>
      <c r="J23" s="869"/>
      <c r="K23" s="869"/>
      <c r="L23" s="888"/>
      <c r="M23" s="396"/>
      <c r="N23" s="841"/>
      <c r="O23" s="966"/>
      <c r="P23" s="966"/>
      <c r="Q23" s="966"/>
      <c r="R23" s="966"/>
      <c r="S23" s="886"/>
      <c r="T23" s="966"/>
      <c r="U23" s="967"/>
    </row>
    <row r="24" spans="1:22" s="439" customFormat="1" ht="12.75" customHeight="1">
      <c r="A24" s="154"/>
      <c r="B24" s="422" t="s">
        <v>812</v>
      </c>
      <c r="C24" s="869"/>
      <c r="D24" s="869"/>
      <c r="E24" s="869"/>
      <c r="F24" s="869"/>
      <c r="G24" s="869"/>
      <c r="H24" s="869"/>
      <c r="I24" s="869"/>
      <c r="J24" s="869"/>
      <c r="K24" s="869"/>
      <c r="L24" s="888"/>
      <c r="M24" s="386"/>
      <c r="N24" s="841"/>
      <c r="O24" s="966"/>
      <c r="P24" s="966"/>
      <c r="Q24" s="966"/>
      <c r="R24" s="966"/>
      <c r="S24" s="886">
        <f>N24-O24+P24+Q24-R24</f>
        <v>0</v>
      </c>
      <c r="T24" s="966"/>
      <c r="U24" s="967">
        <f>P24+Q24</f>
        <v>0</v>
      </c>
    </row>
    <row r="25" spans="1:22" s="439" customFormat="1" ht="12.75" customHeight="1" thickBot="1">
      <c r="A25" s="154"/>
      <c r="B25" s="422" t="s">
        <v>813</v>
      </c>
      <c r="C25" s="869"/>
      <c r="D25" s="869"/>
      <c r="E25" s="869"/>
      <c r="F25" s="869"/>
      <c r="G25" s="869"/>
      <c r="H25" s="869"/>
      <c r="I25" s="869"/>
      <c r="J25" s="869"/>
      <c r="K25" s="869"/>
      <c r="L25" s="888"/>
      <c r="M25" s="386"/>
      <c r="N25" s="841"/>
      <c r="O25" s="966"/>
      <c r="P25" s="966"/>
      <c r="Q25" s="966"/>
      <c r="R25" s="966"/>
      <c r="S25" s="886">
        <f>N25-O25+P25+Q25-R25</f>
        <v>0</v>
      </c>
      <c r="T25" s="966"/>
      <c r="U25" s="967">
        <f>P25+Q25</f>
        <v>0</v>
      </c>
    </row>
    <row r="26" spans="1:22" s="439" customFormat="1" ht="12.75" customHeight="1" thickBot="1">
      <c r="A26" s="2324"/>
      <c r="B26" s="2280" t="s">
        <v>1005</v>
      </c>
      <c r="C26" s="2325" t="s">
        <v>790</v>
      </c>
      <c r="D26" s="2325" t="s">
        <v>790</v>
      </c>
      <c r="E26" s="2325" t="s">
        <v>790</v>
      </c>
      <c r="F26" s="2325" t="s">
        <v>790</v>
      </c>
      <c r="G26" s="2325" t="s">
        <v>790</v>
      </c>
      <c r="H26" s="889">
        <f>SUM(H$24:H$25)</f>
        <v>0</v>
      </c>
      <c r="I26" s="2325" t="s">
        <v>790</v>
      </c>
      <c r="J26" s="889">
        <f>SUM(J$24:J$25)</f>
        <v>0</v>
      </c>
      <c r="K26" s="889">
        <f>SUM(K$24:K$25)</f>
        <v>0</v>
      </c>
      <c r="L26" s="969">
        <f>SUM(L$24:L$25)</f>
        <v>0</v>
      </c>
      <c r="M26" s="396"/>
      <c r="N26" s="970">
        <f t="shared" ref="N26:S26" si="2">SUM(N$24:N$25)</f>
        <v>0</v>
      </c>
      <c r="O26" s="971">
        <f t="shared" si="2"/>
        <v>0</v>
      </c>
      <c r="P26" s="971">
        <f t="shared" si="2"/>
        <v>0</v>
      </c>
      <c r="Q26" s="971">
        <f t="shared" si="2"/>
        <v>0</v>
      </c>
      <c r="R26" s="971">
        <f t="shared" si="2"/>
        <v>0</v>
      </c>
      <c r="S26" s="971">
        <f t="shared" si="2"/>
        <v>0</v>
      </c>
      <c r="T26" s="971"/>
      <c r="U26" s="972">
        <f>SUM(U$24:U$25)</f>
        <v>0</v>
      </c>
    </row>
    <row r="27" spans="1:22" s="439" customFormat="1" ht="16.5" thickBot="1">
      <c r="A27" s="2326" t="s">
        <v>1006</v>
      </c>
      <c r="B27" s="2280"/>
      <c r="C27" s="2325" t="s">
        <v>790</v>
      </c>
      <c r="D27" s="2325" t="s">
        <v>790</v>
      </c>
      <c r="E27" s="2325" t="s">
        <v>790</v>
      </c>
      <c r="F27" s="2325" t="s">
        <v>790</v>
      </c>
      <c r="G27" s="2325" t="s">
        <v>790</v>
      </c>
      <c r="H27" s="142">
        <f>H16+H21+H26</f>
        <v>0</v>
      </c>
      <c r="I27" s="2325" t="s">
        <v>790</v>
      </c>
      <c r="J27" s="142">
        <f>J16+J21+J26</f>
        <v>0</v>
      </c>
      <c r="K27" s="142">
        <f>K16+K21+K26</f>
        <v>0</v>
      </c>
      <c r="L27" s="496">
        <f>L16+L21+L26</f>
        <v>0</v>
      </c>
      <c r="M27" s="396"/>
      <c r="N27" s="495">
        <f t="shared" ref="N27:U27" si="3">N16+N21+N26</f>
        <v>0</v>
      </c>
      <c r="O27" s="142">
        <f t="shared" si="3"/>
        <v>0</v>
      </c>
      <c r="P27" s="142">
        <f t="shared" si="3"/>
        <v>0</v>
      </c>
      <c r="Q27" s="142">
        <f t="shared" si="3"/>
        <v>0</v>
      </c>
      <c r="R27" s="142">
        <f t="shared" si="3"/>
        <v>0</v>
      </c>
      <c r="S27" s="142">
        <f t="shared" si="3"/>
        <v>0</v>
      </c>
      <c r="T27" s="142">
        <f t="shared" si="3"/>
        <v>0</v>
      </c>
      <c r="U27" s="496">
        <f t="shared" si="3"/>
        <v>0</v>
      </c>
    </row>
    <row r="28" spans="1:22" s="434" customFormat="1" ht="17.25" thickTop="1" thickBot="1">
      <c r="A28" s="462"/>
      <c r="B28" s="535"/>
      <c r="C28" s="1499"/>
      <c r="D28" s="1499"/>
      <c r="E28" s="1499"/>
      <c r="F28" s="1499"/>
      <c r="G28" s="1499"/>
      <c r="H28" s="1499"/>
      <c r="I28" s="1499"/>
      <c r="J28" s="1499"/>
      <c r="K28" s="1499"/>
      <c r="L28" s="1503"/>
      <c r="N28" s="499"/>
      <c r="O28" s="1499"/>
      <c r="P28" s="1499"/>
      <c r="Q28" s="1499"/>
      <c r="R28" s="1499"/>
      <c r="S28" s="1499"/>
      <c r="T28" s="1499"/>
      <c r="U28" s="1503"/>
    </row>
    <row r="29" spans="1:22" s="434" customFormat="1">
      <c r="B29" s="415"/>
      <c r="C29" s="411"/>
      <c r="D29" s="411"/>
      <c r="E29" s="411"/>
      <c r="F29" s="413"/>
      <c r="G29" s="435"/>
      <c r="H29" s="435"/>
      <c r="I29" s="435"/>
      <c r="J29" s="435"/>
      <c r="K29" s="435"/>
      <c r="L29" s="435"/>
      <c r="O29" s="435"/>
      <c r="P29" s="435"/>
      <c r="R29" s="435"/>
      <c r="S29" s="435"/>
      <c r="T29" s="435"/>
      <c r="U29" s="435"/>
    </row>
    <row r="30" spans="1:22" s="434" customFormat="1">
      <c r="B30" s="415"/>
      <c r="C30" s="411"/>
      <c r="D30" s="411"/>
      <c r="E30" s="411"/>
      <c r="F30" s="413"/>
      <c r="G30" s="435"/>
      <c r="H30" s="435"/>
      <c r="I30" s="435"/>
      <c r="J30" s="435"/>
      <c r="K30" s="1075" t="s">
        <v>818</v>
      </c>
      <c r="L30"/>
      <c r="O30" s="435"/>
      <c r="P30" s="435"/>
      <c r="R30" s="435"/>
      <c r="S30" s="435"/>
      <c r="T30" s="1075"/>
      <c r="U30"/>
      <c r="V30" s="1146"/>
    </row>
    <row r="31" spans="1:22" s="434" customFormat="1">
      <c r="A31" s="365" t="s">
        <v>792</v>
      </c>
      <c r="B31" s="415"/>
      <c r="C31" s="411"/>
      <c r="D31" s="411"/>
      <c r="E31" s="411"/>
      <c r="F31" s="413"/>
      <c r="G31" s="435"/>
      <c r="H31" s="435"/>
      <c r="I31" s="435"/>
      <c r="J31" s="435"/>
      <c r="K31" s="817" t="s">
        <v>618</v>
      </c>
      <c r="L31" s="1286"/>
      <c r="O31" s="435"/>
      <c r="P31" s="435"/>
      <c r="R31" s="435"/>
      <c r="S31" s="435"/>
      <c r="T31" s="5"/>
      <c r="U31" s="775"/>
      <c r="V31" s="1146"/>
    </row>
    <row r="32" spans="1:22" s="434" customFormat="1">
      <c r="A32" s="366" t="s">
        <v>819</v>
      </c>
      <c r="B32" s="415"/>
      <c r="C32" s="411"/>
      <c r="D32" s="411"/>
      <c r="E32" s="411"/>
      <c r="F32" s="413"/>
      <c r="G32" s="435"/>
      <c r="H32" s="435"/>
      <c r="I32" s="435"/>
      <c r="J32" s="435"/>
      <c r="K32" s="45" t="s">
        <v>619</v>
      </c>
      <c r="L32" s="1287"/>
      <c r="O32" s="435"/>
      <c r="P32" s="435"/>
      <c r="R32" s="435"/>
      <c r="S32" s="435"/>
      <c r="T32" s="5"/>
      <c r="U32" s="775"/>
      <c r="V32" s="1146"/>
    </row>
    <row r="33" spans="1:22" s="434" customFormat="1">
      <c r="A33" s="366" t="s">
        <v>794</v>
      </c>
      <c r="B33" s="415"/>
      <c r="C33" s="411"/>
      <c r="D33" s="411"/>
      <c r="E33" s="411"/>
      <c r="F33" s="413"/>
      <c r="G33" s="435"/>
      <c r="H33" s="435"/>
      <c r="I33" s="435"/>
      <c r="J33" s="435"/>
      <c r="K33" s="46" t="s">
        <v>305</v>
      </c>
      <c r="L33" s="1406">
        <f>SUM(L31:L32)</f>
        <v>0</v>
      </c>
      <c r="O33" s="435"/>
      <c r="P33" s="435"/>
      <c r="R33" s="435"/>
      <c r="S33" s="435"/>
      <c r="T33" s="5"/>
      <c r="U33" s="775"/>
      <c r="V33" s="1146"/>
    </row>
    <row r="34" spans="1:22" s="434" customFormat="1">
      <c r="A34" s="719" t="s">
        <v>740</v>
      </c>
      <c r="B34" s="415"/>
      <c r="C34" s="411"/>
      <c r="D34" s="411"/>
      <c r="E34" s="411"/>
      <c r="F34" s="413"/>
      <c r="G34" s="435"/>
      <c r="H34" s="435"/>
      <c r="I34" s="435"/>
      <c r="J34" s="435"/>
      <c r="K34" s="1076" t="s">
        <v>451</v>
      </c>
      <c r="L34" s="1077">
        <f>L33-L27</f>
        <v>0</v>
      </c>
      <c r="O34" s="435"/>
      <c r="P34" s="435"/>
      <c r="R34" s="435"/>
      <c r="S34" s="435"/>
      <c r="T34" s="1076"/>
      <c r="U34" s="1077"/>
      <c r="V34" s="1146"/>
    </row>
    <row r="35" spans="1:22" s="434" customFormat="1">
      <c r="B35" s="415"/>
      <c r="C35" s="411"/>
      <c r="D35" s="411"/>
      <c r="E35" s="411"/>
      <c r="F35" s="413"/>
      <c r="G35" s="435"/>
      <c r="H35" s="435"/>
      <c r="I35" s="435"/>
      <c r="J35" s="435"/>
      <c r="K35" s="435"/>
      <c r="L35" s="435"/>
      <c r="O35" s="435"/>
      <c r="P35" s="435"/>
      <c r="R35" s="435"/>
      <c r="S35" s="435"/>
      <c r="T35" s="1147"/>
      <c r="U35" s="1147"/>
      <c r="V35" s="1146"/>
    </row>
    <row r="36" spans="1:22" s="434" customFormat="1">
      <c r="B36" s="415"/>
      <c r="C36" s="411"/>
      <c r="D36" s="411"/>
      <c r="E36" s="411"/>
      <c r="F36" s="413"/>
      <c r="G36" s="435"/>
      <c r="H36" s="435"/>
      <c r="I36" s="435"/>
      <c r="J36" s="435"/>
      <c r="K36" s="435"/>
      <c r="L36" s="435"/>
      <c r="O36" s="435"/>
      <c r="P36" s="435"/>
      <c r="R36" s="435"/>
      <c r="S36" s="435"/>
      <c r="T36" s="435"/>
      <c r="U36" s="435"/>
    </row>
    <row r="37" spans="1:22" s="434" customFormat="1">
      <c r="B37" s="415"/>
      <c r="C37" s="411"/>
      <c r="D37" s="411"/>
      <c r="E37" s="411"/>
      <c r="F37" s="413"/>
      <c r="G37" s="435"/>
      <c r="H37" s="435"/>
      <c r="I37" s="435"/>
      <c r="J37" s="435"/>
      <c r="K37" s="435"/>
      <c r="L37" s="435"/>
      <c r="O37" s="435"/>
      <c r="P37" s="435"/>
      <c r="R37" s="435"/>
      <c r="S37" s="435"/>
      <c r="T37" s="435"/>
      <c r="U37" s="435"/>
    </row>
    <row r="38" spans="1:22" s="434" customFormat="1">
      <c r="B38" s="415"/>
      <c r="C38" s="411"/>
      <c r="D38" s="411"/>
      <c r="E38" s="411"/>
      <c r="F38" s="413"/>
      <c r="G38" s="435"/>
      <c r="H38" s="435"/>
      <c r="I38" s="435"/>
      <c r="J38" s="435"/>
      <c r="K38" s="435"/>
      <c r="L38" s="435"/>
      <c r="O38" s="435"/>
      <c r="P38" s="435"/>
      <c r="R38" s="435"/>
      <c r="S38" s="435"/>
      <c r="T38" s="435"/>
      <c r="U38" s="435"/>
    </row>
    <row r="39" spans="1:22" s="434" customFormat="1" hidden="1">
      <c r="G39" s="435"/>
      <c r="H39" s="435"/>
      <c r="I39" s="435"/>
      <c r="J39" s="435"/>
      <c r="K39" s="435"/>
      <c r="L39" s="435"/>
      <c r="O39" s="435"/>
      <c r="P39" s="435"/>
      <c r="R39" s="435"/>
      <c r="S39" s="435"/>
      <c r="T39" s="435"/>
      <c r="U39" s="435"/>
    </row>
    <row r="40" spans="1:22" s="434" customFormat="1" hidden="1">
      <c r="G40" s="435"/>
      <c r="H40" s="435"/>
      <c r="I40" s="435"/>
      <c r="J40" s="435"/>
      <c r="K40" s="435"/>
      <c r="L40" s="435"/>
      <c r="O40" s="435"/>
      <c r="P40" s="435"/>
      <c r="R40" s="435"/>
      <c r="S40" s="435"/>
      <c r="T40" s="435"/>
      <c r="U40" s="435"/>
    </row>
    <row r="41" spans="1:22" s="434" customFormat="1" hidden="1">
      <c r="G41" s="435"/>
      <c r="H41" s="435"/>
      <c r="I41" s="435"/>
      <c r="J41" s="435"/>
      <c r="K41" s="435"/>
      <c r="L41" s="435"/>
      <c r="O41" s="435"/>
      <c r="P41" s="435"/>
      <c r="R41" s="435"/>
      <c r="S41" s="435"/>
      <c r="T41" s="435"/>
      <c r="U41" s="435"/>
    </row>
    <row r="42" spans="1:22" hidden="1">
      <c r="B42" s="440"/>
      <c r="C42" s="440"/>
      <c r="D42" s="440"/>
      <c r="E42" s="440"/>
      <c r="F42" s="440"/>
      <c r="P42" s="441"/>
      <c r="Q42" s="440"/>
      <c r="R42" s="441"/>
      <c r="S42" s="441"/>
      <c r="T42" s="441"/>
    </row>
  </sheetData>
  <mergeCells count="14">
    <mergeCell ref="A11:B11"/>
    <mergeCell ref="C6:C10"/>
    <mergeCell ref="D6:D10"/>
    <mergeCell ref="E6:E10"/>
    <mergeCell ref="F6:F10"/>
    <mergeCell ref="A6:B10"/>
    <mergeCell ref="U7:U10"/>
    <mergeCell ref="G6:G10"/>
    <mergeCell ref="H6:H10"/>
    <mergeCell ref="I6:I10"/>
    <mergeCell ref="J6:J10"/>
    <mergeCell ref="K6:K10"/>
    <mergeCell ref="T7:T10"/>
    <mergeCell ref="L6:L10"/>
  </mergeCells>
  <hyperlinks>
    <hyperlink ref="L2" location="'X1 - Assets'!A1" display="SFP-Asset" xr:uid="{341467A4-6EC9-48A0-8FD9-E62FA9A5A401}"/>
    <hyperlink ref="L3" location="'X2 - Liabilities'!A1" display="SFP-Liab and NW" xr:uid="{8FB23BCE-AC45-405D-87F4-EB521474230F}"/>
    <hyperlink ref="L4" location="X4_SCI!A1" display="SCI" xr:uid="{BD2C2DF7-802A-4C87-B841-809A409AFF80}"/>
    <hyperlink ref="L1" location="Content!Print_Area" display="Content" xr:uid="{1395BD77-4F82-470C-A756-B74777CE0D19}"/>
    <hyperlink ref="U2" location="'X1 - Assets'!A1" display="SFP-Asset" xr:uid="{D895B4FE-3401-4BE3-931B-C87979195F64}"/>
    <hyperlink ref="U3" location="'X2 - Liabilities'!A1" display="SFP-Liab and NW" xr:uid="{7E731EB3-A7C8-4093-B235-2E1E95B7FD60}"/>
    <hyperlink ref="U4" location="X4_SCI!A1" display="SCI" xr:uid="{F6B7E56F-6A5F-4DCB-8A9A-CE9FE2D27A50}"/>
    <hyperlink ref="U1" location="Content!Print_Area" display="Content" xr:uid="{121538EA-74AD-4F0C-9ACD-471C5620F898}"/>
  </hyperlinks>
  <pageMargins left="0.25" right="0.25" top="0.75" bottom="0.75" header="0.3" footer="0.3"/>
  <pageSetup paperSize="14" scale="3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92D050"/>
    <pageSetUpPr fitToPage="1"/>
  </sheetPr>
  <dimension ref="A1:AG73"/>
  <sheetViews>
    <sheetView view="pageBreakPreview" zoomScale="50" zoomScaleNormal="80" zoomScaleSheetLayoutView="50" zoomScalePageLayoutView="70" workbookViewId="0">
      <pane xSplit="2" ySplit="12" topLeftCell="C13" activePane="bottomRight" state="frozen"/>
      <selection pane="bottomRight" activeCell="N13" sqref="N12:N13"/>
      <selection pane="bottomLeft"/>
      <selection pane="topRight"/>
    </sheetView>
  </sheetViews>
  <sheetFormatPr defaultColWidth="0" defaultRowHeight="15.75" zeroHeight="1"/>
  <cols>
    <col min="1" max="1" width="4" style="402" customWidth="1"/>
    <col min="2" max="2" width="77.7109375" style="403" customWidth="1"/>
    <col min="3" max="5" width="15.28515625" style="404" customWidth="1"/>
    <col min="6" max="6" width="11.7109375" style="405" customWidth="1"/>
    <col min="7" max="7" width="15.28515625" style="406" customWidth="1"/>
    <col min="8" max="8" width="16.7109375" style="407" bestFit="1" customWidth="1"/>
    <col min="9" max="9" width="16.7109375" style="407" customWidth="1"/>
    <col min="10" max="10" width="16.7109375" style="407" bestFit="1" customWidth="1"/>
    <col min="11" max="11" width="18.42578125" style="407" customWidth="1"/>
    <col min="12" max="12" width="14.42578125" style="407" bestFit="1" customWidth="1"/>
    <col min="13" max="13" width="14.42578125" style="407" customWidth="1"/>
    <col min="14" max="16" width="15.28515625" style="407" customWidth="1"/>
    <col min="17" max="17" width="25.42578125" style="407" customWidth="1"/>
    <col min="18" max="18" width="16.7109375" style="407" customWidth="1"/>
    <col min="19" max="19" width="6.7109375" style="407" customWidth="1"/>
    <col min="20" max="20" width="14.28515625" style="402" bestFit="1" customWidth="1"/>
    <col min="21" max="21" width="15.28515625" style="407" customWidth="1"/>
    <col min="22" max="22" width="15.28515625" style="408" customWidth="1"/>
    <col min="23" max="23" width="15.28515625" style="409" customWidth="1"/>
    <col min="24" max="24" width="15.28515625" style="408" customWidth="1"/>
    <col min="25" max="25" width="21" style="408" bestFit="1" customWidth="1"/>
    <col min="26" max="26" width="21" style="408" customWidth="1"/>
    <col min="27" max="27" width="18.140625" style="407" customWidth="1"/>
    <col min="28" max="28" width="4.7109375" style="33" customWidth="1"/>
    <col min="29" max="29" width="16.28515625" style="291" bestFit="1" customWidth="1"/>
    <col min="30" max="30" width="9.140625" style="402" customWidth="1"/>
    <col min="31" max="33" width="0" style="402" hidden="1" customWidth="1"/>
    <col min="34" max="16384" width="9.140625" style="402" hidden="1"/>
  </cols>
  <sheetData>
    <row r="1" spans="1:29" s="367" customFormat="1" ht="19.5">
      <c r="B1" s="443"/>
      <c r="D1" s="368"/>
      <c r="E1" s="368"/>
      <c r="F1" s="369"/>
      <c r="G1" s="370"/>
      <c r="H1" s="371"/>
      <c r="I1" s="371"/>
      <c r="J1" s="372"/>
      <c r="K1" s="372"/>
      <c r="L1" s="373"/>
      <c r="M1" s="373"/>
      <c r="N1" s="373"/>
      <c r="O1" s="373"/>
      <c r="P1" s="373"/>
      <c r="Q1" s="371"/>
      <c r="R1" s="371"/>
      <c r="S1" s="371"/>
      <c r="T1" s="375"/>
      <c r="U1" s="376"/>
      <c r="V1" s="377"/>
      <c r="W1" s="378"/>
      <c r="X1" s="377"/>
      <c r="Y1" s="379"/>
      <c r="Z1" s="379"/>
      <c r="AA1" s="373"/>
      <c r="AB1" s="33"/>
      <c r="AC1" s="291"/>
    </row>
    <row r="2" spans="1:29" s="380" customFormat="1" ht="15.4" customHeight="1">
      <c r="A2" s="137" t="s">
        <v>1007</v>
      </c>
      <c r="B2" s="6"/>
      <c r="D2" s="381"/>
      <c r="F2" s="382"/>
      <c r="G2" s="383"/>
      <c r="I2" s="384"/>
      <c r="J2" s="385"/>
      <c r="K2" s="385"/>
      <c r="L2" s="385"/>
      <c r="M2" s="385"/>
      <c r="N2" s="385"/>
      <c r="O2" s="385"/>
      <c r="P2" s="385"/>
      <c r="Q2" s="384"/>
      <c r="R2" s="335" t="s">
        <v>271</v>
      </c>
      <c r="S2" s="385"/>
      <c r="T2" s="386"/>
      <c r="U2" s="387"/>
      <c r="V2" s="388"/>
      <c r="W2" s="389"/>
      <c r="X2" s="388"/>
      <c r="Y2" s="388"/>
      <c r="Z2" s="388"/>
      <c r="AA2" s="471" t="s">
        <v>271</v>
      </c>
      <c r="AB2" s="33"/>
    </row>
    <row r="3" spans="1:29" s="367" customFormat="1" ht="19.5">
      <c r="A3" s="205" t="str">
        <f>"COMPANY: "&amp;'Co. Profile'!B2</f>
        <v>COMPANY: [NAME OF HMO]</v>
      </c>
      <c r="B3" s="30"/>
      <c r="D3" s="368"/>
      <c r="F3" s="369"/>
      <c r="G3" s="370"/>
      <c r="I3" s="371"/>
      <c r="J3" s="372"/>
      <c r="K3" s="372"/>
      <c r="L3" s="373"/>
      <c r="M3" s="373"/>
      <c r="N3" s="373"/>
      <c r="O3" s="373"/>
      <c r="P3" s="373"/>
      <c r="Q3" s="371"/>
      <c r="R3" s="336" t="s">
        <v>798</v>
      </c>
      <c r="S3" s="371"/>
      <c r="T3" s="375"/>
      <c r="U3" s="376"/>
      <c r="V3" s="377"/>
      <c r="W3" s="378"/>
      <c r="X3" s="377"/>
      <c r="Y3" s="379"/>
      <c r="Z3" s="379"/>
      <c r="AA3" s="472" t="s">
        <v>798</v>
      </c>
      <c r="AB3" s="33"/>
    </row>
    <row r="4" spans="1:29" s="380" customFormat="1" ht="15.4" customHeight="1">
      <c r="A4" s="210" t="str">
        <f>'Co. Profile'!B3</f>
        <v>FOR THE YEAR ENDED DECEMBER 31, 20XX</v>
      </c>
      <c r="B4" s="390"/>
      <c r="D4" s="381"/>
      <c r="F4" s="382"/>
      <c r="G4" s="383"/>
      <c r="I4" s="385"/>
      <c r="J4" s="385"/>
      <c r="K4" s="385"/>
      <c r="L4" s="385"/>
      <c r="M4" s="385"/>
      <c r="N4" s="385"/>
      <c r="O4" s="385"/>
      <c r="P4" s="385"/>
      <c r="Q4" s="385"/>
      <c r="R4" s="336" t="s">
        <v>799</v>
      </c>
      <c r="S4" s="385"/>
      <c r="T4" s="386"/>
      <c r="U4" s="385"/>
      <c r="V4" s="388"/>
      <c r="W4" s="389"/>
      <c r="X4" s="388"/>
      <c r="Y4" s="388"/>
      <c r="Z4" s="388"/>
      <c r="AA4" s="472" t="s">
        <v>799</v>
      </c>
      <c r="AB4" s="33"/>
    </row>
    <row r="5" spans="1:29" s="380" customFormat="1" ht="16.149999999999999" customHeight="1">
      <c r="B5" s="390"/>
      <c r="D5" s="381"/>
      <c r="F5" s="382"/>
      <c r="G5" s="383"/>
      <c r="I5" s="385"/>
      <c r="J5" s="385"/>
      <c r="K5" s="385"/>
      <c r="L5" s="385"/>
      <c r="M5" s="385"/>
      <c r="N5" s="385"/>
      <c r="O5" s="385"/>
      <c r="P5" s="385"/>
      <c r="Q5" s="385"/>
      <c r="R5" s="335" t="s">
        <v>800</v>
      </c>
      <c r="S5" s="385"/>
      <c r="T5" s="386"/>
      <c r="U5" s="385"/>
      <c r="V5" s="388"/>
      <c r="W5" s="389"/>
      <c r="X5" s="388"/>
      <c r="Y5" s="388"/>
      <c r="Z5" s="388"/>
      <c r="AA5" s="471" t="s">
        <v>800</v>
      </c>
      <c r="AB5" s="33"/>
    </row>
    <row r="6" spans="1:29" s="380" customFormat="1" ht="15.4" customHeight="1" thickBot="1">
      <c r="B6" s="390"/>
      <c r="D6" s="381"/>
      <c r="F6" s="382"/>
      <c r="G6" s="383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401"/>
      <c r="T6" s="386"/>
      <c r="U6" s="385"/>
      <c r="V6" s="388"/>
      <c r="W6" s="389"/>
      <c r="X6" s="388"/>
      <c r="Y6" s="388"/>
      <c r="Z6" s="388"/>
      <c r="AA6" s="385"/>
      <c r="AB6" s="17"/>
      <c r="AC6" s="17"/>
    </row>
    <row r="7" spans="1:29" s="380" customFormat="1" ht="16.149999999999999" customHeight="1">
      <c r="A7" s="1727" t="s">
        <v>934</v>
      </c>
      <c r="B7" s="1728"/>
      <c r="C7" s="1745" t="s">
        <v>777</v>
      </c>
      <c r="D7" s="1746"/>
      <c r="E7" s="1747"/>
      <c r="F7" s="1749" t="s">
        <v>778</v>
      </c>
      <c r="G7" s="1752" t="s">
        <v>779</v>
      </c>
      <c r="H7" s="1728"/>
      <c r="I7" s="1728"/>
      <c r="J7" s="1753"/>
      <c r="K7" s="2246" t="s">
        <v>936</v>
      </c>
      <c r="L7" s="2246"/>
      <c r="M7" s="2246"/>
      <c r="N7" s="2246" t="s">
        <v>976</v>
      </c>
      <c r="O7" s="2246"/>
      <c r="P7" s="2246"/>
      <c r="Q7" s="960"/>
      <c r="R7" s="961"/>
      <c r="S7" s="459"/>
      <c r="T7" s="1292"/>
      <c r="U7" s="1293"/>
      <c r="V7" s="1294"/>
      <c r="W7" s="1295" t="s">
        <v>937</v>
      </c>
      <c r="X7" s="1293"/>
      <c r="Y7" s="1293"/>
      <c r="Z7" s="1293"/>
      <c r="AA7" s="1296"/>
    </row>
    <row r="8" spans="1:29" s="380" customFormat="1" ht="16.149999999999999" customHeight="1">
      <c r="A8" s="1729"/>
      <c r="B8" s="1730"/>
      <c r="C8" s="2247"/>
      <c r="D8" s="1748"/>
      <c r="E8" s="2248"/>
      <c r="F8" s="1760"/>
      <c r="G8" s="2249"/>
      <c r="H8" s="1754"/>
      <c r="I8" s="1754"/>
      <c r="J8" s="2250"/>
      <c r="K8" s="2327"/>
      <c r="L8" s="2327"/>
      <c r="M8" s="2327"/>
      <c r="N8" s="2327"/>
      <c r="O8" s="2327"/>
      <c r="P8" s="2327"/>
      <c r="Q8" s="1489"/>
      <c r="R8" s="1490"/>
      <c r="S8" s="427"/>
      <c r="T8" s="2328"/>
      <c r="U8" s="2254" t="s">
        <v>939</v>
      </c>
      <c r="V8" s="1229"/>
      <c r="W8" s="1229"/>
      <c r="X8" s="962" t="s">
        <v>940</v>
      </c>
      <c r="Y8" s="963" t="s">
        <v>941</v>
      </c>
      <c r="Z8" s="2329" t="s">
        <v>942</v>
      </c>
      <c r="AA8" s="2330" t="s">
        <v>852</v>
      </c>
    </row>
    <row r="9" spans="1:29" s="380" customFormat="1" ht="16.149999999999999" customHeight="1">
      <c r="A9" s="1729"/>
      <c r="B9" s="1730"/>
      <c r="C9" s="2291" t="s">
        <v>781</v>
      </c>
      <c r="D9" s="2292" t="s">
        <v>782</v>
      </c>
      <c r="E9" s="2292" t="s">
        <v>783</v>
      </c>
      <c r="F9" s="1760"/>
      <c r="G9" s="2293" t="s">
        <v>784</v>
      </c>
      <c r="H9" s="2331" t="s">
        <v>785</v>
      </c>
      <c r="I9" s="2261"/>
      <c r="J9" s="2332"/>
      <c r="K9" s="2333" t="s">
        <v>943</v>
      </c>
      <c r="L9" s="2334" t="s">
        <v>944</v>
      </c>
      <c r="M9" s="2335" t="s">
        <v>945</v>
      </c>
      <c r="N9" s="2335" t="s">
        <v>977</v>
      </c>
      <c r="O9" s="2335" t="s">
        <v>978</v>
      </c>
      <c r="P9" s="2335" t="s">
        <v>620</v>
      </c>
      <c r="Q9" s="1489" t="s">
        <v>947</v>
      </c>
      <c r="R9" s="1490" t="s">
        <v>780</v>
      </c>
      <c r="S9" s="427"/>
      <c r="T9" s="732" t="s">
        <v>940</v>
      </c>
      <c r="U9" s="2295" t="s">
        <v>938</v>
      </c>
      <c r="V9" s="2296" t="s">
        <v>948</v>
      </c>
      <c r="W9" s="2295" t="s">
        <v>941</v>
      </c>
      <c r="X9" s="962" t="s">
        <v>949</v>
      </c>
      <c r="Y9" s="963" t="s">
        <v>618</v>
      </c>
      <c r="Z9" s="1735"/>
      <c r="AA9" s="1737"/>
    </row>
    <row r="10" spans="1:29" s="380" customFormat="1" ht="15.4" customHeight="1">
      <c r="A10" s="1729"/>
      <c r="B10" s="1730"/>
      <c r="C10" s="1739"/>
      <c r="D10" s="1741"/>
      <c r="E10" s="1741"/>
      <c r="F10" s="1760"/>
      <c r="G10" s="1743"/>
      <c r="H10" s="2297" t="s">
        <v>786</v>
      </c>
      <c r="I10" s="2298" t="s">
        <v>950</v>
      </c>
      <c r="J10" s="2299" t="s">
        <v>787</v>
      </c>
      <c r="K10" s="2333"/>
      <c r="L10" s="2334"/>
      <c r="M10" s="2335"/>
      <c r="N10" s="2335"/>
      <c r="O10" s="2335"/>
      <c r="P10" s="2335"/>
      <c r="Q10" s="1491" t="s">
        <v>952</v>
      </c>
      <c r="R10" s="1492"/>
      <c r="S10" s="428"/>
      <c r="T10" s="732" t="s">
        <v>953</v>
      </c>
      <c r="U10" s="962" t="s">
        <v>954</v>
      </c>
      <c r="V10" s="964" t="s">
        <v>954</v>
      </c>
      <c r="W10" s="962" t="s">
        <v>955</v>
      </c>
      <c r="X10" s="962" t="s">
        <v>956</v>
      </c>
      <c r="Y10" s="963" t="s">
        <v>957</v>
      </c>
      <c r="Z10" s="1735"/>
      <c r="AA10" s="1737"/>
    </row>
    <row r="11" spans="1:29" s="380" customFormat="1" ht="16.149999999999999" customHeight="1" thickBot="1">
      <c r="A11" s="1731"/>
      <c r="B11" s="1732"/>
      <c r="C11" s="1740"/>
      <c r="D11" s="1742"/>
      <c r="E11" s="1742"/>
      <c r="F11" s="1751"/>
      <c r="G11" s="1744"/>
      <c r="H11" s="1755"/>
      <c r="I11" s="1756"/>
      <c r="J11" s="1757"/>
      <c r="K11" s="1763"/>
      <c r="L11" s="1764"/>
      <c r="M11" s="1765"/>
      <c r="N11" s="1765"/>
      <c r="O11" s="1765"/>
      <c r="P11" s="1765"/>
      <c r="Q11" s="1494"/>
      <c r="R11" s="1495"/>
      <c r="S11" s="428"/>
      <c r="T11" s="733" t="s">
        <v>957</v>
      </c>
      <c r="U11" s="1496" t="s">
        <v>940</v>
      </c>
      <c r="V11" s="1497" t="s">
        <v>959</v>
      </c>
      <c r="W11" s="1496" t="s">
        <v>960</v>
      </c>
      <c r="X11" s="1498" t="s">
        <v>961</v>
      </c>
      <c r="Y11" s="1322" t="s">
        <v>1008</v>
      </c>
      <c r="Z11" s="1736"/>
      <c r="AA11" s="1738"/>
    </row>
    <row r="12" spans="1:29" s="383" customFormat="1" ht="16.149999999999999" customHeight="1">
      <c r="A12" s="1733" t="s">
        <v>706</v>
      </c>
      <c r="B12" s="1766"/>
      <c r="C12" s="2336" t="s">
        <v>707</v>
      </c>
      <c r="D12" s="2336" t="s">
        <v>708</v>
      </c>
      <c r="E12" s="2322" t="s">
        <v>709</v>
      </c>
      <c r="F12" s="2322" t="s">
        <v>710</v>
      </c>
      <c r="G12" s="2322" t="s">
        <v>711</v>
      </c>
      <c r="H12" s="2322" t="s">
        <v>712</v>
      </c>
      <c r="I12" s="2322" t="s">
        <v>788</v>
      </c>
      <c r="J12" s="2322" t="s">
        <v>789</v>
      </c>
      <c r="K12" s="1318" t="s">
        <v>856</v>
      </c>
      <c r="L12" s="1318" t="s">
        <v>857</v>
      </c>
      <c r="M12" s="1319" t="s">
        <v>858</v>
      </c>
      <c r="N12" s="2302" t="s">
        <v>859</v>
      </c>
      <c r="O12" s="2303" t="s">
        <v>860</v>
      </c>
      <c r="P12" s="2304" t="s">
        <v>861</v>
      </c>
      <c r="Q12" s="2303" t="s">
        <v>862</v>
      </c>
      <c r="R12" s="2305" t="s">
        <v>963</v>
      </c>
      <c r="S12" s="1315"/>
      <c r="T12" s="1316" t="s">
        <v>964</v>
      </c>
      <c r="U12" s="2274" t="s">
        <v>965</v>
      </c>
      <c r="V12" s="2272" t="s">
        <v>966</v>
      </c>
      <c r="W12" s="1504" t="s">
        <v>967</v>
      </c>
      <c r="X12" s="2275" t="s">
        <v>968</v>
      </c>
      <c r="Y12" s="2275" t="s">
        <v>969</v>
      </c>
      <c r="Z12" s="2276" t="s">
        <v>970</v>
      </c>
      <c r="AA12" s="2277" t="s">
        <v>980</v>
      </c>
    </row>
    <row r="13" spans="1:29" s="393" customFormat="1" ht="12.75" customHeight="1">
      <c r="A13" s="156" t="s">
        <v>1009</v>
      </c>
      <c r="B13" s="474"/>
      <c r="C13" s="421"/>
      <c r="D13" s="765"/>
      <c r="E13" s="765"/>
      <c r="F13" s="765"/>
      <c r="G13" s="765"/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965"/>
      <c r="S13" s="391"/>
      <c r="T13" s="494"/>
      <c r="U13" s="765"/>
      <c r="V13" s="765"/>
      <c r="W13" s="765"/>
      <c r="X13" s="765"/>
      <c r="Y13" s="765"/>
      <c r="Z13" s="765"/>
      <c r="AA13" s="965"/>
      <c r="AB13" s="380"/>
    </row>
    <row r="14" spans="1:29" s="393" customFormat="1" ht="12.75" customHeight="1">
      <c r="A14" s="156"/>
      <c r="B14" s="422" t="s">
        <v>485</v>
      </c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965"/>
      <c r="S14" s="391"/>
      <c r="T14" s="494"/>
      <c r="U14" s="765"/>
      <c r="V14" s="765"/>
      <c r="W14" s="765"/>
      <c r="X14" s="765"/>
      <c r="Y14" s="765"/>
      <c r="Z14" s="765"/>
      <c r="AA14" s="965"/>
      <c r="AB14" s="380"/>
    </row>
    <row r="15" spans="1:29" s="393" customFormat="1" ht="12.75" customHeight="1">
      <c r="A15" s="154"/>
      <c r="B15" s="422" t="s">
        <v>810</v>
      </c>
      <c r="C15" s="869"/>
      <c r="D15" s="869"/>
      <c r="E15" s="869"/>
      <c r="F15" s="869"/>
      <c r="G15" s="869"/>
      <c r="H15" s="869"/>
      <c r="I15" s="869"/>
      <c r="J15" s="869"/>
      <c r="K15" s="869"/>
      <c r="L15" s="869"/>
      <c r="M15" s="869"/>
      <c r="N15" s="869"/>
      <c r="O15" s="869"/>
      <c r="P15" s="869"/>
      <c r="Q15" s="869"/>
      <c r="R15" s="888"/>
      <c r="S15" s="392"/>
      <c r="T15" s="840"/>
      <c r="U15" s="869"/>
      <c r="V15" s="869"/>
      <c r="W15" s="869"/>
      <c r="X15" s="869"/>
      <c r="Y15" s="886">
        <f>T15-U15+V15+W15-X15</f>
        <v>0</v>
      </c>
      <c r="Z15" s="966"/>
      <c r="AA15" s="967">
        <f>V15+W15</f>
        <v>0</v>
      </c>
    </row>
    <row r="16" spans="1:29" s="393" customFormat="1" ht="12.75" customHeight="1">
      <c r="A16" s="154"/>
      <c r="B16" s="422" t="s">
        <v>812</v>
      </c>
      <c r="C16" s="869"/>
      <c r="D16" s="869"/>
      <c r="E16" s="869"/>
      <c r="F16" s="869"/>
      <c r="G16" s="869"/>
      <c r="H16" s="869"/>
      <c r="I16" s="869"/>
      <c r="J16" s="869"/>
      <c r="K16" s="869"/>
      <c r="L16" s="869"/>
      <c r="M16" s="869"/>
      <c r="N16" s="869"/>
      <c r="O16" s="869"/>
      <c r="P16" s="869"/>
      <c r="Q16" s="869"/>
      <c r="R16" s="888"/>
      <c r="S16" s="392"/>
      <c r="T16" s="840"/>
      <c r="U16" s="869"/>
      <c r="V16" s="869"/>
      <c r="W16" s="869"/>
      <c r="X16" s="869"/>
      <c r="Y16" s="886">
        <f>T16-U16+V16+W16-X16</f>
        <v>0</v>
      </c>
      <c r="Z16" s="966"/>
      <c r="AA16" s="967">
        <f>V16+W16</f>
        <v>0</v>
      </c>
    </row>
    <row r="17" spans="1:29" s="393" customFormat="1" ht="12.75" customHeight="1" thickBot="1">
      <c r="A17" s="154"/>
      <c r="B17" s="422" t="s">
        <v>813</v>
      </c>
      <c r="C17" s="869"/>
      <c r="D17" s="869"/>
      <c r="E17" s="869"/>
      <c r="F17" s="869"/>
      <c r="G17" s="869"/>
      <c r="H17" s="869"/>
      <c r="I17" s="869"/>
      <c r="J17" s="869"/>
      <c r="K17" s="869"/>
      <c r="L17" s="869"/>
      <c r="M17" s="869"/>
      <c r="N17" s="869"/>
      <c r="O17" s="869"/>
      <c r="P17" s="869"/>
      <c r="Q17" s="869"/>
      <c r="R17" s="888"/>
      <c r="S17" s="392"/>
      <c r="T17" s="840"/>
      <c r="U17" s="869"/>
      <c r="V17" s="869"/>
      <c r="W17" s="869"/>
      <c r="X17" s="869"/>
      <c r="Y17" s="886">
        <f>T17-U17+V17+W17-X17</f>
        <v>0</v>
      </c>
      <c r="Z17" s="966"/>
      <c r="AA17" s="967">
        <f>V17+W17</f>
        <v>0</v>
      </c>
    </row>
    <row r="18" spans="1:29" s="393" customFormat="1" ht="16.5" thickBot="1">
      <c r="A18" s="2324"/>
      <c r="B18" s="2280" t="s">
        <v>1010</v>
      </c>
      <c r="C18" s="2325" t="s">
        <v>790</v>
      </c>
      <c r="D18" s="2325" t="s">
        <v>790</v>
      </c>
      <c r="E18" s="2325" t="s">
        <v>790</v>
      </c>
      <c r="F18" s="2325" t="s">
        <v>790</v>
      </c>
      <c r="G18" s="2325" t="s">
        <v>790</v>
      </c>
      <c r="H18" s="889">
        <f>SUM(H$15:H$17)</f>
        <v>0</v>
      </c>
      <c r="I18" s="889">
        <f>SUM(I$15:I$17)</f>
        <v>0</v>
      </c>
      <c r="J18" s="889">
        <f>SUM(J$15:J$17)</f>
        <v>0</v>
      </c>
      <c r="K18" s="2325" t="s">
        <v>790</v>
      </c>
      <c r="L18" s="889">
        <f>SUM(L$15:L$17)</f>
        <v>0</v>
      </c>
      <c r="M18" s="889"/>
      <c r="N18" s="2325">
        <f>SUM(N$15:N$17)</f>
        <v>0</v>
      </c>
      <c r="O18" s="2325"/>
      <c r="P18" s="889"/>
      <c r="Q18" s="889">
        <f>SUM(Q$15:Q$17)</f>
        <v>0</v>
      </c>
      <c r="R18" s="2337">
        <f>SUM(R$15:R$17)</f>
        <v>0</v>
      </c>
      <c r="S18" s="397"/>
      <c r="T18" s="968">
        <f t="shared" ref="T18:AA18" si="0">SUM(T$15:T$17)</f>
        <v>0</v>
      </c>
      <c r="U18" s="889">
        <f t="shared" si="0"/>
        <v>0</v>
      </c>
      <c r="V18" s="889">
        <f t="shared" si="0"/>
        <v>0</v>
      </c>
      <c r="W18" s="889">
        <f t="shared" si="0"/>
        <v>0</v>
      </c>
      <c r="X18" s="889">
        <f t="shared" si="0"/>
        <v>0</v>
      </c>
      <c r="Y18" s="889">
        <f t="shared" si="0"/>
        <v>0</v>
      </c>
      <c r="Z18" s="889">
        <f t="shared" si="0"/>
        <v>0</v>
      </c>
      <c r="AA18" s="969">
        <f t="shared" si="0"/>
        <v>0</v>
      </c>
    </row>
    <row r="19" spans="1:29" s="393" customFormat="1" ht="12.75" customHeight="1">
      <c r="A19" s="2278"/>
      <c r="B19" s="2310" t="s">
        <v>486</v>
      </c>
      <c r="C19" s="765"/>
      <c r="D19" s="765"/>
      <c r="E19" s="765"/>
      <c r="F19" s="765"/>
      <c r="G19" s="765"/>
      <c r="H19" s="765"/>
      <c r="I19" s="765"/>
      <c r="J19" s="765"/>
      <c r="K19" s="765"/>
      <c r="L19" s="765"/>
      <c r="M19" s="765"/>
      <c r="N19" s="765"/>
      <c r="O19" s="765"/>
      <c r="P19" s="765"/>
      <c r="Q19" s="765"/>
      <c r="R19" s="965"/>
      <c r="S19" s="391"/>
      <c r="T19" s="494"/>
      <c r="U19" s="765"/>
      <c r="V19" s="765"/>
      <c r="W19" s="765"/>
      <c r="X19" s="765"/>
      <c r="Y19" s="765"/>
      <c r="Z19" s="765"/>
      <c r="AA19" s="965"/>
      <c r="AB19" s="380"/>
    </row>
    <row r="20" spans="1:29" s="393" customFormat="1" ht="12.75" customHeight="1">
      <c r="A20" s="154"/>
      <c r="B20" s="422" t="s">
        <v>810</v>
      </c>
      <c r="C20" s="869"/>
      <c r="D20" s="869"/>
      <c r="E20" s="869"/>
      <c r="F20" s="869"/>
      <c r="G20" s="869"/>
      <c r="H20" s="869"/>
      <c r="I20" s="869"/>
      <c r="J20" s="869"/>
      <c r="K20" s="869"/>
      <c r="L20" s="869"/>
      <c r="M20" s="869"/>
      <c r="N20" s="869"/>
      <c r="O20" s="869"/>
      <c r="P20" s="869"/>
      <c r="Q20" s="869"/>
      <c r="R20" s="888"/>
      <c r="S20" s="392"/>
      <c r="T20" s="840"/>
      <c r="U20" s="869"/>
      <c r="V20" s="869"/>
      <c r="W20" s="869"/>
      <c r="X20" s="869"/>
      <c r="Y20" s="886">
        <f>T20-U20+V20+W20-X20</f>
        <v>0</v>
      </c>
      <c r="Z20" s="966"/>
      <c r="AA20" s="967">
        <f>V20+W20</f>
        <v>0</v>
      </c>
    </row>
    <row r="21" spans="1:29" s="393" customFormat="1" ht="12.75" customHeight="1">
      <c r="A21" s="154"/>
      <c r="B21" s="422" t="s">
        <v>812</v>
      </c>
      <c r="C21" s="869"/>
      <c r="D21" s="869"/>
      <c r="E21" s="869"/>
      <c r="F21" s="869"/>
      <c r="G21" s="869"/>
      <c r="H21" s="869"/>
      <c r="I21" s="869"/>
      <c r="J21" s="869"/>
      <c r="K21" s="869"/>
      <c r="L21" s="869"/>
      <c r="M21" s="869"/>
      <c r="N21" s="869"/>
      <c r="O21" s="869"/>
      <c r="P21" s="869"/>
      <c r="Q21" s="869"/>
      <c r="R21" s="888"/>
      <c r="S21" s="392"/>
      <c r="T21" s="840"/>
      <c r="U21" s="869"/>
      <c r="V21" s="869"/>
      <c r="W21" s="869"/>
      <c r="X21" s="869"/>
      <c r="Y21" s="886">
        <f>T21-U21+V21+W21-X21</f>
        <v>0</v>
      </c>
      <c r="Z21" s="966"/>
      <c r="AA21" s="967">
        <f>V21+W21</f>
        <v>0</v>
      </c>
    </row>
    <row r="22" spans="1:29" s="393" customFormat="1" ht="12.75" customHeight="1" thickBot="1">
      <c r="A22" s="154"/>
      <c r="B22" s="422" t="s">
        <v>813</v>
      </c>
      <c r="C22" s="869"/>
      <c r="D22" s="869"/>
      <c r="E22" s="869"/>
      <c r="F22" s="869"/>
      <c r="G22" s="869"/>
      <c r="H22" s="869"/>
      <c r="I22" s="869"/>
      <c r="J22" s="869"/>
      <c r="K22" s="869"/>
      <c r="L22" s="869"/>
      <c r="M22" s="869"/>
      <c r="N22" s="869"/>
      <c r="O22" s="869"/>
      <c r="P22" s="869"/>
      <c r="Q22" s="869"/>
      <c r="R22" s="888"/>
      <c r="S22" s="392"/>
      <c r="T22" s="840"/>
      <c r="U22" s="869"/>
      <c r="V22" s="869"/>
      <c r="W22" s="869"/>
      <c r="X22" s="869"/>
      <c r="Y22" s="886">
        <f>T22-U22+V22+W22-X22</f>
        <v>0</v>
      </c>
      <c r="Z22" s="966"/>
      <c r="AA22" s="967">
        <f>V22+W22</f>
        <v>0</v>
      </c>
    </row>
    <row r="23" spans="1:29" s="393" customFormat="1" ht="16.5" thickBot="1">
      <c r="A23" s="2324"/>
      <c r="B23" s="2280" t="s">
        <v>1011</v>
      </c>
      <c r="C23" s="2325" t="s">
        <v>790</v>
      </c>
      <c r="D23" s="2325" t="s">
        <v>790</v>
      </c>
      <c r="E23" s="2325" t="s">
        <v>790</v>
      </c>
      <c r="F23" s="2325" t="s">
        <v>790</v>
      </c>
      <c r="G23" s="2325" t="s">
        <v>790</v>
      </c>
      <c r="H23" s="889">
        <f>SUM(H$20:H$22)</f>
        <v>0</v>
      </c>
      <c r="I23" s="889">
        <f>SUM(I$20:I$22)</f>
        <v>0</v>
      </c>
      <c r="J23" s="889">
        <f>SUM(J$20:J$22)</f>
        <v>0</v>
      </c>
      <c r="K23" s="2325" t="s">
        <v>790</v>
      </c>
      <c r="L23" s="889">
        <f>SUM(L$20:L$22)</f>
        <v>0</v>
      </c>
      <c r="M23" s="889"/>
      <c r="N23" s="2325">
        <f>SUM(N$20:N$22)</f>
        <v>0</v>
      </c>
      <c r="O23" s="2325"/>
      <c r="P23" s="889"/>
      <c r="Q23" s="889">
        <f>SUM(Q$20:Q$22)</f>
        <v>0</v>
      </c>
      <c r="R23" s="2337">
        <f>SUM(R$20:R$22)</f>
        <v>0</v>
      </c>
      <c r="S23" s="397"/>
      <c r="T23" s="968">
        <f t="shared" ref="T23:AA23" si="1">SUM(T$20:T$22)</f>
        <v>0</v>
      </c>
      <c r="U23" s="889">
        <f t="shared" si="1"/>
        <v>0</v>
      </c>
      <c r="V23" s="889">
        <f t="shared" si="1"/>
        <v>0</v>
      </c>
      <c r="W23" s="889">
        <f t="shared" si="1"/>
        <v>0</v>
      </c>
      <c r="X23" s="889">
        <f t="shared" si="1"/>
        <v>0</v>
      </c>
      <c r="Y23" s="889">
        <f t="shared" si="1"/>
        <v>0</v>
      </c>
      <c r="Z23" s="889">
        <f t="shared" si="1"/>
        <v>0</v>
      </c>
      <c r="AA23" s="969">
        <f t="shared" si="1"/>
        <v>0</v>
      </c>
    </row>
    <row r="24" spans="1:29" s="393" customFormat="1" ht="12.75" customHeight="1" thickBot="1">
      <c r="A24" s="2326" t="s">
        <v>1009</v>
      </c>
      <c r="B24" s="2280"/>
      <c r="C24" s="2325" t="s">
        <v>790</v>
      </c>
      <c r="D24" s="2325" t="s">
        <v>790</v>
      </c>
      <c r="E24" s="2325" t="s">
        <v>790</v>
      </c>
      <c r="F24" s="2325" t="s">
        <v>790</v>
      </c>
      <c r="G24" s="2325" t="s">
        <v>790</v>
      </c>
      <c r="H24" s="142">
        <f>H18+H23</f>
        <v>0</v>
      </c>
      <c r="I24" s="142">
        <f>I18+I23</f>
        <v>0</v>
      </c>
      <c r="J24" s="142">
        <f>J18+J23</f>
        <v>0</v>
      </c>
      <c r="K24" s="2325" t="s">
        <v>790</v>
      </c>
      <c r="L24" s="142">
        <f t="shared" ref="L24:Q24" si="2">L18+L23</f>
        <v>0</v>
      </c>
      <c r="M24" s="142">
        <f t="shared" si="2"/>
        <v>0</v>
      </c>
      <c r="N24" s="2325">
        <f t="shared" si="2"/>
        <v>0</v>
      </c>
      <c r="O24" s="2325">
        <f t="shared" si="2"/>
        <v>0</v>
      </c>
      <c r="P24" s="142">
        <f t="shared" si="2"/>
        <v>0</v>
      </c>
      <c r="Q24" s="889">
        <f t="shared" si="2"/>
        <v>0</v>
      </c>
      <c r="R24" s="2337"/>
      <c r="S24" s="397"/>
      <c r="T24" s="495">
        <f t="shared" ref="T24:AA24" si="3">T18+T23</f>
        <v>0</v>
      </c>
      <c r="U24" s="142">
        <f t="shared" si="3"/>
        <v>0</v>
      </c>
      <c r="V24" s="142">
        <f t="shared" si="3"/>
        <v>0</v>
      </c>
      <c r="W24" s="142">
        <f t="shared" si="3"/>
        <v>0</v>
      </c>
      <c r="X24" s="142">
        <f t="shared" si="3"/>
        <v>0</v>
      </c>
      <c r="Y24" s="142">
        <f t="shared" si="3"/>
        <v>0</v>
      </c>
      <c r="Z24" s="142">
        <f t="shared" si="3"/>
        <v>0</v>
      </c>
      <c r="AA24" s="969">
        <f t="shared" si="3"/>
        <v>0</v>
      </c>
    </row>
    <row r="25" spans="1:29" s="380" customFormat="1" ht="12.75" customHeight="1" thickTop="1">
      <c r="A25" s="461"/>
      <c r="B25" s="394"/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965"/>
      <c r="S25" s="392"/>
      <c r="T25" s="494"/>
      <c r="U25" s="765"/>
      <c r="V25" s="765"/>
      <c r="W25" s="765"/>
      <c r="X25" s="765"/>
      <c r="Y25" s="886"/>
      <c r="Z25" s="886"/>
      <c r="AA25" s="967"/>
      <c r="AB25" s="33"/>
      <c r="AC25" s="303"/>
    </row>
    <row r="26" spans="1:29" s="393" customFormat="1" ht="12.75" customHeight="1">
      <c r="A26" s="156" t="s">
        <v>1012</v>
      </c>
      <c r="B26" s="422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765"/>
      <c r="N26" s="765"/>
      <c r="O26" s="765"/>
      <c r="P26" s="765"/>
      <c r="Q26" s="765"/>
      <c r="R26" s="965"/>
      <c r="S26" s="391"/>
      <c r="T26" s="494"/>
      <c r="U26" s="765"/>
      <c r="V26" s="765"/>
      <c r="W26" s="765"/>
      <c r="X26" s="765"/>
      <c r="Y26" s="765"/>
      <c r="Z26" s="765"/>
      <c r="AA26" s="965"/>
      <c r="AB26" s="380"/>
    </row>
    <row r="27" spans="1:29" s="393" customFormat="1" ht="12.75" customHeight="1">
      <c r="A27" s="156"/>
      <c r="B27" s="422" t="s">
        <v>485</v>
      </c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965"/>
      <c r="S27" s="391"/>
      <c r="T27" s="494"/>
      <c r="U27" s="765"/>
      <c r="V27" s="765"/>
      <c r="W27" s="765"/>
      <c r="X27" s="765"/>
      <c r="Y27" s="765"/>
      <c r="Z27" s="765"/>
      <c r="AA27" s="965"/>
      <c r="AB27" s="380"/>
    </row>
    <row r="28" spans="1:29" s="393" customFormat="1" ht="12.75" customHeight="1">
      <c r="A28" s="154"/>
      <c r="B28" s="422" t="s">
        <v>810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88"/>
      <c r="S28" s="392"/>
      <c r="T28" s="840"/>
      <c r="U28" s="869"/>
      <c r="V28" s="869"/>
      <c r="W28" s="869"/>
      <c r="X28" s="869"/>
      <c r="Y28" s="886">
        <f>T28-U28+V28+W28-X28</f>
        <v>0</v>
      </c>
      <c r="Z28" s="966"/>
      <c r="AA28" s="967">
        <f>V28+W28</f>
        <v>0</v>
      </c>
    </row>
    <row r="29" spans="1:29" s="393" customFormat="1" ht="12.75" customHeight="1">
      <c r="A29" s="154"/>
      <c r="B29" s="422" t="s">
        <v>812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88"/>
      <c r="S29" s="392"/>
      <c r="T29" s="840"/>
      <c r="U29" s="869"/>
      <c r="V29" s="869"/>
      <c r="W29" s="869"/>
      <c r="X29" s="869"/>
      <c r="Y29" s="886">
        <f>T29-U29+V29+W29-X29</f>
        <v>0</v>
      </c>
      <c r="Z29" s="966"/>
      <c r="AA29" s="967">
        <f>V29+W29</f>
        <v>0</v>
      </c>
    </row>
    <row r="30" spans="1:29" s="393" customFormat="1" ht="12.75" customHeight="1" thickBot="1">
      <c r="A30" s="154"/>
      <c r="B30" s="422" t="s">
        <v>813</v>
      </c>
      <c r="C30" s="869"/>
      <c r="D30" s="869"/>
      <c r="E30" s="869"/>
      <c r="F30" s="869"/>
      <c r="G30" s="869"/>
      <c r="H30" s="869"/>
      <c r="I30" s="869"/>
      <c r="J30" s="869"/>
      <c r="K30" s="869"/>
      <c r="L30" s="869"/>
      <c r="M30" s="869"/>
      <c r="N30" s="869"/>
      <c r="O30" s="869"/>
      <c r="P30" s="869"/>
      <c r="Q30" s="869"/>
      <c r="R30" s="888"/>
      <c r="S30" s="392"/>
      <c r="T30" s="840"/>
      <c r="U30" s="869"/>
      <c r="V30" s="869"/>
      <c r="W30" s="869"/>
      <c r="X30" s="869"/>
      <c r="Y30" s="886">
        <f>T30-U30+V30+W30-X30</f>
        <v>0</v>
      </c>
      <c r="Z30" s="966"/>
      <c r="AA30" s="967">
        <f>V30+W30</f>
        <v>0</v>
      </c>
    </row>
    <row r="31" spans="1:29" s="393" customFormat="1" ht="16.5" thickBot="1">
      <c r="A31" s="2324"/>
      <c r="B31" s="2280" t="s">
        <v>1010</v>
      </c>
      <c r="C31" s="2325" t="s">
        <v>790</v>
      </c>
      <c r="D31" s="2325" t="s">
        <v>790</v>
      </c>
      <c r="E31" s="2325" t="s">
        <v>790</v>
      </c>
      <c r="F31" s="2325" t="s">
        <v>790</v>
      </c>
      <c r="G31" s="2325" t="s">
        <v>790</v>
      </c>
      <c r="H31" s="889">
        <f>SUM(H$15:H$17)</f>
        <v>0</v>
      </c>
      <c r="I31" s="889">
        <f>SUM(I$15:I$17)</f>
        <v>0</v>
      </c>
      <c r="J31" s="889">
        <f>SUM(J$15:J$17)</f>
        <v>0</v>
      </c>
      <c r="K31" s="2325" t="s">
        <v>790</v>
      </c>
      <c r="L31" s="889">
        <f>SUM(L$15:L$17)</f>
        <v>0</v>
      </c>
      <c r="M31" s="889"/>
      <c r="N31" s="2325">
        <f>SUM(N$15:N$17)</f>
        <v>0</v>
      </c>
      <c r="O31" s="2325"/>
      <c r="P31" s="889"/>
      <c r="Q31" s="889">
        <f>SUM(Q$15:Q$17)</f>
        <v>0</v>
      </c>
      <c r="R31" s="2337">
        <f>SUM(R$15:R$17)</f>
        <v>0</v>
      </c>
      <c r="S31" s="397"/>
      <c r="T31" s="968">
        <f t="shared" ref="T31:AA31" si="4">SUM(T$15:T$17)</f>
        <v>0</v>
      </c>
      <c r="U31" s="889">
        <f t="shared" si="4"/>
        <v>0</v>
      </c>
      <c r="V31" s="889">
        <f t="shared" si="4"/>
        <v>0</v>
      </c>
      <c r="W31" s="889">
        <f t="shared" si="4"/>
        <v>0</v>
      </c>
      <c r="X31" s="889">
        <f t="shared" si="4"/>
        <v>0</v>
      </c>
      <c r="Y31" s="889">
        <f t="shared" si="4"/>
        <v>0</v>
      </c>
      <c r="Z31" s="889">
        <f t="shared" si="4"/>
        <v>0</v>
      </c>
      <c r="AA31" s="969">
        <f t="shared" si="4"/>
        <v>0</v>
      </c>
    </row>
    <row r="32" spans="1:29" s="393" customFormat="1" ht="12.75" customHeight="1">
      <c r="A32" s="2278"/>
      <c r="B32" s="2310" t="s">
        <v>486</v>
      </c>
      <c r="C32" s="765"/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5"/>
      <c r="Q32" s="765"/>
      <c r="R32" s="965"/>
      <c r="S32" s="391"/>
      <c r="T32" s="494"/>
      <c r="U32" s="765"/>
      <c r="V32" s="765"/>
      <c r="W32" s="765"/>
      <c r="X32" s="765"/>
      <c r="Y32" s="765"/>
      <c r="Z32" s="765"/>
      <c r="AA32" s="965"/>
      <c r="AB32" s="380"/>
    </row>
    <row r="33" spans="1:29" s="393" customFormat="1" ht="12.75" customHeight="1">
      <c r="A33" s="154"/>
      <c r="B33" s="422" t="s">
        <v>810</v>
      </c>
      <c r="C33" s="869"/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88"/>
      <c r="S33" s="392"/>
      <c r="T33" s="840"/>
      <c r="U33" s="869"/>
      <c r="V33" s="869"/>
      <c r="W33" s="869"/>
      <c r="X33" s="869"/>
      <c r="Y33" s="886">
        <f>T33-U33+V33+W33-X33</f>
        <v>0</v>
      </c>
      <c r="Z33" s="966"/>
      <c r="AA33" s="967">
        <f>V33+W33</f>
        <v>0</v>
      </c>
    </row>
    <row r="34" spans="1:29" s="393" customFormat="1" ht="12.75" customHeight="1">
      <c r="A34" s="154"/>
      <c r="B34" s="422" t="s">
        <v>812</v>
      </c>
      <c r="C34" s="869"/>
      <c r="D34" s="869"/>
      <c r="E34" s="869"/>
      <c r="F34" s="869"/>
      <c r="G34" s="869"/>
      <c r="H34" s="869"/>
      <c r="I34" s="869"/>
      <c r="J34" s="869"/>
      <c r="K34" s="869"/>
      <c r="L34" s="869"/>
      <c r="M34" s="869"/>
      <c r="N34" s="869"/>
      <c r="O34" s="869"/>
      <c r="P34" s="869"/>
      <c r="Q34" s="869"/>
      <c r="R34" s="888"/>
      <c r="S34" s="392"/>
      <c r="T34" s="840"/>
      <c r="U34" s="869"/>
      <c r="V34" s="869"/>
      <c r="W34" s="869"/>
      <c r="X34" s="869"/>
      <c r="Y34" s="886">
        <f>T34-U34+V34+W34-X34</f>
        <v>0</v>
      </c>
      <c r="Z34" s="966"/>
      <c r="AA34" s="967">
        <f>V34+W34</f>
        <v>0</v>
      </c>
    </row>
    <row r="35" spans="1:29" s="393" customFormat="1" ht="12.75" customHeight="1" thickBot="1">
      <c r="A35" s="154"/>
      <c r="B35" s="422" t="s">
        <v>813</v>
      </c>
      <c r="C35" s="869"/>
      <c r="D35" s="869"/>
      <c r="E35" s="869"/>
      <c r="F35" s="869"/>
      <c r="G35" s="869"/>
      <c r="H35" s="869"/>
      <c r="I35" s="869"/>
      <c r="J35" s="869"/>
      <c r="K35" s="869"/>
      <c r="L35" s="869"/>
      <c r="M35" s="869"/>
      <c r="N35" s="869"/>
      <c r="O35" s="869"/>
      <c r="P35" s="869"/>
      <c r="Q35" s="869"/>
      <c r="R35" s="888"/>
      <c r="S35" s="392"/>
      <c r="T35" s="840"/>
      <c r="U35" s="869"/>
      <c r="V35" s="869"/>
      <c r="W35" s="869"/>
      <c r="X35" s="869"/>
      <c r="Y35" s="886">
        <f>T35-U35+V35+W35-X35</f>
        <v>0</v>
      </c>
      <c r="Z35" s="966"/>
      <c r="AA35" s="967">
        <f>V35+W35</f>
        <v>0</v>
      </c>
    </row>
    <row r="36" spans="1:29" s="393" customFormat="1" ht="16.5" thickBot="1">
      <c r="A36" s="2324"/>
      <c r="B36" s="2280" t="s">
        <v>1011</v>
      </c>
      <c r="C36" s="2325" t="s">
        <v>790</v>
      </c>
      <c r="D36" s="2325" t="s">
        <v>790</v>
      </c>
      <c r="E36" s="2325" t="s">
        <v>790</v>
      </c>
      <c r="F36" s="2325" t="s">
        <v>790</v>
      </c>
      <c r="G36" s="2325" t="s">
        <v>790</v>
      </c>
      <c r="H36" s="889">
        <f>SUM(H$20:H$22)</f>
        <v>0</v>
      </c>
      <c r="I36" s="889">
        <f>SUM(I$20:I$22)</f>
        <v>0</v>
      </c>
      <c r="J36" s="889">
        <f>SUM(J$20:J$22)</f>
        <v>0</v>
      </c>
      <c r="K36" s="2325" t="s">
        <v>790</v>
      </c>
      <c r="L36" s="889">
        <f>SUM(L$20:L$22)</f>
        <v>0</v>
      </c>
      <c r="M36" s="889"/>
      <c r="N36" s="2325">
        <f>SUM(N$20:N$22)</f>
        <v>0</v>
      </c>
      <c r="O36" s="2325"/>
      <c r="P36" s="889"/>
      <c r="Q36" s="889">
        <f>SUM(Q$20:Q$22)</f>
        <v>0</v>
      </c>
      <c r="R36" s="2337">
        <f>SUM(R$20:R$22)</f>
        <v>0</v>
      </c>
      <c r="S36" s="397"/>
      <c r="T36" s="968">
        <f t="shared" ref="T36:AA36" si="5">SUM(T$20:T$22)</f>
        <v>0</v>
      </c>
      <c r="U36" s="889">
        <f t="shared" si="5"/>
        <v>0</v>
      </c>
      <c r="V36" s="889">
        <f t="shared" si="5"/>
        <v>0</v>
      </c>
      <c r="W36" s="889">
        <f t="shared" si="5"/>
        <v>0</v>
      </c>
      <c r="X36" s="889">
        <f t="shared" si="5"/>
        <v>0</v>
      </c>
      <c r="Y36" s="889">
        <f t="shared" si="5"/>
        <v>0</v>
      </c>
      <c r="Z36" s="889">
        <f t="shared" si="5"/>
        <v>0</v>
      </c>
      <c r="AA36" s="969">
        <f t="shared" si="5"/>
        <v>0</v>
      </c>
    </row>
    <row r="37" spans="1:29" s="393" customFormat="1" ht="12.75" customHeight="1" thickBot="1">
      <c r="A37" s="2326" t="s">
        <v>1013</v>
      </c>
      <c r="B37" s="2280"/>
      <c r="C37" s="2325" t="s">
        <v>790</v>
      </c>
      <c r="D37" s="2325" t="s">
        <v>790</v>
      </c>
      <c r="E37" s="2325" t="s">
        <v>790</v>
      </c>
      <c r="F37" s="2325" t="s">
        <v>790</v>
      </c>
      <c r="G37" s="2325" t="s">
        <v>790</v>
      </c>
      <c r="H37" s="142">
        <f>H31+H36</f>
        <v>0</v>
      </c>
      <c r="I37" s="142">
        <f>I31+I36</f>
        <v>0</v>
      </c>
      <c r="J37" s="142">
        <f>J31+J36</f>
        <v>0</v>
      </c>
      <c r="K37" s="2325" t="s">
        <v>790</v>
      </c>
      <c r="L37" s="142">
        <f t="shared" ref="L37:Q37" si="6">L31+L36</f>
        <v>0</v>
      </c>
      <c r="M37" s="142">
        <f t="shared" si="6"/>
        <v>0</v>
      </c>
      <c r="N37" s="2325">
        <f t="shared" si="6"/>
        <v>0</v>
      </c>
      <c r="O37" s="2325">
        <f t="shared" si="6"/>
        <v>0</v>
      </c>
      <c r="P37" s="142">
        <f t="shared" si="6"/>
        <v>0</v>
      </c>
      <c r="Q37" s="889">
        <f t="shared" si="6"/>
        <v>0</v>
      </c>
      <c r="R37" s="2337"/>
      <c r="S37" s="397"/>
      <c r="T37" s="495">
        <f t="shared" ref="T37:AA37" si="7">T31+T36</f>
        <v>0</v>
      </c>
      <c r="U37" s="142">
        <f t="shared" si="7"/>
        <v>0</v>
      </c>
      <c r="V37" s="142">
        <f t="shared" si="7"/>
        <v>0</v>
      </c>
      <c r="W37" s="142">
        <f t="shared" si="7"/>
        <v>0</v>
      </c>
      <c r="X37" s="142">
        <f t="shared" si="7"/>
        <v>0</v>
      </c>
      <c r="Y37" s="142">
        <f t="shared" si="7"/>
        <v>0</v>
      </c>
      <c r="Z37" s="142">
        <f t="shared" si="7"/>
        <v>0</v>
      </c>
      <c r="AA37" s="969">
        <f t="shared" si="7"/>
        <v>0</v>
      </c>
    </row>
    <row r="38" spans="1:29" s="410" customFormat="1" ht="17.25" thickTop="1" thickBot="1">
      <c r="A38" s="462"/>
      <c r="B38" s="535"/>
      <c r="C38" s="536"/>
      <c r="D38" s="536"/>
      <c r="E38" s="536"/>
      <c r="F38" s="537"/>
      <c r="G38" s="538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1501"/>
      <c r="S38" s="460"/>
      <c r="T38" s="462"/>
      <c r="U38" s="539"/>
      <c r="V38" s="539"/>
      <c r="W38" s="540"/>
      <c r="X38" s="539"/>
      <c r="Y38" s="539"/>
      <c r="Z38" s="539"/>
      <c r="AA38" s="1501"/>
      <c r="AB38" s="68"/>
      <c r="AC38" s="305"/>
    </row>
    <row r="39" spans="1:29" s="410" customFormat="1">
      <c r="B39" s="415"/>
      <c r="C39" s="411"/>
      <c r="D39" s="411"/>
      <c r="E39" s="411"/>
      <c r="F39" s="412"/>
      <c r="G39" s="413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60"/>
      <c r="U39" s="414"/>
      <c r="V39" s="414"/>
      <c r="X39" s="414"/>
      <c r="Y39" s="414"/>
      <c r="Z39" s="414"/>
      <c r="AA39" s="414"/>
      <c r="AB39" s="65"/>
      <c r="AC39" s="304"/>
    </row>
    <row r="40" spans="1:29" s="410" customFormat="1">
      <c r="B40" s="415"/>
      <c r="C40" s="411"/>
      <c r="D40" s="411"/>
      <c r="E40" s="411"/>
      <c r="F40" s="412"/>
      <c r="G40" s="413"/>
      <c r="H40" s="414"/>
      <c r="I40" s="414"/>
      <c r="J40" s="414"/>
      <c r="K40" s="414"/>
      <c r="L40" s="414"/>
      <c r="M40" s="414"/>
      <c r="N40" s="414"/>
      <c r="O40" s="414"/>
      <c r="P40" s="1075" t="s">
        <v>818</v>
      </c>
      <c r="Q40"/>
      <c r="R40" s="414"/>
      <c r="S40" s="414"/>
      <c r="U40" s="414"/>
      <c r="V40" s="414"/>
      <c r="X40" s="414"/>
      <c r="Y40" s="414"/>
      <c r="Z40" s="414"/>
      <c r="AA40" s="414"/>
      <c r="AB40" s="33"/>
      <c r="AC40" s="303"/>
    </row>
    <row r="41" spans="1:29" s="410" customFormat="1">
      <c r="A41" s="365" t="s">
        <v>792</v>
      </c>
      <c r="H41" s="414"/>
      <c r="I41" s="414"/>
      <c r="J41" s="414"/>
      <c r="K41" s="414"/>
      <c r="L41" s="414"/>
      <c r="M41" s="414"/>
      <c r="N41" s="414"/>
      <c r="O41" s="414"/>
      <c r="P41" s="817" t="s">
        <v>618</v>
      </c>
      <c r="Q41" s="1286"/>
      <c r="R41" s="414"/>
      <c r="S41" s="414"/>
      <c r="U41" s="414"/>
      <c r="V41" s="414"/>
      <c r="X41" s="414"/>
      <c r="Y41" s="414"/>
      <c r="Z41" s="414"/>
      <c r="AA41" s="414"/>
      <c r="AB41" s="33"/>
      <c r="AC41" s="303"/>
    </row>
    <row r="42" spans="1:29" s="410" customFormat="1">
      <c r="A42" s="366" t="s">
        <v>819</v>
      </c>
      <c r="H42" s="414"/>
      <c r="I42" s="414"/>
      <c r="J42" s="414"/>
      <c r="K42" s="414"/>
      <c r="L42" s="414"/>
      <c r="M42" s="414"/>
      <c r="N42" s="414"/>
      <c r="O42" s="414"/>
      <c r="P42" s="45" t="s">
        <v>619</v>
      </c>
      <c r="Q42" s="1287"/>
      <c r="R42" s="414"/>
      <c r="S42" s="414"/>
      <c r="U42" s="414"/>
      <c r="V42" s="414"/>
      <c r="X42" s="414"/>
      <c r="Y42" s="414"/>
      <c r="Z42" s="414"/>
      <c r="AA42" s="414"/>
      <c r="AB42" s="33"/>
      <c r="AC42" s="303"/>
    </row>
    <row r="43" spans="1:29" s="410" customFormat="1">
      <c r="A43" s="366" t="s">
        <v>794</v>
      </c>
      <c r="H43" s="414"/>
      <c r="I43" s="414"/>
      <c r="J43" s="414"/>
      <c r="K43" s="414"/>
      <c r="L43" s="414"/>
      <c r="M43" s="414"/>
      <c r="N43" s="414"/>
      <c r="O43" s="414"/>
      <c r="P43" s="46" t="s">
        <v>305</v>
      </c>
      <c r="Q43" s="1406">
        <f>SUM(Q41:Q42)</f>
        <v>0</v>
      </c>
      <c r="R43" s="414"/>
      <c r="S43" s="414"/>
      <c r="U43" s="414"/>
      <c r="V43" s="414"/>
      <c r="X43" s="414"/>
      <c r="Y43" s="414"/>
      <c r="Z43" s="414"/>
      <c r="AA43" s="414"/>
      <c r="AB43" s="33"/>
      <c r="AC43" s="303"/>
    </row>
    <row r="44" spans="1:29">
      <c r="A44" s="366" t="s">
        <v>974</v>
      </c>
      <c r="B44" s="402"/>
      <c r="C44" s="402"/>
      <c r="D44" s="402"/>
      <c r="E44" s="402"/>
      <c r="F44" s="402"/>
      <c r="G44" s="402"/>
      <c r="P44" s="1076" t="s">
        <v>451</v>
      </c>
      <c r="Q44" s="1077">
        <f>Q43-Q37</f>
        <v>0</v>
      </c>
      <c r="V44" s="407"/>
      <c r="W44" s="402"/>
      <c r="X44" s="407"/>
      <c r="Y44" s="407"/>
      <c r="Z44" s="407"/>
      <c r="AC44" s="303"/>
    </row>
    <row r="45" spans="1:29">
      <c r="A45" s="719" t="s">
        <v>917</v>
      </c>
      <c r="AC45" s="303"/>
    </row>
    <row r="46" spans="1:29">
      <c r="AC46" s="303"/>
    </row>
    <row r="47" spans="1:29">
      <c r="AC47" s="303"/>
    </row>
    <row r="48" spans="1:29">
      <c r="AC48" s="303"/>
    </row>
    <row r="49" spans="29:29">
      <c r="AC49" s="303"/>
    </row>
    <row r="71" spans="28:29" hidden="1">
      <c r="AB71" s="34"/>
      <c r="AC71" s="296"/>
    </row>
    <row r="72" spans="28:29" hidden="1">
      <c r="AB72" s="34"/>
      <c r="AC72" s="296"/>
    </row>
    <row r="73" spans="28:29" hidden="1">
      <c r="AB73" s="34"/>
      <c r="AC73" s="296"/>
    </row>
  </sheetData>
  <mergeCells count="23">
    <mergeCell ref="A7:B11"/>
    <mergeCell ref="A12:B12"/>
    <mergeCell ref="K7:M8"/>
    <mergeCell ref="C7:E8"/>
    <mergeCell ref="F7:F11"/>
    <mergeCell ref="G7:J8"/>
    <mergeCell ref="C9:C11"/>
    <mergeCell ref="D9:D11"/>
    <mergeCell ref="E9:E11"/>
    <mergeCell ref="G9:G11"/>
    <mergeCell ref="H9:J9"/>
    <mergeCell ref="H10:H11"/>
    <mergeCell ref="I10:I11"/>
    <mergeCell ref="J10:J11"/>
    <mergeCell ref="AA8:AA11"/>
    <mergeCell ref="N7:P8"/>
    <mergeCell ref="Z8:Z11"/>
    <mergeCell ref="K9:K11"/>
    <mergeCell ref="L9:L11"/>
    <mergeCell ref="M9:M11"/>
    <mergeCell ref="N9:N11"/>
    <mergeCell ref="O9:O11"/>
    <mergeCell ref="P9:P11"/>
  </mergeCells>
  <hyperlinks>
    <hyperlink ref="R2" location="Content!Print_Area" display="Content" xr:uid="{BFF91F92-62AD-4A26-867F-0495B9CE0416}"/>
    <hyperlink ref="R3" location="'X1 - Assets'!A1" display="SFP-Asset" xr:uid="{C006CFE8-E8C1-4DDE-AA82-724F67C9F733}"/>
    <hyperlink ref="R4" location="'X2 - Liabilities'!A1" display="SFP-Liab and NW" xr:uid="{B81C3674-9043-4B76-B7F8-9FEEE025B835}"/>
    <hyperlink ref="R5" location="X4_SCI!A1" display="SCI" xr:uid="{F0C9E57A-651D-4711-B978-0C45D84F6B48}"/>
    <hyperlink ref="AA2" location="Content!Print_Area" display="Content" xr:uid="{D90598C9-6E4D-49C8-A6CA-ACE822C81764}"/>
    <hyperlink ref="AA3" location="'X1 - Assets'!A1" display="SFP-Asset" xr:uid="{059EDE16-67E9-400A-BCE9-659A1A213CC3}"/>
    <hyperlink ref="AA4" location="'X2 - Liabilities'!A1" display="SFP-Liab and NW" xr:uid="{89E74F8D-D5B1-4B40-B84A-7AAA389991E0}"/>
    <hyperlink ref="AA5" location="X4_SCI!A1" display="SCI" xr:uid="{DD907D6D-6A59-4368-9C4E-185586B11E1B}"/>
  </hyperlinks>
  <pageMargins left="0.5" right="0.5" top="1" bottom="0.5" header="0.3" footer="0.3"/>
  <pageSetup paperSize="14" scale="27" orientation="landscape" r:id="rId1"/>
  <headerFooter>
    <oddFooter>&amp;R&amp;"Times New Roman,Bold"&amp;12Page 15</oddFooter>
  </headerFooter>
  <colBreaks count="1" manualBreakCount="1">
    <brk id="18" min="1" max="44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EA97-DB16-4179-AC68-DDBF5E0335DB}">
  <sheetPr>
    <tabColor rgb="FF92D050"/>
    <pageSetUpPr fitToPage="1"/>
  </sheetPr>
  <dimension ref="A1:X37"/>
  <sheetViews>
    <sheetView view="pageBreakPreview" zoomScale="60" zoomScaleNormal="100" workbookViewId="0">
      <selection activeCell="O26" sqref="O26"/>
    </sheetView>
  </sheetViews>
  <sheetFormatPr defaultColWidth="0" defaultRowHeight="15.75" zeroHeight="1"/>
  <cols>
    <col min="1" max="1" width="3.7109375" style="440" customWidth="1"/>
    <col min="2" max="2" width="93.42578125" style="403" bestFit="1" customWidth="1"/>
    <col min="3" max="5" width="15.28515625" style="404" customWidth="1"/>
    <col min="6" max="6" width="15.28515625" style="406" customWidth="1"/>
    <col min="7" max="8" width="16.7109375" style="441" bestFit="1" customWidth="1"/>
    <col min="9" max="11" width="15.28515625" style="441" customWidth="1"/>
    <col min="12" max="12" width="22.140625" style="441" customWidth="1"/>
    <col min="13" max="13" width="4.140625" style="440" customWidth="1"/>
    <col min="14" max="14" width="14.28515625" style="440" bestFit="1" customWidth="1"/>
    <col min="15" max="15" width="15.28515625" style="441" customWidth="1"/>
    <col min="16" max="16" width="15.28515625" style="442" customWidth="1"/>
    <col min="17" max="17" width="15.28515625" style="312" customWidth="1"/>
    <col min="18" max="18" width="15.28515625" style="442" customWidth="1"/>
    <col min="19" max="19" width="21" style="442" bestFit="1" customWidth="1"/>
    <col min="20" max="20" width="21" style="442" customWidth="1"/>
    <col min="21" max="21" width="18.140625" style="441" customWidth="1"/>
    <col min="22" max="22" width="17" style="440" bestFit="1" customWidth="1"/>
    <col min="23" max="24" width="9.140625" style="440" customWidth="1"/>
    <col min="25" max="16384" width="9.140625" style="440" hidden="1"/>
  </cols>
  <sheetData>
    <row r="1" spans="1:21" s="429" customFormat="1" ht="19.5">
      <c r="A1" s="137"/>
      <c r="B1" s="137"/>
      <c r="F1" s="430"/>
      <c r="G1" s="430"/>
      <c r="H1" s="430"/>
      <c r="I1" s="430"/>
      <c r="J1" s="430"/>
      <c r="K1" s="430"/>
      <c r="L1" s="335" t="s">
        <v>271</v>
      </c>
      <c r="M1" s="374"/>
      <c r="N1" s="375"/>
      <c r="O1" s="376"/>
      <c r="P1" s="431"/>
      <c r="Q1" s="432"/>
      <c r="R1" s="431"/>
      <c r="S1" s="379"/>
      <c r="T1" s="379"/>
      <c r="U1" s="471" t="s">
        <v>271</v>
      </c>
    </row>
    <row r="2" spans="1:21" s="433" customFormat="1" ht="15.4" customHeight="1">
      <c r="A2" s="137" t="s">
        <v>1014</v>
      </c>
      <c r="B2" s="6"/>
      <c r="F2" s="411"/>
      <c r="G2" s="411"/>
      <c r="H2" s="435"/>
      <c r="I2" s="435"/>
      <c r="J2" s="435"/>
      <c r="K2" s="435"/>
      <c r="L2" s="336" t="s">
        <v>798</v>
      </c>
      <c r="N2" s="386"/>
      <c r="O2" s="387"/>
      <c r="P2" s="437"/>
      <c r="Q2" s="438"/>
      <c r="R2" s="437"/>
      <c r="S2" s="437"/>
      <c r="T2" s="437"/>
      <c r="U2" s="472" t="s">
        <v>798</v>
      </c>
    </row>
    <row r="3" spans="1:21" s="429" customFormat="1" ht="19.5">
      <c r="A3" s="205" t="str">
        <f>"COMPANY: "&amp;'Co. Profile'!B2</f>
        <v>COMPANY: [NAME OF HMO]</v>
      </c>
      <c r="B3" s="30"/>
      <c r="F3" s="411"/>
      <c r="G3" s="411"/>
      <c r="H3" s="435"/>
      <c r="I3" s="435"/>
      <c r="J3" s="435"/>
      <c r="K3" s="435"/>
      <c r="L3" s="336" t="s">
        <v>799</v>
      </c>
      <c r="M3" s="374"/>
      <c r="N3" s="375"/>
      <c r="O3" s="376"/>
      <c r="P3" s="431"/>
      <c r="Q3" s="432"/>
      <c r="R3" s="431"/>
      <c r="S3" s="379"/>
      <c r="T3" s="379"/>
      <c r="U3" s="472" t="s">
        <v>799</v>
      </c>
    </row>
    <row r="4" spans="1:21" s="433" customFormat="1" ht="15.4" customHeight="1">
      <c r="A4" s="210" t="str">
        <f>'Co. Profile'!B3</f>
        <v>FOR THE YEAR ENDED DECEMBER 31, 20XX</v>
      </c>
      <c r="B4" s="390"/>
      <c r="F4" s="411"/>
      <c r="G4" s="411"/>
      <c r="H4" s="435"/>
      <c r="I4" s="435"/>
      <c r="J4" s="435"/>
      <c r="K4" s="435"/>
      <c r="L4" s="335" t="s">
        <v>800</v>
      </c>
      <c r="N4" s="386"/>
      <c r="O4" s="436"/>
      <c r="P4" s="437"/>
      <c r="Q4" s="438"/>
      <c r="R4" s="437"/>
      <c r="S4" s="437"/>
      <c r="T4" s="437"/>
      <c r="U4" s="471" t="s">
        <v>800</v>
      </c>
    </row>
    <row r="5" spans="1:21" s="433" customFormat="1" ht="15.4" customHeight="1" thickBot="1">
      <c r="B5" s="390"/>
      <c r="C5" s="381"/>
      <c r="D5" s="381"/>
      <c r="F5" s="383"/>
      <c r="G5" s="436"/>
      <c r="H5" s="436"/>
      <c r="I5" s="436"/>
      <c r="J5" s="436"/>
      <c r="K5" s="436"/>
      <c r="L5" s="436"/>
      <c r="N5" s="386"/>
      <c r="O5" s="436"/>
      <c r="P5" s="437"/>
      <c r="Q5" s="438"/>
      <c r="R5" s="437"/>
      <c r="S5" s="437"/>
      <c r="T5" s="437"/>
      <c r="U5" s="436"/>
    </row>
    <row r="6" spans="1:21" s="433" customFormat="1" ht="15.4" customHeight="1">
      <c r="A6" s="1762" t="s">
        <v>934</v>
      </c>
      <c r="B6" s="2312"/>
      <c r="C6" s="2313" t="s">
        <v>989</v>
      </c>
      <c r="D6" s="2313" t="s">
        <v>990</v>
      </c>
      <c r="E6" s="2313" t="s">
        <v>991</v>
      </c>
      <c r="F6" s="2313" t="s">
        <v>992</v>
      </c>
      <c r="G6" s="2313" t="s">
        <v>993</v>
      </c>
      <c r="H6" s="2313" t="s">
        <v>936</v>
      </c>
      <c r="I6" s="2313" t="s">
        <v>994</v>
      </c>
      <c r="J6" s="2313" t="s">
        <v>995</v>
      </c>
      <c r="K6" s="2313" t="s">
        <v>996</v>
      </c>
      <c r="L6" s="2314" t="s">
        <v>852</v>
      </c>
      <c r="M6" s="386"/>
      <c r="N6" s="1292"/>
      <c r="O6" s="1293"/>
      <c r="P6" s="1294"/>
      <c r="Q6" s="1295" t="s">
        <v>997</v>
      </c>
      <c r="R6" s="1293"/>
      <c r="S6" s="1293"/>
      <c r="T6" s="1293"/>
      <c r="U6" s="1296"/>
    </row>
    <row r="7" spans="1:21" s="433" customFormat="1" ht="16.149999999999999" customHeight="1">
      <c r="A7" s="2315"/>
      <c r="B7" s="2338"/>
      <c r="C7" s="2339"/>
      <c r="D7" s="2339"/>
      <c r="E7" s="2339"/>
      <c r="F7" s="2339"/>
      <c r="G7" s="2339"/>
      <c r="H7" s="2339"/>
      <c r="I7" s="2339"/>
      <c r="J7" s="2339"/>
      <c r="K7" s="2339"/>
      <c r="L7" s="2340"/>
      <c r="M7" s="386"/>
      <c r="N7" s="2341"/>
      <c r="O7" s="2254" t="s">
        <v>939</v>
      </c>
      <c r="P7" s="1229"/>
      <c r="Q7" s="1229"/>
      <c r="R7" s="962" t="s">
        <v>940</v>
      </c>
      <c r="S7" s="963" t="s">
        <v>941</v>
      </c>
      <c r="T7" s="2342" t="s">
        <v>942</v>
      </c>
      <c r="U7" s="2343" t="s">
        <v>998</v>
      </c>
    </row>
    <row r="8" spans="1:21" s="433" customFormat="1" ht="16.149999999999999" customHeight="1">
      <c r="A8" s="2315"/>
      <c r="B8" s="2338"/>
      <c r="C8" s="2339"/>
      <c r="D8" s="2339"/>
      <c r="E8" s="2339"/>
      <c r="F8" s="2339"/>
      <c r="G8" s="2339"/>
      <c r="H8" s="2339"/>
      <c r="I8" s="2339"/>
      <c r="J8" s="2339"/>
      <c r="K8" s="2339"/>
      <c r="L8" s="2340"/>
      <c r="M8" s="386"/>
      <c r="N8" s="732" t="s">
        <v>940</v>
      </c>
      <c r="O8" s="2344" t="s">
        <v>938</v>
      </c>
      <c r="P8" s="2345" t="s">
        <v>948</v>
      </c>
      <c r="Q8" s="2344" t="s">
        <v>941</v>
      </c>
      <c r="R8" s="962" t="s">
        <v>949</v>
      </c>
      <c r="S8" s="963" t="s">
        <v>618</v>
      </c>
      <c r="T8" s="1735"/>
      <c r="U8" s="1737"/>
    </row>
    <row r="9" spans="1:21" s="433" customFormat="1" ht="16.149999999999999" customHeight="1">
      <c r="A9" s="2315"/>
      <c r="B9" s="2338"/>
      <c r="C9" s="2339"/>
      <c r="D9" s="2339"/>
      <c r="E9" s="2339"/>
      <c r="F9" s="2339"/>
      <c r="G9" s="2339"/>
      <c r="H9" s="2339"/>
      <c r="I9" s="2339"/>
      <c r="J9" s="2339"/>
      <c r="K9" s="2339"/>
      <c r="L9" s="2340"/>
      <c r="M9" s="386"/>
      <c r="N9" s="732" t="s">
        <v>953</v>
      </c>
      <c r="O9" s="962" t="s">
        <v>954</v>
      </c>
      <c r="P9" s="964" t="s">
        <v>954</v>
      </c>
      <c r="Q9" s="962" t="s">
        <v>955</v>
      </c>
      <c r="R9" s="962" t="s">
        <v>956</v>
      </c>
      <c r="S9" s="963" t="s">
        <v>957</v>
      </c>
      <c r="T9" s="1735"/>
      <c r="U9" s="1737"/>
    </row>
    <row r="10" spans="1:21" s="433" customFormat="1" ht="16.5" thickBot="1">
      <c r="A10" s="2346"/>
      <c r="B10" s="2347"/>
      <c r="C10" s="2348"/>
      <c r="D10" s="2348"/>
      <c r="E10" s="2348"/>
      <c r="F10" s="2348"/>
      <c r="G10" s="2348"/>
      <c r="H10" s="2348"/>
      <c r="I10" s="2348"/>
      <c r="J10" s="2348"/>
      <c r="K10" s="2348"/>
      <c r="L10" s="2349"/>
      <c r="M10" s="386"/>
      <c r="N10" s="733" t="s">
        <v>957</v>
      </c>
      <c r="O10" s="1496" t="s">
        <v>940</v>
      </c>
      <c r="P10" s="1497" t="s">
        <v>959</v>
      </c>
      <c r="Q10" s="1496" t="s">
        <v>960</v>
      </c>
      <c r="R10" s="1498" t="s">
        <v>961</v>
      </c>
      <c r="S10" s="1322" t="s">
        <v>1015</v>
      </c>
      <c r="T10" s="1736"/>
      <c r="U10" s="1738"/>
    </row>
    <row r="11" spans="1:21" s="1321" customFormat="1" ht="15.4" customHeight="1">
      <c r="A11" s="1758" t="s">
        <v>706</v>
      </c>
      <c r="B11" s="1759"/>
      <c r="C11" s="2322" t="s">
        <v>707</v>
      </c>
      <c r="D11" s="2322" t="s">
        <v>708</v>
      </c>
      <c r="E11" s="2322" t="s">
        <v>709</v>
      </c>
      <c r="F11" s="2322" t="s">
        <v>710</v>
      </c>
      <c r="G11" s="2322" t="s">
        <v>711</v>
      </c>
      <c r="H11" s="2322" t="s">
        <v>712</v>
      </c>
      <c r="I11" s="2322" t="s">
        <v>788</v>
      </c>
      <c r="J11" s="2322" t="s">
        <v>789</v>
      </c>
      <c r="K11" s="2322" t="s">
        <v>856</v>
      </c>
      <c r="L11" s="2323" t="s">
        <v>857</v>
      </c>
      <c r="M11" s="1320"/>
      <c r="N11" s="1316" t="s">
        <v>858</v>
      </c>
      <c r="O11" s="2306" t="s">
        <v>859</v>
      </c>
      <c r="P11" s="2307" t="s">
        <v>860</v>
      </c>
      <c r="Q11" s="2308" t="s">
        <v>861</v>
      </c>
      <c r="R11" s="2275" t="s">
        <v>862</v>
      </c>
      <c r="S11" s="2275" t="s">
        <v>963</v>
      </c>
      <c r="T11" s="2276" t="s">
        <v>964</v>
      </c>
      <c r="U11" s="2277" t="s">
        <v>965</v>
      </c>
    </row>
    <row r="12" spans="1:21" s="439" customFormat="1" ht="12.75" customHeight="1">
      <c r="A12" s="2278" t="s">
        <v>488</v>
      </c>
      <c r="B12" s="2310"/>
      <c r="C12" s="765"/>
      <c r="D12" s="765"/>
      <c r="E12" s="765"/>
      <c r="F12" s="765"/>
      <c r="G12" s="765"/>
      <c r="H12" s="765"/>
      <c r="I12" s="765"/>
      <c r="J12" s="765"/>
      <c r="K12" s="765"/>
      <c r="L12" s="965"/>
      <c r="M12" s="386"/>
      <c r="N12" s="498"/>
      <c r="O12" s="886"/>
      <c r="P12" s="886"/>
      <c r="Q12" s="886"/>
      <c r="R12" s="886"/>
      <c r="S12" s="886"/>
      <c r="T12" s="886"/>
      <c r="U12" s="967"/>
    </row>
    <row r="13" spans="1:21" s="439" customFormat="1" ht="12.75" customHeight="1">
      <c r="A13" s="154"/>
      <c r="B13" s="422" t="s">
        <v>810</v>
      </c>
      <c r="C13" s="869"/>
      <c r="D13" s="869"/>
      <c r="E13" s="869"/>
      <c r="F13" s="869"/>
      <c r="G13" s="869"/>
      <c r="H13" s="869"/>
      <c r="I13" s="869"/>
      <c r="J13" s="869"/>
      <c r="K13" s="869"/>
      <c r="L13" s="888"/>
      <c r="M13" s="386"/>
      <c r="N13" s="841"/>
      <c r="O13" s="966"/>
      <c r="P13" s="966"/>
      <c r="Q13" s="966"/>
      <c r="R13" s="966"/>
      <c r="S13" s="886">
        <f>N13-O13+P13+Q13-R13</f>
        <v>0</v>
      </c>
      <c r="T13" s="966"/>
      <c r="U13" s="967">
        <f>P13+Q13</f>
        <v>0</v>
      </c>
    </row>
    <row r="14" spans="1:21" s="439" customFormat="1" ht="12.75" customHeight="1">
      <c r="A14" s="154"/>
      <c r="B14" s="422" t="s">
        <v>812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88"/>
      <c r="M14" s="386"/>
      <c r="N14" s="841"/>
      <c r="O14" s="966"/>
      <c r="P14" s="966"/>
      <c r="Q14" s="966"/>
      <c r="R14" s="966"/>
      <c r="S14" s="886">
        <f>N14-O14+P14+Q14-R14</f>
        <v>0</v>
      </c>
      <c r="T14" s="966"/>
      <c r="U14" s="967">
        <f>P14+Q14</f>
        <v>0</v>
      </c>
    </row>
    <row r="15" spans="1:21" s="439" customFormat="1" ht="12.75" customHeight="1" thickBot="1">
      <c r="A15" s="154"/>
      <c r="B15" s="422" t="s">
        <v>813</v>
      </c>
      <c r="C15" s="869"/>
      <c r="D15" s="869"/>
      <c r="E15" s="869"/>
      <c r="F15" s="869"/>
      <c r="G15" s="869"/>
      <c r="H15" s="869"/>
      <c r="I15" s="869"/>
      <c r="J15" s="869"/>
      <c r="K15" s="869"/>
      <c r="L15" s="888"/>
      <c r="M15" s="386"/>
      <c r="N15" s="841"/>
      <c r="O15" s="966"/>
      <c r="P15" s="966"/>
      <c r="Q15" s="966"/>
      <c r="R15" s="966"/>
      <c r="S15" s="886">
        <f>N15-O15+P15+Q15-R15</f>
        <v>0</v>
      </c>
      <c r="T15" s="966"/>
      <c r="U15" s="967">
        <f>P15+Q15</f>
        <v>0</v>
      </c>
    </row>
    <row r="16" spans="1:21" s="439" customFormat="1" ht="12.75" customHeight="1" thickBot="1">
      <c r="A16" s="2324"/>
      <c r="B16" s="2350" t="s">
        <v>1001</v>
      </c>
      <c r="C16" s="2351" t="s">
        <v>790</v>
      </c>
      <c r="D16" s="2351" t="s">
        <v>790</v>
      </c>
      <c r="E16" s="2351" t="s">
        <v>790</v>
      </c>
      <c r="F16" s="2351" t="s">
        <v>790</v>
      </c>
      <c r="G16" s="2351" t="s">
        <v>790</v>
      </c>
      <c r="H16" s="889">
        <f>SUM(H$13:H$15)</f>
        <v>0</v>
      </c>
      <c r="I16" s="2351" t="s">
        <v>790</v>
      </c>
      <c r="J16" s="889">
        <f>SUM(J$13:J$15)</f>
        <v>0</v>
      </c>
      <c r="K16" s="889">
        <f>SUM(K$13:K$15)</f>
        <v>0</v>
      </c>
      <c r="L16" s="969">
        <f>SUM(L$13:L$15)</f>
        <v>0</v>
      </c>
      <c r="M16" s="396"/>
      <c r="N16" s="970">
        <f t="shared" ref="N16:S16" si="0">SUM(N$13:N$15)</f>
        <v>0</v>
      </c>
      <c r="O16" s="971">
        <f t="shared" si="0"/>
        <v>0</v>
      </c>
      <c r="P16" s="971">
        <f t="shared" si="0"/>
        <v>0</v>
      </c>
      <c r="Q16" s="971">
        <f t="shared" si="0"/>
        <v>0</v>
      </c>
      <c r="R16" s="971">
        <f t="shared" si="0"/>
        <v>0</v>
      </c>
      <c r="S16" s="971">
        <f t="shared" si="0"/>
        <v>0</v>
      </c>
      <c r="T16" s="971"/>
      <c r="U16" s="972">
        <f>SUM(U$13:U$15)</f>
        <v>0</v>
      </c>
    </row>
    <row r="17" spans="1:22" s="433" customFormat="1" ht="12.75" customHeight="1">
      <c r="A17" s="2278" t="s">
        <v>489</v>
      </c>
      <c r="B17" s="2310"/>
      <c r="C17" s="765"/>
      <c r="D17" s="765"/>
      <c r="E17" s="765"/>
      <c r="F17" s="765"/>
      <c r="G17" s="765"/>
      <c r="H17" s="765"/>
      <c r="I17" s="765"/>
      <c r="J17" s="765"/>
      <c r="K17" s="765"/>
      <c r="L17" s="965"/>
      <c r="M17" s="386"/>
      <c r="N17" s="498"/>
      <c r="O17" s="886"/>
      <c r="P17" s="886"/>
      <c r="Q17" s="886"/>
      <c r="R17" s="886"/>
      <c r="S17" s="886"/>
      <c r="T17" s="886"/>
      <c r="U17" s="967"/>
    </row>
    <row r="18" spans="1:22" s="439" customFormat="1" ht="12.75" customHeight="1">
      <c r="A18" s="154"/>
      <c r="B18" s="422" t="s">
        <v>810</v>
      </c>
      <c r="C18" s="869"/>
      <c r="D18" s="869"/>
      <c r="E18" s="869"/>
      <c r="F18" s="869"/>
      <c r="G18" s="869"/>
      <c r="H18" s="869"/>
      <c r="I18" s="869"/>
      <c r="J18" s="869"/>
      <c r="K18" s="869"/>
      <c r="L18" s="888"/>
      <c r="M18" s="386"/>
      <c r="N18" s="841"/>
      <c r="O18" s="966"/>
      <c r="P18" s="966"/>
      <c r="Q18" s="966"/>
      <c r="R18" s="966"/>
      <c r="S18" s="886">
        <f>N18-O18+P18+Q18-R18</f>
        <v>0</v>
      </c>
      <c r="T18" s="966"/>
      <c r="U18" s="967">
        <f>P18+Q18</f>
        <v>0</v>
      </c>
    </row>
    <row r="19" spans="1:22" s="439" customFormat="1" ht="12.75" customHeight="1">
      <c r="A19" s="154"/>
      <c r="B19" s="422" t="s">
        <v>812</v>
      </c>
      <c r="C19" s="869"/>
      <c r="D19" s="869"/>
      <c r="E19" s="869"/>
      <c r="F19" s="869"/>
      <c r="G19" s="869"/>
      <c r="H19" s="869"/>
      <c r="I19" s="869"/>
      <c r="J19" s="869"/>
      <c r="K19" s="869"/>
      <c r="L19" s="888"/>
      <c r="M19" s="386"/>
      <c r="N19" s="841"/>
      <c r="O19" s="966"/>
      <c r="P19" s="966"/>
      <c r="Q19" s="966"/>
      <c r="R19" s="966"/>
      <c r="S19" s="886">
        <f>N19-O19+P19+Q19-R19</f>
        <v>0</v>
      </c>
      <c r="T19" s="966"/>
      <c r="U19" s="967">
        <f>P19+Q19</f>
        <v>0</v>
      </c>
    </row>
    <row r="20" spans="1:22" s="439" customFormat="1" ht="12.75" customHeight="1" thickBot="1">
      <c r="A20" s="154"/>
      <c r="B20" s="422" t="s">
        <v>813</v>
      </c>
      <c r="C20" s="869"/>
      <c r="D20" s="869"/>
      <c r="E20" s="869"/>
      <c r="F20" s="869"/>
      <c r="G20" s="869"/>
      <c r="H20" s="869"/>
      <c r="I20" s="869"/>
      <c r="J20" s="869"/>
      <c r="K20" s="869"/>
      <c r="L20" s="888"/>
      <c r="M20" s="386"/>
      <c r="N20" s="841"/>
      <c r="O20" s="966"/>
      <c r="P20" s="966"/>
      <c r="Q20" s="966"/>
      <c r="R20" s="966"/>
      <c r="S20" s="886">
        <f>N20-O20+P20+Q20-R20</f>
        <v>0</v>
      </c>
      <c r="T20" s="966"/>
      <c r="U20" s="967">
        <f>P20+Q20</f>
        <v>0</v>
      </c>
    </row>
    <row r="21" spans="1:22" s="439" customFormat="1" ht="12.75" customHeight="1" thickBot="1">
      <c r="A21" s="2324"/>
      <c r="B21" s="2350" t="s">
        <v>1003</v>
      </c>
      <c r="C21" s="2351" t="s">
        <v>790</v>
      </c>
      <c r="D21" s="2351" t="s">
        <v>790</v>
      </c>
      <c r="E21" s="2351" t="s">
        <v>790</v>
      </c>
      <c r="F21" s="2351" t="s">
        <v>790</v>
      </c>
      <c r="G21" s="2351" t="s">
        <v>790</v>
      </c>
      <c r="H21" s="889">
        <f>SUM(H$19:H$20)</f>
        <v>0</v>
      </c>
      <c r="I21" s="2351" t="s">
        <v>790</v>
      </c>
      <c r="J21" s="889">
        <f>SUM(J$19:J$20)</f>
        <v>0</v>
      </c>
      <c r="K21" s="889">
        <f>SUM(K$19:K$20)</f>
        <v>0</v>
      </c>
      <c r="L21" s="969">
        <f>SUM(L$19:L$20)</f>
        <v>0</v>
      </c>
      <c r="M21" s="396"/>
      <c r="N21" s="970">
        <f t="shared" ref="N21:S21" si="1">SUM(N$19:N$20)</f>
        <v>0</v>
      </c>
      <c r="O21" s="971">
        <f t="shared" si="1"/>
        <v>0</v>
      </c>
      <c r="P21" s="971">
        <f t="shared" si="1"/>
        <v>0</v>
      </c>
      <c r="Q21" s="971">
        <f t="shared" si="1"/>
        <v>0</v>
      </c>
      <c r="R21" s="971">
        <f t="shared" si="1"/>
        <v>0</v>
      </c>
      <c r="S21" s="971">
        <f t="shared" si="1"/>
        <v>0</v>
      </c>
      <c r="T21" s="971"/>
      <c r="U21" s="972">
        <f>SUM(U$19:U$20)</f>
        <v>0</v>
      </c>
    </row>
    <row r="22" spans="1:22" s="439" customFormat="1" ht="12.75" customHeight="1" thickBot="1">
      <c r="A22" s="2352" t="s">
        <v>1014</v>
      </c>
      <c r="B22" s="2350"/>
      <c r="C22" s="2351" t="s">
        <v>790</v>
      </c>
      <c r="D22" s="2351" t="s">
        <v>790</v>
      </c>
      <c r="E22" s="2351" t="s">
        <v>790</v>
      </c>
      <c r="F22" s="2351" t="s">
        <v>790</v>
      </c>
      <c r="G22" s="2351" t="s">
        <v>790</v>
      </c>
      <c r="H22" s="142">
        <f>H16+H21</f>
        <v>0</v>
      </c>
      <c r="I22" s="2351" t="s">
        <v>790</v>
      </c>
      <c r="J22" s="142">
        <f>J16+J21</f>
        <v>0</v>
      </c>
      <c r="K22" s="142">
        <f>K16+K21</f>
        <v>0</v>
      </c>
      <c r="L22" s="496">
        <f>L16+L21</f>
        <v>0</v>
      </c>
      <c r="M22" s="396"/>
      <c r="N22" s="495">
        <f t="shared" ref="N22:U22" si="2">N16+N21</f>
        <v>0</v>
      </c>
      <c r="O22" s="142">
        <f t="shared" si="2"/>
        <v>0</v>
      </c>
      <c r="P22" s="142">
        <f t="shared" si="2"/>
        <v>0</v>
      </c>
      <c r="Q22" s="142">
        <f t="shared" si="2"/>
        <v>0</v>
      </c>
      <c r="R22" s="142">
        <f t="shared" si="2"/>
        <v>0</v>
      </c>
      <c r="S22" s="142">
        <f t="shared" si="2"/>
        <v>0</v>
      </c>
      <c r="T22" s="142">
        <f t="shared" si="2"/>
        <v>0</v>
      </c>
      <c r="U22" s="496">
        <f t="shared" si="2"/>
        <v>0</v>
      </c>
    </row>
    <row r="23" spans="1:22" s="434" customFormat="1" ht="17.25" thickTop="1" thickBot="1">
      <c r="A23" s="462"/>
      <c r="B23" s="535"/>
      <c r="C23" s="1499"/>
      <c r="D23" s="1499"/>
      <c r="E23" s="1499"/>
      <c r="F23" s="1499"/>
      <c r="G23" s="1499"/>
      <c r="H23" s="1499"/>
      <c r="I23" s="1499"/>
      <c r="J23" s="1499"/>
      <c r="K23" s="1499"/>
      <c r="L23" s="1503"/>
      <c r="N23" s="499"/>
      <c r="O23" s="1499"/>
      <c r="P23" s="1499"/>
      <c r="Q23" s="1499"/>
      <c r="R23" s="1499"/>
      <c r="S23" s="1499"/>
      <c r="T23" s="1499"/>
      <c r="U23" s="1503"/>
    </row>
    <row r="24" spans="1:22" s="434" customFormat="1">
      <c r="B24" s="415"/>
      <c r="C24" s="411"/>
      <c r="D24" s="411"/>
      <c r="E24" s="411"/>
      <c r="F24" s="413"/>
      <c r="G24" s="435"/>
      <c r="H24" s="435"/>
      <c r="I24" s="435"/>
      <c r="J24" s="435"/>
      <c r="K24" s="435"/>
      <c r="L24" s="435"/>
      <c r="O24" s="435"/>
      <c r="P24" s="435"/>
      <c r="R24" s="435"/>
      <c r="S24" s="435"/>
      <c r="T24" s="435"/>
      <c r="U24" s="435"/>
    </row>
    <row r="25" spans="1:22" s="434" customFormat="1">
      <c r="B25" s="415"/>
      <c r="C25" s="411"/>
      <c r="D25" s="411"/>
      <c r="E25" s="411"/>
      <c r="F25" s="413"/>
      <c r="G25" s="435"/>
      <c r="H25" s="435"/>
      <c r="I25" s="435"/>
      <c r="J25" s="1075" t="s">
        <v>818</v>
      </c>
      <c r="K25"/>
      <c r="L25" s="435"/>
      <c r="O25" s="435"/>
      <c r="P25" s="435"/>
      <c r="R25" s="435"/>
      <c r="S25" s="1147"/>
      <c r="T25" s="1075"/>
      <c r="U25"/>
      <c r="V25" s="1146"/>
    </row>
    <row r="26" spans="1:22" s="434" customFormat="1">
      <c r="A26" s="365" t="s">
        <v>792</v>
      </c>
      <c r="B26" s="415"/>
      <c r="C26" s="411"/>
      <c r="D26" s="411"/>
      <c r="E26" s="411"/>
      <c r="F26" s="413"/>
      <c r="G26" s="435"/>
      <c r="H26" s="435"/>
      <c r="I26" s="435"/>
      <c r="J26" s="817" t="s">
        <v>618</v>
      </c>
      <c r="K26" s="1286"/>
      <c r="L26" s="435"/>
      <c r="O26" s="435"/>
      <c r="P26" s="435"/>
      <c r="R26" s="435"/>
      <c r="S26" s="1147"/>
      <c r="T26" s="5"/>
      <c r="U26" s="775"/>
      <c r="V26" s="1146"/>
    </row>
    <row r="27" spans="1:22" s="434" customFormat="1">
      <c r="A27" s="366" t="s">
        <v>819</v>
      </c>
      <c r="B27" s="415"/>
      <c r="C27" s="411"/>
      <c r="D27" s="411"/>
      <c r="E27" s="411"/>
      <c r="F27" s="413"/>
      <c r="G27" s="435"/>
      <c r="H27" s="435"/>
      <c r="I27" s="435"/>
      <c r="J27" s="45" t="s">
        <v>619</v>
      </c>
      <c r="K27" s="1287"/>
      <c r="L27" s="435"/>
      <c r="O27" s="435"/>
      <c r="P27" s="435"/>
      <c r="R27" s="435"/>
      <c r="S27" s="1147"/>
      <c r="T27" s="5"/>
      <c r="U27" s="775"/>
      <c r="V27" s="1146"/>
    </row>
    <row r="28" spans="1:22" s="434" customFormat="1">
      <c r="A28" s="366" t="s">
        <v>794</v>
      </c>
      <c r="B28" s="415"/>
      <c r="C28" s="411"/>
      <c r="D28" s="411"/>
      <c r="E28" s="411"/>
      <c r="F28" s="413"/>
      <c r="G28" s="435"/>
      <c r="H28" s="435"/>
      <c r="I28" s="435"/>
      <c r="J28" s="46" t="s">
        <v>305</v>
      </c>
      <c r="K28" s="1406">
        <f>SUM(K26:K27)</f>
        <v>0</v>
      </c>
      <c r="L28" s="435"/>
      <c r="O28" s="435"/>
      <c r="P28" s="435"/>
      <c r="R28" s="435"/>
      <c r="S28" s="1147"/>
      <c r="T28" s="5"/>
      <c r="U28" s="775"/>
      <c r="V28" s="1146"/>
    </row>
    <row r="29" spans="1:22" s="434" customFormat="1">
      <c r="A29" s="719" t="s">
        <v>740</v>
      </c>
      <c r="B29" s="415"/>
      <c r="C29" s="411"/>
      <c r="D29" s="411"/>
      <c r="E29" s="411"/>
      <c r="F29" s="413"/>
      <c r="G29" s="435"/>
      <c r="H29" s="435"/>
      <c r="I29" s="435"/>
      <c r="J29" s="1076" t="s">
        <v>451</v>
      </c>
      <c r="K29" s="1077">
        <f>K28-K22</f>
        <v>0</v>
      </c>
      <c r="L29" s="435"/>
      <c r="O29" s="435"/>
      <c r="P29" s="435"/>
      <c r="R29" s="435"/>
      <c r="S29" s="1147"/>
      <c r="T29" s="1076"/>
      <c r="U29" s="1077"/>
      <c r="V29" s="1146"/>
    </row>
    <row r="30" spans="1:22" s="434" customFormat="1">
      <c r="B30" s="415"/>
      <c r="C30" s="411"/>
      <c r="D30" s="411"/>
      <c r="E30" s="411"/>
      <c r="F30" s="413"/>
      <c r="G30" s="435"/>
      <c r="H30" s="435"/>
      <c r="I30" s="435"/>
      <c r="J30" s="435"/>
      <c r="K30" s="435"/>
      <c r="L30" s="435"/>
      <c r="O30" s="435"/>
      <c r="P30" s="435"/>
      <c r="R30" s="435"/>
      <c r="S30" s="1147"/>
      <c r="T30" s="1147"/>
      <c r="U30" s="1147"/>
      <c r="V30" s="1146"/>
    </row>
    <row r="31" spans="1:22" s="434" customFormat="1">
      <c r="B31" s="415"/>
      <c r="C31" s="411"/>
      <c r="D31" s="411"/>
      <c r="E31" s="411"/>
      <c r="F31" s="413"/>
      <c r="G31" s="435"/>
      <c r="H31" s="435"/>
      <c r="I31" s="435"/>
      <c r="J31" s="435"/>
      <c r="K31" s="435"/>
      <c r="L31" s="435"/>
      <c r="O31" s="435"/>
      <c r="P31" s="435"/>
      <c r="R31" s="435"/>
      <c r="S31" s="435"/>
      <c r="T31" s="435"/>
      <c r="U31" s="435"/>
    </row>
    <row r="32" spans="1:22" s="434" customFormat="1">
      <c r="B32" s="415"/>
      <c r="C32" s="411"/>
      <c r="D32" s="411"/>
      <c r="E32" s="411"/>
      <c r="F32" s="413"/>
      <c r="G32" s="435"/>
      <c r="H32" s="435"/>
      <c r="I32" s="435"/>
      <c r="J32" s="435"/>
      <c r="K32" s="435"/>
      <c r="L32" s="435"/>
      <c r="O32" s="435"/>
      <c r="P32" s="435"/>
      <c r="R32" s="435"/>
      <c r="S32" s="435"/>
      <c r="T32" s="435"/>
      <c r="U32" s="435"/>
    </row>
    <row r="33" spans="2:21" s="434" customFormat="1">
      <c r="B33" s="415"/>
      <c r="C33" s="411"/>
      <c r="D33" s="411"/>
      <c r="E33" s="411"/>
      <c r="F33" s="413"/>
      <c r="G33" s="435"/>
      <c r="H33" s="435"/>
      <c r="I33" s="435"/>
      <c r="J33" s="435"/>
      <c r="K33" s="435"/>
      <c r="L33" s="435"/>
      <c r="O33" s="435"/>
      <c r="P33" s="435"/>
      <c r="R33" s="435"/>
      <c r="S33" s="435"/>
      <c r="T33" s="435"/>
      <c r="U33" s="435"/>
    </row>
    <row r="34" spans="2:21" s="434" customFormat="1" hidden="1">
      <c r="G34" s="435"/>
      <c r="H34" s="435"/>
      <c r="I34" s="435"/>
      <c r="J34" s="435"/>
      <c r="K34" s="435"/>
      <c r="L34" s="435"/>
      <c r="O34" s="435"/>
      <c r="P34" s="435"/>
      <c r="R34" s="435"/>
      <c r="S34" s="435"/>
      <c r="T34" s="435"/>
      <c r="U34" s="435"/>
    </row>
    <row r="35" spans="2:21" s="434" customFormat="1" hidden="1">
      <c r="G35" s="435"/>
      <c r="H35" s="435"/>
      <c r="I35" s="435"/>
      <c r="J35" s="435"/>
      <c r="K35" s="435"/>
      <c r="L35" s="435"/>
      <c r="O35" s="435"/>
      <c r="P35" s="435"/>
      <c r="R35" s="435"/>
      <c r="S35" s="435"/>
      <c r="T35" s="435"/>
      <c r="U35" s="435"/>
    </row>
    <row r="36" spans="2:21" s="434" customFormat="1" hidden="1">
      <c r="G36" s="435"/>
      <c r="H36" s="435"/>
      <c r="I36" s="435"/>
      <c r="J36" s="435"/>
      <c r="K36" s="435"/>
      <c r="L36" s="435"/>
      <c r="O36" s="435"/>
      <c r="P36" s="435"/>
      <c r="R36" s="435"/>
      <c r="S36" s="435"/>
      <c r="T36" s="435"/>
      <c r="U36" s="435"/>
    </row>
    <row r="37" spans="2:21" hidden="1">
      <c r="B37" s="440"/>
      <c r="C37" s="440"/>
      <c r="D37" s="440"/>
      <c r="E37" s="440"/>
      <c r="F37" s="440"/>
      <c r="P37" s="441"/>
      <c r="Q37" s="440"/>
      <c r="R37" s="441"/>
      <c r="S37" s="441"/>
      <c r="T37" s="441"/>
    </row>
  </sheetData>
  <mergeCells count="14">
    <mergeCell ref="L6:L10"/>
    <mergeCell ref="T7:T10"/>
    <mergeCell ref="U7:U10"/>
    <mergeCell ref="A11:B11"/>
    <mergeCell ref="H6:H10"/>
    <mergeCell ref="I6:I10"/>
    <mergeCell ref="J6:J10"/>
    <mergeCell ref="K6:K10"/>
    <mergeCell ref="A6:B10"/>
    <mergeCell ref="C6:C10"/>
    <mergeCell ref="D6:D10"/>
    <mergeCell ref="E6:E10"/>
    <mergeCell ref="F6:F10"/>
    <mergeCell ref="G6:G10"/>
  </mergeCells>
  <hyperlinks>
    <hyperlink ref="L1" location="Content!Print_Area" display="Content" xr:uid="{26251B9E-A781-4177-850E-B5488CD783CF}"/>
    <hyperlink ref="L2" location="'X1 - Assets'!A1" display="SFP-Asset" xr:uid="{CBAC8D8F-3AF8-4867-B7A3-BB32D3575962}"/>
    <hyperlink ref="L3" location="'X2 - Liabilities'!A1" display="SFP-Liab and NW" xr:uid="{EA0D918B-B832-47DF-ACD4-0FF56A112777}"/>
    <hyperlink ref="L4" location="X4_SCI!A1" display="SCI" xr:uid="{D6FF27DB-39C5-42DD-BF4D-86E2E5D99667}"/>
    <hyperlink ref="U1" location="Content!Print_Area" display="Content" xr:uid="{ADF946F3-94FE-454D-A283-D9E0D2D97197}"/>
    <hyperlink ref="U2" location="'X1 - Assets'!A1" display="SFP-Asset" xr:uid="{DDCB5CA3-25F8-40B9-A189-4DCCC20792FA}"/>
    <hyperlink ref="U3" location="'X2 - Liabilities'!A1" display="SFP-Liab and NW" xr:uid="{2376428F-80C8-41A6-8495-46B16553422E}"/>
    <hyperlink ref="U4" location="X4_SCI!A1" display="SCI" xr:uid="{2D51013A-1AA3-4FCB-8DA0-53574DF62F72}"/>
  </hyperlinks>
  <pageMargins left="0.25" right="0.25" top="0.75" bottom="0.75" header="0.3" footer="0.3"/>
  <pageSetup paperSize="14" scale="3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C829-9BC2-4F42-B3E6-2645E33F374C}">
  <sheetPr>
    <tabColor rgb="FF92D050"/>
    <pageSetUpPr fitToPage="1"/>
  </sheetPr>
  <dimension ref="A1:T39"/>
  <sheetViews>
    <sheetView zoomScaleNormal="100" workbookViewId="0">
      <selection activeCell="H32" sqref="H32"/>
    </sheetView>
  </sheetViews>
  <sheetFormatPr defaultColWidth="0" defaultRowHeight="15.75" zeroHeight="1"/>
  <cols>
    <col min="1" max="1" width="3.7109375" style="440" customWidth="1"/>
    <col min="2" max="2" width="93.42578125" style="403" bestFit="1" customWidth="1"/>
    <col min="3" max="3" width="16.85546875" style="404" customWidth="1"/>
    <col min="4" max="4" width="15.28515625" style="404" customWidth="1"/>
    <col min="5" max="5" width="15.28515625" style="406" customWidth="1"/>
    <col min="6" max="7" width="16.7109375" style="441" bestFit="1" customWidth="1"/>
    <col min="8" max="8" width="17.28515625" style="440" customWidth="1"/>
    <col min="9" max="9" width="15.28515625" style="440" customWidth="1"/>
    <col min="10" max="10" width="15.28515625" style="441" customWidth="1"/>
    <col min="11" max="11" width="22.140625" style="441" customWidth="1"/>
    <col min="12" max="12" width="4.140625" style="440" customWidth="1"/>
    <col min="13" max="13" width="14.28515625" style="440" bestFit="1" customWidth="1"/>
    <col min="14" max="14" width="15.28515625" style="441" hidden="1" customWidth="1"/>
    <col min="15" max="15" width="15.28515625" style="442" hidden="1" customWidth="1"/>
    <col min="16" max="16" width="15.28515625" style="312" hidden="1" customWidth="1"/>
    <col min="17" max="17" width="15.28515625" style="442" hidden="1" customWidth="1"/>
    <col min="18" max="19" width="21" style="442" hidden="1" customWidth="1"/>
    <col min="20" max="20" width="18.140625" style="441" hidden="1" customWidth="1"/>
    <col min="21" max="16384" width="9.140625" style="440" hidden="1"/>
  </cols>
  <sheetData>
    <row r="1" spans="1:20" s="429" customFormat="1" ht="19.5">
      <c r="A1" s="137"/>
      <c r="B1" s="137"/>
      <c r="E1" s="430"/>
      <c r="F1" s="430"/>
      <c r="G1" s="430"/>
      <c r="H1" s="430"/>
      <c r="I1" s="430"/>
      <c r="J1" s="335" t="s">
        <v>271</v>
      </c>
      <c r="L1" s="374"/>
      <c r="M1" s="375"/>
      <c r="N1" s="376"/>
      <c r="O1" s="431"/>
      <c r="P1" s="432"/>
      <c r="Q1" s="431"/>
      <c r="R1" s="379"/>
      <c r="S1" s="379"/>
      <c r="T1" s="373"/>
    </row>
    <row r="2" spans="1:20" s="433" customFormat="1" ht="15.4" customHeight="1">
      <c r="A2" s="137" t="s">
        <v>1016</v>
      </c>
      <c r="B2" s="6"/>
      <c r="E2" s="411"/>
      <c r="F2" s="411"/>
      <c r="G2" s="435"/>
      <c r="H2" s="435"/>
      <c r="I2" s="435"/>
      <c r="J2" s="336" t="s">
        <v>798</v>
      </c>
      <c r="M2" s="386"/>
      <c r="N2" s="387"/>
      <c r="O2" s="437"/>
      <c r="P2" s="438"/>
      <c r="Q2" s="437"/>
      <c r="R2" s="437"/>
      <c r="S2" s="437"/>
      <c r="T2" s="436"/>
    </row>
    <row r="3" spans="1:20" s="429" customFormat="1" ht="19.5">
      <c r="A3" s="205" t="str">
        <f>"COMPANY: "&amp;'Co. Profile'!B2</f>
        <v>COMPANY: [NAME OF HMO]</v>
      </c>
      <c r="B3" s="30"/>
      <c r="E3" s="411"/>
      <c r="F3" s="411"/>
      <c r="G3" s="435"/>
      <c r="H3" s="435"/>
      <c r="I3" s="435"/>
      <c r="J3" s="336" t="s">
        <v>799</v>
      </c>
      <c r="L3" s="374"/>
      <c r="M3" s="375"/>
      <c r="N3" s="376"/>
      <c r="O3" s="431"/>
      <c r="P3" s="432"/>
      <c r="Q3" s="431"/>
      <c r="R3" s="379"/>
      <c r="S3" s="379"/>
      <c r="T3" s="373"/>
    </row>
    <row r="4" spans="1:20" s="433" customFormat="1" ht="15.4" customHeight="1">
      <c r="A4" s="210" t="str">
        <f>'Co. Profile'!B3</f>
        <v>FOR THE YEAR ENDED DECEMBER 31, 20XX</v>
      </c>
      <c r="B4" s="390"/>
      <c r="D4" s="366"/>
      <c r="E4" s="411"/>
      <c r="F4" s="411"/>
      <c r="G4" s="435"/>
      <c r="H4" s="435"/>
      <c r="I4" s="435"/>
      <c r="J4" s="335" t="s">
        <v>800</v>
      </c>
      <c r="M4" s="386"/>
      <c r="N4" s="436"/>
      <c r="O4" s="437"/>
      <c r="P4" s="438"/>
      <c r="Q4" s="437"/>
      <c r="R4" s="437"/>
      <c r="S4" s="437"/>
      <c r="T4" s="436"/>
    </row>
    <row r="5" spans="1:20" s="433" customFormat="1" ht="15.4" customHeight="1" thickBot="1">
      <c r="B5" s="390"/>
      <c r="C5" s="381"/>
      <c r="E5" s="383"/>
      <c r="F5" s="436"/>
      <c r="G5" s="436"/>
      <c r="I5" s="383"/>
      <c r="J5" s="436"/>
      <c r="K5" s="436"/>
      <c r="M5" s="386"/>
      <c r="N5" s="436"/>
      <c r="O5" s="437"/>
      <c r="P5" s="438"/>
      <c r="Q5" s="437"/>
      <c r="R5" s="437"/>
      <c r="S5" s="437"/>
      <c r="T5" s="436"/>
    </row>
    <row r="6" spans="1:20" s="433" customFormat="1" ht="15.4" customHeight="1">
      <c r="A6" s="1727" t="s">
        <v>1017</v>
      </c>
      <c r="B6" s="1779"/>
      <c r="C6" s="1771" t="s">
        <v>1018</v>
      </c>
      <c r="D6" s="1769" t="s">
        <v>1019</v>
      </c>
      <c r="E6" s="1773" t="s">
        <v>1020</v>
      </c>
      <c r="F6" s="2353" t="s">
        <v>1021</v>
      </c>
      <c r="G6" s="2353"/>
      <c r="H6" s="1775" t="s">
        <v>1022</v>
      </c>
      <c r="I6" s="1777" t="s">
        <v>1023</v>
      </c>
      <c r="J6" s="1767" t="s">
        <v>780</v>
      </c>
    </row>
    <row r="7" spans="1:20" s="433" customFormat="1" ht="16.149999999999999" customHeight="1" thickBot="1">
      <c r="A7" s="1731"/>
      <c r="B7" s="1780"/>
      <c r="C7" s="1772"/>
      <c r="D7" s="1770"/>
      <c r="E7" s="1774"/>
      <c r="F7" s="1506" t="s">
        <v>1024</v>
      </c>
      <c r="G7" s="1506" t="s">
        <v>783</v>
      </c>
      <c r="H7" s="1776"/>
      <c r="I7" s="1778"/>
      <c r="J7" s="1768"/>
    </row>
    <row r="8" spans="1:20" s="1321" customFormat="1" ht="15.4" customHeight="1">
      <c r="A8" s="1758" t="s">
        <v>706</v>
      </c>
      <c r="B8" s="1759"/>
      <c r="C8" s="2322" t="s">
        <v>707</v>
      </c>
      <c r="D8" s="2322" t="s">
        <v>708</v>
      </c>
      <c r="E8" s="2322" t="s">
        <v>709</v>
      </c>
      <c r="F8" s="2322" t="s">
        <v>710</v>
      </c>
      <c r="G8" s="2322" t="s">
        <v>711</v>
      </c>
      <c r="H8" s="2322" t="s">
        <v>712</v>
      </c>
      <c r="I8" s="2322" t="s">
        <v>788</v>
      </c>
      <c r="J8" s="2323" t="s">
        <v>789</v>
      </c>
    </row>
    <row r="9" spans="1:20" s="439" customFormat="1" ht="12.75" customHeight="1">
      <c r="A9" s="2354" t="s">
        <v>491</v>
      </c>
      <c r="B9" s="2355"/>
      <c r="C9" s="765"/>
      <c r="D9" s="765"/>
      <c r="E9" s="765"/>
      <c r="F9" s="765"/>
      <c r="G9" s="765"/>
      <c r="H9" s="765"/>
      <c r="I9" s="765"/>
      <c r="J9" s="965"/>
    </row>
    <row r="10" spans="1:20" s="439" customFormat="1" ht="12.75" customHeight="1">
      <c r="A10" s="154"/>
      <c r="B10" s="422" t="s">
        <v>810</v>
      </c>
      <c r="C10" s="869"/>
      <c r="D10" s="869"/>
      <c r="E10" s="869"/>
      <c r="F10" s="869"/>
      <c r="G10" s="869"/>
      <c r="H10" s="869"/>
      <c r="I10" s="869"/>
      <c r="J10" s="888"/>
    </row>
    <row r="11" spans="1:20" s="439" customFormat="1" ht="12.75" customHeight="1">
      <c r="A11" s="154"/>
      <c r="B11" s="422" t="s">
        <v>812</v>
      </c>
      <c r="C11" s="869"/>
      <c r="D11" s="869"/>
      <c r="E11" s="869"/>
      <c r="F11" s="869"/>
      <c r="G11" s="869"/>
      <c r="H11" s="869"/>
      <c r="I11" s="869"/>
      <c r="J11" s="888"/>
    </row>
    <row r="12" spans="1:20" s="439" customFormat="1" ht="12.75" customHeight="1" thickBot="1">
      <c r="A12" s="154"/>
      <c r="B12" s="422" t="s">
        <v>813</v>
      </c>
      <c r="C12" s="869"/>
      <c r="D12" s="869"/>
      <c r="E12" s="869"/>
      <c r="F12" s="869"/>
      <c r="G12" s="869"/>
      <c r="H12" s="869"/>
      <c r="I12" s="869"/>
      <c r="J12" s="888"/>
    </row>
    <row r="13" spans="1:20" s="439" customFormat="1" ht="12.75" customHeight="1" thickBot="1">
      <c r="A13" s="2356"/>
      <c r="B13" s="2350" t="s">
        <v>1025</v>
      </c>
      <c r="C13" s="2351" t="s">
        <v>790</v>
      </c>
      <c r="D13" s="2351" t="s">
        <v>790</v>
      </c>
      <c r="E13" s="2351" t="s">
        <v>790</v>
      </c>
      <c r="F13" s="2351" t="s">
        <v>790</v>
      </c>
      <c r="G13" s="2351" t="s">
        <v>790</v>
      </c>
      <c r="H13" s="889">
        <f>SUM(H10:H12)</f>
        <v>0</v>
      </c>
      <c r="I13" s="889">
        <f>SUM(I10:I12)</f>
        <v>0</v>
      </c>
      <c r="J13" s="2357"/>
    </row>
    <row r="14" spans="1:20" s="433" customFormat="1" ht="12.75" customHeight="1">
      <c r="A14" s="2354" t="s">
        <v>492</v>
      </c>
      <c r="B14" s="2355"/>
      <c r="C14" s="765"/>
      <c r="D14" s="765"/>
      <c r="E14" s="765"/>
      <c r="F14" s="765"/>
      <c r="G14" s="765"/>
      <c r="H14" s="765"/>
      <c r="I14" s="765"/>
      <c r="J14" s="965"/>
    </row>
    <row r="15" spans="1:20" s="439" customFormat="1" ht="12.75" customHeight="1">
      <c r="A15" s="154"/>
      <c r="B15" s="422" t="s">
        <v>810</v>
      </c>
      <c r="C15" s="869"/>
      <c r="D15" s="869"/>
      <c r="E15" s="869"/>
      <c r="F15" s="869"/>
      <c r="G15" s="869"/>
      <c r="H15" s="869"/>
      <c r="I15" s="869"/>
      <c r="J15" s="888"/>
    </row>
    <row r="16" spans="1:20" s="439" customFormat="1" ht="12.75" customHeight="1">
      <c r="A16" s="154"/>
      <c r="B16" s="422" t="s">
        <v>812</v>
      </c>
      <c r="C16" s="869"/>
      <c r="D16" s="869"/>
      <c r="E16" s="869"/>
      <c r="F16" s="869"/>
      <c r="G16" s="869"/>
      <c r="H16" s="869"/>
      <c r="I16" s="869"/>
      <c r="J16" s="888"/>
    </row>
    <row r="17" spans="1:20" s="439" customFormat="1" ht="12.75" customHeight="1" thickBot="1">
      <c r="A17" s="154"/>
      <c r="B17" s="422" t="s">
        <v>813</v>
      </c>
      <c r="C17" s="869"/>
      <c r="D17" s="869"/>
      <c r="E17" s="869"/>
      <c r="F17" s="869"/>
      <c r="G17" s="869"/>
      <c r="H17" s="869"/>
      <c r="I17" s="869"/>
      <c r="J17" s="888"/>
    </row>
    <row r="18" spans="1:20" s="439" customFormat="1" ht="12.75" customHeight="1" thickBot="1">
      <c r="A18" s="2356"/>
      <c r="B18" s="2350" t="s">
        <v>1025</v>
      </c>
      <c r="C18" s="2351" t="s">
        <v>790</v>
      </c>
      <c r="D18" s="2351" t="s">
        <v>790</v>
      </c>
      <c r="E18" s="2351" t="s">
        <v>790</v>
      </c>
      <c r="F18" s="2351" t="s">
        <v>790</v>
      </c>
      <c r="G18" s="2351" t="s">
        <v>790</v>
      </c>
      <c r="H18" s="889">
        <f>SUM(H15:H17)</f>
        <v>0</v>
      </c>
      <c r="I18" s="889">
        <f>SUM(I15:I17)</f>
        <v>0</v>
      </c>
      <c r="J18" s="2357"/>
    </row>
    <row r="19" spans="1:20" s="433" customFormat="1" ht="12.75" customHeight="1">
      <c r="A19" s="2354" t="s">
        <v>493</v>
      </c>
      <c r="B19" s="2355"/>
      <c r="C19" s="765"/>
      <c r="D19" s="765"/>
      <c r="E19" s="765"/>
      <c r="F19" s="765"/>
      <c r="G19" s="765"/>
      <c r="H19" s="765"/>
      <c r="I19" s="765"/>
      <c r="J19" s="965"/>
    </row>
    <row r="20" spans="1:20" s="439" customFormat="1" ht="12.75" customHeight="1">
      <c r="A20" s="154"/>
      <c r="B20" s="422" t="s">
        <v>810</v>
      </c>
      <c r="C20" s="869"/>
      <c r="D20" s="869"/>
      <c r="E20" s="869"/>
      <c r="F20" s="869"/>
      <c r="G20" s="869"/>
      <c r="H20" s="869"/>
      <c r="I20" s="869"/>
      <c r="J20" s="888"/>
    </row>
    <row r="21" spans="1:20" s="439" customFormat="1" ht="12.75" customHeight="1">
      <c r="A21" s="154"/>
      <c r="B21" s="422" t="s">
        <v>812</v>
      </c>
      <c r="C21" s="869"/>
      <c r="D21" s="869"/>
      <c r="E21" s="869"/>
      <c r="F21" s="869"/>
      <c r="G21" s="869"/>
      <c r="H21" s="869"/>
      <c r="I21" s="869"/>
      <c r="J21" s="888"/>
    </row>
    <row r="22" spans="1:20" s="439" customFormat="1" ht="12.75" customHeight="1" thickBot="1">
      <c r="A22" s="154"/>
      <c r="B22" s="422" t="s">
        <v>813</v>
      </c>
      <c r="C22" s="869"/>
      <c r="D22" s="869"/>
      <c r="E22" s="869"/>
      <c r="F22" s="869"/>
      <c r="G22" s="869"/>
      <c r="H22" s="869"/>
      <c r="I22" s="869"/>
      <c r="J22" s="888"/>
    </row>
    <row r="23" spans="1:20" s="439" customFormat="1" ht="12.75" customHeight="1" thickBot="1">
      <c r="A23" s="2356"/>
      <c r="B23" s="2350" t="s">
        <v>1025</v>
      </c>
      <c r="C23" s="2351" t="s">
        <v>790</v>
      </c>
      <c r="D23" s="2351" t="s">
        <v>790</v>
      </c>
      <c r="E23" s="2351" t="s">
        <v>790</v>
      </c>
      <c r="F23" s="2351" t="s">
        <v>790</v>
      </c>
      <c r="G23" s="2351" t="s">
        <v>790</v>
      </c>
      <c r="H23" s="889">
        <f>SUM(H20:H22)</f>
        <v>0</v>
      </c>
      <c r="I23" s="889">
        <f>SUM(I20:I22)</f>
        <v>0</v>
      </c>
      <c r="J23" s="2357"/>
    </row>
    <row r="24" spans="1:20" s="439" customFormat="1" ht="12.75" customHeight="1" thickBot="1">
      <c r="A24" s="2352" t="s">
        <v>1016</v>
      </c>
      <c r="B24" s="2350"/>
      <c r="C24" s="2351" t="s">
        <v>790</v>
      </c>
      <c r="D24" s="2351" t="s">
        <v>790</v>
      </c>
      <c r="E24" s="2351" t="s">
        <v>790</v>
      </c>
      <c r="F24" s="2351" t="s">
        <v>790</v>
      </c>
      <c r="G24" s="2351" t="s">
        <v>790</v>
      </c>
      <c r="H24" s="142">
        <f>H13+H18+H23</f>
        <v>0</v>
      </c>
      <c r="I24" s="142">
        <f>I13+I18+I23</f>
        <v>0</v>
      </c>
      <c r="J24" s="2357"/>
    </row>
    <row r="25" spans="1:20" s="434" customFormat="1" ht="17.25" thickTop="1" thickBot="1">
      <c r="A25" s="462"/>
      <c r="B25" s="535"/>
      <c r="C25" s="1499"/>
      <c r="D25" s="1499"/>
      <c r="E25" s="1499"/>
      <c r="F25" s="1499"/>
      <c r="G25" s="1499"/>
      <c r="H25" s="1499"/>
      <c r="I25" s="1499"/>
      <c r="J25" s="1503"/>
    </row>
    <row r="26" spans="1:20" s="434" customFormat="1">
      <c r="B26" s="415"/>
      <c r="C26" s="411"/>
      <c r="D26" s="411"/>
      <c r="E26" s="413"/>
      <c r="F26" s="435"/>
      <c r="G26" s="435"/>
      <c r="J26" s="435"/>
      <c r="K26" s="435"/>
      <c r="N26" s="435"/>
      <c r="O26" s="435"/>
      <c r="Q26" s="435"/>
      <c r="R26" s="435"/>
      <c r="S26" s="435"/>
      <c r="T26" s="435"/>
    </row>
    <row r="27" spans="1:20" s="434" customFormat="1">
      <c r="B27" s="415"/>
      <c r="C27" s="411"/>
      <c r="D27" s="411"/>
      <c r="E27" s="413"/>
      <c r="F27" s="435"/>
      <c r="G27" s="1075" t="s">
        <v>818</v>
      </c>
      <c r="H27"/>
      <c r="J27" s="435"/>
      <c r="K27" s="435"/>
      <c r="N27" s="435"/>
      <c r="O27" s="435"/>
      <c r="Q27" s="435"/>
      <c r="R27" s="435"/>
      <c r="S27" s="435"/>
      <c r="T27" s="435"/>
    </row>
    <row r="28" spans="1:20" s="434" customFormat="1">
      <c r="A28" s="365" t="s">
        <v>792</v>
      </c>
      <c r="B28" s="415"/>
      <c r="C28" s="411"/>
      <c r="D28" s="411"/>
      <c r="E28" s="413"/>
      <c r="F28" s="435"/>
      <c r="G28" s="817" t="s">
        <v>618</v>
      </c>
      <c r="H28" s="1286"/>
      <c r="J28" s="435"/>
      <c r="K28" s="435"/>
      <c r="N28" s="435"/>
      <c r="O28" s="435"/>
      <c r="Q28" s="435"/>
      <c r="R28" s="435"/>
      <c r="S28" s="435"/>
      <c r="T28" s="435"/>
    </row>
    <row r="29" spans="1:20" s="434" customFormat="1">
      <c r="A29" s="366" t="s">
        <v>819</v>
      </c>
      <c r="B29" s="415"/>
      <c r="C29" s="411"/>
      <c r="D29" s="411"/>
      <c r="E29" s="413"/>
      <c r="F29" s="435"/>
      <c r="G29" s="45" t="s">
        <v>619</v>
      </c>
      <c r="H29" s="1287"/>
      <c r="J29" s="435"/>
      <c r="K29" s="435"/>
      <c r="N29" s="435"/>
      <c r="O29" s="435"/>
      <c r="Q29" s="435"/>
      <c r="R29" s="435"/>
      <c r="S29" s="435"/>
      <c r="T29" s="435"/>
    </row>
    <row r="30" spans="1:20" s="434" customFormat="1">
      <c r="A30" s="366" t="s">
        <v>794</v>
      </c>
      <c r="B30" s="415"/>
      <c r="C30" s="411"/>
      <c r="D30" s="411"/>
      <c r="E30" s="413"/>
      <c r="F30" s="435"/>
      <c r="G30" s="46" t="s">
        <v>305</v>
      </c>
      <c r="H30" s="1406">
        <f>SUM(H28:H29)</f>
        <v>0</v>
      </c>
      <c r="J30" s="435"/>
      <c r="K30" s="435"/>
      <c r="N30" s="435"/>
      <c r="O30" s="435"/>
      <c r="Q30" s="435"/>
      <c r="R30" s="435"/>
      <c r="S30" s="435"/>
      <c r="T30" s="435"/>
    </row>
    <row r="31" spans="1:20" s="434" customFormat="1">
      <c r="A31" s="719" t="s">
        <v>740</v>
      </c>
      <c r="B31" s="415"/>
      <c r="C31" s="411"/>
      <c r="D31" s="411"/>
      <c r="E31" s="413"/>
      <c r="F31" s="435"/>
      <c r="G31" s="1076" t="s">
        <v>451</v>
      </c>
      <c r="H31" s="1077">
        <f>H30-H24</f>
        <v>0</v>
      </c>
      <c r="J31" s="435"/>
      <c r="K31" s="435"/>
      <c r="N31" s="435"/>
      <c r="O31" s="435"/>
      <c r="Q31" s="435"/>
      <c r="R31" s="435"/>
      <c r="S31" s="435"/>
      <c r="T31" s="435"/>
    </row>
    <row r="32" spans="1:20" s="434" customFormat="1">
      <c r="B32" s="415"/>
      <c r="C32" s="411"/>
      <c r="D32" s="411"/>
      <c r="E32" s="413"/>
      <c r="F32" s="435"/>
      <c r="G32" s="435"/>
      <c r="J32" s="435"/>
      <c r="K32" s="435"/>
      <c r="N32" s="435"/>
      <c r="O32" s="435"/>
      <c r="Q32" s="435"/>
      <c r="R32" s="435"/>
      <c r="S32" s="435"/>
      <c r="T32" s="435"/>
    </row>
    <row r="33" spans="2:20" s="434" customFormat="1">
      <c r="B33" s="415"/>
      <c r="C33" s="411"/>
      <c r="D33" s="411"/>
      <c r="E33" s="413"/>
      <c r="F33" s="435"/>
      <c r="G33" s="435"/>
      <c r="J33" s="435"/>
      <c r="K33" s="435"/>
      <c r="N33" s="435"/>
      <c r="O33" s="435"/>
      <c r="Q33" s="435"/>
      <c r="R33" s="435"/>
      <c r="S33" s="435"/>
      <c r="T33" s="435"/>
    </row>
    <row r="34" spans="2:20" s="434" customFormat="1">
      <c r="B34" s="415"/>
      <c r="C34" s="411"/>
      <c r="D34" s="411"/>
      <c r="E34" s="413"/>
      <c r="F34" s="435"/>
      <c r="G34" s="435"/>
      <c r="J34" s="435"/>
      <c r="K34" s="435"/>
      <c r="N34" s="435"/>
      <c r="O34" s="435"/>
      <c r="Q34" s="435"/>
      <c r="R34" s="435"/>
      <c r="S34" s="435"/>
      <c r="T34" s="435"/>
    </row>
    <row r="35" spans="2:20" s="434" customFormat="1" hidden="1">
      <c r="B35" s="415"/>
      <c r="C35" s="411"/>
      <c r="D35" s="411"/>
      <c r="E35" s="413"/>
      <c r="F35" s="435"/>
      <c r="G35" s="435"/>
      <c r="J35" s="435"/>
      <c r="K35" s="435"/>
      <c r="N35" s="435"/>
      <c r="O35" s="435"/>
      <c r="Q35" s="435"/>
      <c r="R35" s="435"/>
      <c r="S35" s="435"/>
      <c r="T35" s="435"/>
    </row>
    <row r="36" spans="2:20" s="434" customFormat="1" hidden="1">
      <c r="F36" s="435"/>
      <c r="G36" s="435"/>
      <c r="J36" s="435"/>
      <c r="K36" s="435"/>
      <c r="N36" s="435"/>
      <c r="O36" s="435"/>
      <c r="Q36" s="435"/>
      <c r="R36" s="435"/>
      <c r="S36" s="435"/>
      <c r="T36" s="435"/>
    </row>
    <row r="37" spans="2:20" s="434" customFormat="1" hidden="1">
      <c r="F37" s="435"/>
      <c r="G37" s="435"/>
      <c r="J37" s="435"/>
      <c r="K37" s="435"/>
      <c r="N37" s="435"/>
      <c r="O37" s="435"/>
      <c r="Q37" s="435"/>
      <c r="R37" s="435"/>
      <c r="S37" s="435"/>
      <c r="T37" s="435"/>
    </row>
    <row r="38" spans="2:20" s="434" customFormat="1" hidden="1">
      <c r="F38" s="435"/>
      <c r="G38" s="435"/>
      <c r="J38" s="435"/>
      <c r="K38" s="435"/>
      <c r="N38" s="435"/>
      <c r="O38" s="435"/>
      <c r="Q38" s="435"/>
      <c r="R38" s="435"/>
      <c r="S38" s="435"/>
      <c r="T38" s="435"/>
    </row>
    <row r="39" spans="2:20" hidden="1">
      <c r="B39" s="440"/>
      <c r="C39" s="440"/>
      <c r="D39" s="440"/>
      <c r="E39" s="440"/>
      <c r="O39" s="441"/>
      <c r="P39" s="440"/>
      <c r="Q39" s="441"/>
      <c r="R39" s="441"/>
      <c r="S39" s="441"/>
    </row>
  </sheetData>
  <mergeCells count="9">
    <mergeCell ref="A8:B8"/>
    <mergeCell ref="F6:G6"/>
    <mergeCell ref="J6:J7"/>
    <mergeCell ref="D6:D7"/>
    <mergeCell ref="C6:C7"/>
    <mergeCell ref="E6:E7"/>
    <mergeCell ref="H6:H7"/>
    <mergeCell ref="I6:I7"/>
    <mergeCell ref="A6:B7"/>
  </mergeCells>
  <hyperlinks>
    <hyperlink ref="J1" location="Content!Print_Area" display="Content" xr:uid="{C66D2123-58B7-4A43-8CEA-EFBF595C7A23}"/>
    <hyperlink ref="J2" location="'X1 - Assets'!A1" display="SFP-Asset" xr:uid="{7D40DD86-6685-4BE7-A4A3-6F3D0659C5C6}"/>
    <hyperlink ref="J3" location="'X2 - Liabilities'!A1" display="SFP-Liab and NW" xr:uid="{A8EAB227-AAF7-4681-B282-AA257D1203EE}"/>
    <hyperlink ref="J4" location="X4_SCI!A1" display="SCI" xr:uid="{E62ED8F7-B753-4E75-86C7-08A2DB32469E}"/>
  </hyperlinks>
  <pageMargins left="0.25" right="0.25" top="0.75" bottom="0.75" header="0.3" footer="0.3"/>
  <pageSetup paperSize="14" scale="5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F0D5-772A-46C3-BE7C-27EF77E10DCF}">
  <sheetPr>
    <tabColor rgb="FF92D050"/>
    <pageSetUpPr fitToPage="1"/>
  </sheetPr>
  <dimension ref="A1:R40"/>
  <sheetViews>
    <sheetView zoomScaleNormal="100" workbookViewId="0">
      <selection activeCell="A9" sqref="A9:H9"/>
    </sheetView>
  </sheetViews>
  <sheetFormatPr defaultColWidth="0" defaultRowHeight="15.75" zeroHeight="1"/>
  <cols>
    <col min="1" max="1" width="3.7109375" style="440" customWidth="1"/>
    <col min="2" max="2" width="93.42578125" style="403" bestFit="1" customWidth="1"/>
    <col min="3" max="3" width="22.140625" style="404" customWidth="1"/>
    <col min="4" max="4" width="15.28515625" style="404" customWidth="1"/>
    <col min="5" max="5" width="15.28515625" style="406" customWidth="1"/>
    <col min="6" max="7" width="16.7109375" style="441" bestFit="1" customWidth="1"/>
    <col min="8" max="8" width="17.28515625" style="440" customWidth="1"/>
    <col min="9" max="9" width="22.140625" style="441" customWidth="1"/>
    <col min="10" max="10" width="4.140625" style="440" customWidth="1"/>
    <col min="11" max="11" width="14.28515625" style="440" bestFit="1" customWidth="1"/>
    <col min="12" max="12" width="15.28515625" style="441" hidden="1" customWidth="1"/>
    <col min="13" max="13" width="15.28515625" style="442" hidden="1" customWidth="1"/>
    <col min="14" max="14" width="15.28515625" style="312" hidden="1" customWidth="1"/>
    <col min="15" max="15" width="15.28515625" style="442" hidden="1" customWidth="1"/>
    <col min="16" max="17" width="21" style="442" hidden="1" customWidth="1"/>
    <col min="18" max="18" width="18.140625" style="441" hidden="1" customWidth="1"/>
    <col min="19" max="16384" width="9.140625" style="440" hidden="1"/>
  </cols>
  <sheetData>
    <row r="1" spans="1:18" s="429" customFormat="1" ht="19.5">
      <c r="A1" s="137"/>
      <c r="B1" s="137"/>
      <c r="E1" s="430"/>
      <c r="F1" s="430"/>
      <c r="G1" s="430"/>
      <c r="H1" s="335" t="s">
        <v>271</v>
      </c>
      <c r="J1" s="374"/>
      <c r="K1" s="375"/>
      <c r="L1" s="376"/>
      <c r="M1" s="431"/>
      <c r="N1" s="432"/>
      <c r="O1" s="431"/>
      <c r="P1" s="379"/>
      <c r="Q1" s="379"/>
      <c r="R1" s="373"/>
    </row>
    <row r="2" spans="1:18" s="433" customFormat="1" ht="15.4" customHeight="1">
      <c r="A2" s="137" t="s">
        <v>1026</v>
      </c>
      <c r="B2" s="6"/>
      <c r="E2" s="411"/>
      <c r="F2" s="411"/>
      <c r="G2" s="435"/>
      <c r="H2" s="336" t="s">
        <v>798</v>
      </c>
      <c r="K2" s="386"/>
      <c r="L2" s="387"/>
      <c r="M2" s="437"/>
      <c r="N2" s="438"/>
      <c r="O2" s="437"/>
      <c r="P2" s="437"/>
      <c r="Q2" s="437"/>
      <c r="R2" s="436"/>
    </row>
    <row r="3" spans="1:18" s="429" customFormat="1" ht="19.5">
      <c r="A3" s="205" t="str">
        <f>"COMPANY: "&amp;'Co. Profile'!B2</f>
        <v>COMPANY: [NAME OF HMO]</v>
      </c>
      <c r="B3" s="30"/>
      <c r="E3" s="411"/>
      <c r="F3" s="411"/>
      <c r="G3" s="435"/>
      <c r="H3" s="336" t="s">
        <v>799</v>
      </c>
      <c r="J3" s="374"/>
      <c r="K3" s="375"/>
      <c r="L3" s="376"/>
      <c r="M3" s="431"/>
      <c r="N3" s="432"/>
      <c r="O3" s="431"/>
      <c r="P3" s="379"/>
      <c r="Q3" s="379"/>
      <c r="R3" s="373"/>
    </row>
    <row r="4" spans="1:18" s="433" customFormat="1" ht="15.4" customHeight="1">
      <c r="A4" s="210" t="str">
        <f>'Co. Profile'!B3</f>
        <v>FOR THE YEAR ENDED DECEMBER 31, 20XX</v>
      </c>
      <c r="B4" s="390"/>
      <c r="C4" s="366"/>
      <c r="E4" s="411"/>
      <c r="F4" s="411"/>
      <c r="G4" s="435"/>
      <c r="H4" s="335" t="s">
        <v>800</v>
      </c>
      <c r="K4" s="386"/>
      <c r="L4" s="436"/>
      <c r="M4" s="437"/>
      <c r="N4" s="438"/>
      <c r="O4" s="437"/>
      <c r="P4" s="437"/>
      <c r="Q4" s="437"/>
      <c r="R4" s="436"/>
    </row>
    <row r="5" spans="1:18" s="433" customFormat="1" ht="15.4" customHeight="1" thickBot="1">
      <c r="B5" s="390"/>
      <c r="C5" s="381"/>
      <c r="E5" s="383"/>
      <c r="F5" s="436"/>
      <c r="G5" s="436"/>
      <c r="I5" s="436"/>
      <c r="K5" s="386"/>
      <c r="L5" s="436"/>
      <c r="M5" s="437"/>
      <c r="N5" s="438"/>
      <c r="O5" s="437"/>
      <c r="P5" s="437"/>
      <c r="Q5" s="437"/>
      <c r="R5" s="436"/>
    </row>
    <row r="6" spans="1:18" s="433" customFormat="1" ht="15.4" customHeight="1">
      <c r="A6" s="1727" t="s">
        <v>1027</v>
      </c>
      <c r="B6" s="1779"/>
      <c r="C6" s="1781" t="s">
        <v>1028</v>
      </c>
      <c r="D6" s="1781" t="s">
        <v>1029</v>
      </c>
      <c r="E6" s="1781"/>
      <c r="F6" s="1781" t="s">
        <v>1030</v>
      </c>
      <c r="G6" s="1781"/>
      <c r="H6" s="1783" t="s">
        <v>780</v>
      </c>
    </row>
    <row r="7" spans="1:18" s="433" customFormat="1" ht="15.4" customHeight="1">
      <c r="A7" s="1729"/>
      <c r="B7" s="1785"/>
      <c r="C7" s="1782"/>
      <c r="D7" s="2358" t="s">
        <v>1031</v>
      </c>
      <c r="E7" s="2358" t="s">
        <v>1032</v>
      </c>
      <c r="F7" s="2358" t="s">
        <v>1031</v>
      </c>
      <c r="G7" s="2358" t="s">
        <v>1032</v>
      </c>
      <c r="H7" s="1784"/>
    </row>
    <row r="8" spans="1:18" s="433" customFormat="1" ht="16.149999999999999" customHeight="1" thickBot="1">
      <c r="A8" s="1731"/>
      <c r="B8" s="1780"/>
      <c r="C8" s="2359"/>
      <c r="D8" s="1774"/>
      <c r="E8" s="1774"/>
      <c r="F8" s="1774"/>
      <c r="G8" s="1774"/>
      <c r="H8" s="2360"/>
    </row>
    <row r="9" spans="1:18" s="383" customFormat="1" ht="15.4" customHeight="1">
      <c r="A9" s="1758" t="s">
        <v>706</v>
      </c>
      <c r="B9" s="1759"/>
      <c r="C9" s="2361" t="s">
        <v>707</v>
      </c>
      <c r="D9" s="2362" t="s">
        <v>708</v>
      </c>
      <c r="E9" s="2362" t="s">
        <v>709</v>
      </c>
      <c r="F9" s="2362" t="s">
        <v>710</v>
      </c>
      <c r="G9" s="2362" t="s">
        <v>711</v>
      </c>
      <c r="H9" s="2363" t="s">
        <v>712</v>
      </c>
    </row>
    <row r="10" spans="1:18" s="439" customFormat="1" ht="12.75" customHeight="1">
      <c r="A10" s="2364" t="s">
        <v>1033</v>
      </c>
      <c r="B10" s="2365"/>
      <c r="C10" s="765"/>
      <c r="D10" s="765"/>
      <c r="E10" s="765"/>
      <c r="F10" s="765"/>
      <c r="G10" s="765"/>
      <c r="H10" s="965"/>
    </row>
    <row r="11" spans="1:18" s="439" customFormat="1" ht="12.75" customHeight="1">
      <c r="A11" s="154"/>
      <c r="B11" s="155" t="s">
        <v>810</v>
      </c>
      <c r="C11" s="869"/>
      <c r="D11" s="869"/>
      <c r="E11" s="869"/>
      <c r="F11" s="869"/>
      <c r="G11" s="869"/>
      <c r="H11" s="888"/>
    </row>
    <row r="12" spans="1:18" s="439" customFormat="1" ht="12.75" customHeight="1">
      <c r="A12" s="154"/>
      <c r="B12" s="155" t="s">
        <v>812</v>
      </c>
      <c r="C12" s="869"/>
      <c r="D12" s="869"/>
      <c r="E12" s="869"/>
      <c r="F12" s="869"/>
      <c r="G12" s="869"/>
      <c r="H12" s="888"/>
    </row>
    <row r="13" spans="1:18" s="439" customFormat="1" ht="12.75" customHeight="1" thickBot="1">
      <c r="A13" s="154"/>
      <c r="B13" s="155" t="s">
        <v>813</v>
      </c>
      <c r="C13" s="869"/>
      <c r="D13" s="869"/>
      <c r="E13" s="869"/>
      <c r="F13" s="869"/>
      <c r="G13" s="869"/>
      <c r="H13" s="888"/>
    </row>
    <row r="14" spans="1:18" s="439" customFormat="1" ht="12.75" customHeight="1" thickBot="1">
      <c r="A14" s="2356"/>
      <c r="B14" s="2366" t="s">
        <v>1025</v>
      </c>
      <c r="C14" s="2351" t="s">
        <v>790</v>
      </c>
      <c r="D14" s="889">
        <f>SUM(D11:D13)</f>
        <v>0</v>
      </c>
      <c r="E14" s="889">
        <f>SUM(E11:E13)</f>
        <v>0</v>
      </c>
      <c r="F14" s="889">
        <f>SUM(F11:F13)</f>
        <v>0</v>
      </c>
      <c r="G14" s="889">
        <f>SUM(G11:G13)</f>
        <v>0</v>
      </c>
      <c r="H14" s="2357"/>
    </row>
    <row r="15" spans="1:18" s="433" customFormat="1" ht="12.75" customHeight="1">
      <c r="A15" s="2364" t="s">
        <v>495</v>
      </c>
      <c r="B15" s="2365"/>
      <c r="C15" s="765"/>
      <c r="D15" s="765"/>
      <c r="E15" s="765"/>
      <c r="F15" s="765"/>
      <c r="G15" s="765"/>
      <c r="H15" s="965"/>
    </row>
    <row r="16" spans="1:18" s="439" customFormat="1" ht="12.75" customHeight="1">
      <c r="A16" s="154"/>
      <c r="B16" s="155" t="s">
        <v>810</v>
      </c>
      <c r="C16" s="869"/>
      <c r="D16" s="869"/>
      <c r="E16" s="869"/>
      <c r="F16" s="869"/>
      <c r="G16" s="869"/>
      <c r="H16" s="888"/>
    </row>
    <row r="17" spans="1:18" s="439" customFormat="1" ht="12.75" customHeight="1">
      <c r="A17" s="154"/>
      <c r="B17" s="155" t="s">
        <v>812</v>
      </c>
      <c r="C17" s="869"/>
      <c r="D17" s="869"/>
      <c r="E17" s="869"/>
      <c r="F17" s="869"/>
      <c r="G17" s="869"/>
      <c r="H17" s="888"/>
    </row>
    <row r="18" spans="1:18" s="439" customFormat="1" ht="12.75" customHeight="1" thickBot="1">
      <c r="A18" s="154"/>
      <c r="B18" s="155" t="s">
        <v>813</v>
      </c>
      <c r="C18" s="869"/>
      <c r="D18" s="869"/>
      <c r="E18" s="869"/>
      <c r="F18" s="869"/>
      <c r="G18" s="869"/>
      <c r="H18" s="888"/>
    </row>
    <row r="19" spans="1:18" s="439" customFormat="1" ht="12.75" customHeight="1" thickBot="1">
      <c r="A19" s="2356"/>
      <c r="B19" s="2366" t="s">
        <v>1025</v>
      </c>
      <c r="C19" s="2351" t="s">
        <v>790</v>
      </c>
      <c r="D19" s="889">
        <f>SUM(D16:D18)</f>
        <v>0</v>
      </c>
      <c r="E19" s="889">
        <f>SUM(E16:E18)</f>
        <v>0</v>
      </c>
      <c r="F19" s="889">
        <f>SUM(F16:F18)</f>
        <v>0</v>
      </c>
      <c r="G19" s="889">
        <f>SUM(G16:G18)</f>
        <v>0</v>
      </c>
      <c r="H19" s="2357"/>
    </row>
    <row r="20" spans="1:18" s="433" customFormat="1" ht="12.75" customHeight="1">
      <c r="A20" s="2364" t="s">
        <v>1034</v>
      </c>
      <c r="B20" s="2365"/>
      <c r="C20" s="765"/>
      <c r="D20" s="765"/>
      <c r="E20" s="765"/>
      <c r="F20" s="765"/>
      <c r="G20" s="765"/>
      <c r="H20" s="965"/>
    </row>
    <row r="21" spans="1:18" s="439" customFormat="1" ht="12.75" customHeight="1">
      <c r="A21" s="154"/>
      <c r="B21" s="155" t="s">
        <v>810</v>
      </c>
      <c r="C21" s="869"/>
      <c r="D21" s="869"/>
      <c r="E21" s="869"/>
      <c r="F21" s="869"/>
      <c r="G21" s="869"/>
      <c r="H21" s="888"/>
    </row>
    <row r="22" spans="1:18" s="439" customFormat="1" ht="12.75" customHeight="1">
      <c r="A22" s="154"/>
      <c r="B22" s="155" t="s">
        <v>812</v>
      </c>
      <c r="C22" s="869"/>
      <c r="D22" s="869"/>
      <c r="E22" s="869"/>
      <c r="F22" s="869"/>
      <c r="G22" s="869"/>
      <c r="H22" s="888"/>
    </row>
    <row r="23" spans="1:18" s="439" customFormat="1" ht="12.75" customHeight="1" thickBot="1">
      <c r="A23" s="154"/>
      <c r="B23" s="155" t="s">
        <v>813</v>
      </c>
      <c r="C23" s="869"/>
      <c r="D23" s="869"/>
      <c r="E23" s="869"/>
      <c r="F23" s="869"/>
      <c r="G23" s="869"/>
      <c r="H23" s="888"/>
    </row>
    <row r="24" spans="1:18" s="439" customFormat="1" ht="12.75" customHeight="1" thickBot="1">
      <c r="A24" s="2356"/>
      <c r="B24" s="2366" t="s">
        <v>1025</v>
      </c>
      <c r="C24" s="2351" t="s">
        <v>790</v>
      </c>
      <c r="D24" s="889">
        <f>SUM(D21:D23)</f>
        <v>0</v>
      </c>
      <c r="E24" s="889">
        <f>SUM(E21:E23)</f>
        <v>0</v>
      </c>
      <c r="F24" s="889">
        <f>SUM(F21:F23)</f>
        <v>0</v>
      </c>
      <c r="G24" s="889">
        <f>SUM(G21:G23)</f>
        <v>0</v>
      </c>
      <c r="H24" s="2357"/>
    </row>
    <row r="25" spans="1:18" s="439" customFormat="1" ht="12.75" customHeight="1" thickBot="1">
      <c r="A25" s="2352" t="s">
        <v>305</v>
      </c>
      <c r="B25" s="2366"/>
      <c r="C25" s="2351" t="s">
        <v>790</v>
      </c>
      <c r="D25" s="142">
        <f>D14+D19+D24</f>
        <v>0</v>
      </c>
      <c r="E25" s="142">
        <f>E14+E19+E24</f>
        <v>0</v>
      </c>
      <c r="F25" s="142">
        <f>F14+F19+F24</f>
        <v>0</v>
      </c>
      <c r="G25" s="142">
        <f>G14+G19+G24</f>
        <v>0</v>
      </c>
      <c r="H25" s="2357"/>
    </row>
    <row r="26" spans="1:18" s="434" customFormat="1" ht="17.25" thickTop="1" thickBot="1">
      <c r="A26" s="462"/>
      <c r="B26" s="535"/>
      <c r="C26" s="1499"/>
      <c r="D26" s="1499"/>
      <c r="E26" s="1499"/>
      <c r="F26" s="1499"/>
      <c r="G26" s="1499"/>
      <c r="H26" s="1503"/>
    </row>
    <row r="27" spans="1:18" s="434" customFormat="1">
      <c r="B27" s="415"/>
      <c r="C27" s="411"/>
      <c r="D27" s="411"/>
      <c r="E27" s="413"/>
      <c r="F27" s="435"/>
      <c r="G27" s="435"/>
      <c r="I27" s="435"/>
      <c r="L27" s="435"/>
      <c r="M27" s="435"/>
      <c r="O27" s="435"/>
      <c r="P27" s="435"/>
      <c r="Q27" s="435"/>
      <c r="R27" s="435"/>
    </row>
    <row r="28" spans="1:18" s="434" customFormat="1">
      <c r="A28" s="365" t="s">
        <v>792</v>
      </c>
      <c r="B28" s="415"/>
      <c r="C28" s="411"/>
      <c r="D28" s="1075" t="s">
        <v>818</v>
      </c>
      <c r="E28"/>
      <c r="F28" s="1075" t="s">
        <v>818</v>
      </c>
      <c r="G28"/>
      <c r="I28" s="435"/>
      <c r="L28" s="435"/>
      <c r="M28" s="435"/>
      <c r="O28" s="435"/>
      <c r="P28" s="435"/>
      <c r="Q28" s="435"/>
      <c r="R28" s="435"/>
    </row>
    <row r="29" spans="1:18" s="434" customFormat="1">
      <c r="A29" s="366" t="s">
        <v>819</v>
      </c>
      <c r="B29" s="415"/>
      <c r="C29" s="411"/>
      <c r="D29" s="817" t="s">
        <v>618</v>
      </c>
      <c r="E29" s="1286"/>
      <c r="F29" s="817" t="s">
        <v>618</v>
      </c>
      <c r="G29" s="1286"/>
      <c r="I29" s="435"/>
      <c r="L29" s="435"/>
      <c r="M29" s="435"/>
      <c r="O29" s="435"/>
      <c r="P29" s="435"/>
      <c r="Q29" s="435"/>
      <c r="R29" s="435"/>
    </row>
    <row r="30" spans="1:18" s="434" customFormat="1">
      <c r="A30" s="366" t="s">
        <v>794</v>
      </c>
      <c r="B30" s="415"/>
      <c r="C30" s="411"/>
      <c r="D30" s="45" t="s">
        <v>619</v>
      </c>
      <c r="E30" s="1287"/>
      <c r="F30" s="45" t="s">
        <v>619</v>
      </c>
      <c r="G30" s="1287"/>
      <c r="I30" s="435"/>
      <c r="L30" s="435"/>
      <c r="M30" s="435"/>
      <c r="O30" s="435"/>
      <c r="P30" s="435"/>
      <c r="Q30" s="435"/>
      <c r="R30" s="435"/>
    </row>
    <row r="31" spans="1:18" s="434" customFormat="1">
      <c r="A31" s="719" t="s">
        <v>740</v>
      </c>
      <c r="B31" s="415"/>
      <c r="C31" s="411"/>
      <c r="D31" s="46" t="s">
        <v>305</v>
      </c>
      <c r="E31" s="1406">
        <f>SUM(E29:E30)</f>
        <v>0</v>
      </c>
      <c r="F31" s="46" t="s">
        <v>305</v>
      </c>
      <c r="G31" s="1406">
        <f>SUM(G29:G30)</f>
        <v>0</v>
      </c>
      <c r="I31" s="435"/>
      <c r="L31" s="435"/>
      <c r="M31" s="435"/>
      <c r="O31" s="435"/>
      <c r="P31" s="435"/>
      <c r="Q31" s="435"/>
      <c r="R31" s="435"/>
    </row>
    <row r="32" spans="1:18" s="434" customFormat="1">
      <c r="B32" s="415"/>
      <c r="C32" s="411"/>
      <c r="D32" s="1076" t="s">
        <v>451</v>
      </c>
      <c r="E32" s="1077">
        <f>E31-E25</f>
        <v>0</v>
      </c>
      <c r="F32" s="1076" t="s">
        <v>451</v>
      </c>
      <c r="G32" s="1077">
        <f>G31-G25</f>
        <v>0</v>
      </c>
      <c r="I32" s="435"/>
      <c r="L32" s="435"/>
      <c r="M32" s="435"/>
      <c r="O32" s="435"/>
      <c r="P32" s="435"/>
      <c r="Q32" s="435"/>
      <c r="R32" s="435"/>
    </row>
    <row r="33" spans="2:18" s="434" customFormat="1">
      <c r="B33" s="415"/>
      <c r="C33" s="411"/>
      <c r="D33" s="411"/>
      <c r="E33" s="413"/>
      <c r="F33" s="435"/>
      <c r="G33" s="435"/>
      <c r="I33" s="435"/>
      <c r="L33" s="435"/>
      <c r="M33" s="435"/>
      <c r="O33" s="435"/>
      <c r="P33" s="435"/>
      <c r="Q33" s="435"/>
      <c r="R33" s="435"/>
    </row>
    <row r="34" spans="2:18" s="434" customFormat="1">
      <c r="B34" s="415"/>
      <c r="C34" s="411"/>
      <c r="D34" s="411"/>
      <c r="E34" s="413"/>
      <c r="F34" s="435"/>
      <c r="G34" s="435"/>
      <c r="I34" s="435"/>
      <c r="L34" s="435"/>
      <c r="M34" s="435"/>
      <c r="O34" s="435"/>
      <c r="P34" s="435"/>
      <c r="Q34" s="435"/>
      <c r="R34" s="435"/>
    </row>
    <row r="35" spans="2:18" s="434" customFormat="1">
      <c r="B35" s="415"/>
      <c r="C35" s="411"/>
      <c r="D35" s="411"/>
      <c r="E35" s="413"/>
      <c r="F35" s="435"/>
      <c r="G35" s="435"/>
      <c r="I35" s="435"/>
      <c r="L35" s="435"/>
      <c r="M35" s="435"/>
      <c r="O35" s="435"/>
      <c r="P35" s="435"/>
      <c r="Q35" s="435"/>
      <c r="R35" s="435"/>
    </row>
    <row r="36" spans="2:18" s="434" customFormat="1" hidden="1">
      <c r="B36" s="415"/>
      <c r="C36" s="411"/>
      <c r="D36" s="411"/>
      <c r="E36" s="413"/>
      <c r="F36" s="435"/>
      <c r="G36" s="435"/>
      <c r="I36" s="435"/>
      <c r="L36" s="435"/>
      <c r="M36" s="435"/>
      <c r="O36" s="435"/>
      <c r="P36" s="435"/>
      <c r="Q36" s="435"/>
      <c r="R36" s="435"/>
    </row>
    <row r="37" spans="2:18" s="434" customFormat="1" hidden="1">
      <c r="F37" s="435"/>
      <c r="G37" s="435"/>
      <c r="I37" s="435"/>
      <c r="L37" s="435"/>
      <c r="M37" s="435"/>
      <c r="O37" s="435"/>
      <c r="P37" s="435"/>
      <c r="Q37" s="435"/>
      <c r="R37" s="435"/>
    </row>
    <row r="38" spans="2:18" s="434" customFormat="1" hidden="1">
      <c r="F38" s="435"/>
      <c r="G38" s="435"/>
      <c r="I38" s="435"/>
      <c r="L38" s="435"/>
      <c r="M38" s="435"/>
      <c r="O38" s="435"/>
      <c r="P38" s="435"/>
      <c r="Q38" s="435"/>
      <c r="R38" s="435"/>
    </row>
    <row r="39" spans="2:18" s="434" customFormat="1" hidden="1">
      <c r="F39" s="435"/>
      <c r="G39" s="435"/>
      <c r="I39" s="435"/>
      <c r="L39" s="435"/>
      <c r="M39" s="435"/>
      <c r="O39" s="435"/>
      <c r="P39" s="435"/>
      <c r="Q39" s="435"/>
      <c r="R39" s="435"/>
    </row>
    <row r="40" spans="2:18" hidden="1">
      <c r="B40" s="440"/>
      <c r="C40" s="440"/>
      <c r="D40" s="440"/>
      <c r="E40" s="440"/>
      <c r="M40" s="441"/>
      <c r="N40" s="440"/>
      <c r="O40" s="441"/>
      <c r="P40" s="441"/>
      <c r="Q40" s="441"/>
    </row>
  </sheetData>
  <mergeCells count="10">
    <mergeCell ref="A9:B9"/>
    <mergeCell ref="D6:E6"/>
    <mergeCell ref="F6:G6"/>
    <mergeCell ref="C6:C8"/>
    <mergeCell ref="H6:H8"/>
    <mergeCell ref="G7:G8"/>
    <mergeCell ref="F7:F8"/>
    <mergeCell ref="E7:E8"/>
    <mergeCell ref="D7:D8"/>
    <mergeCell ref="A6:B8"/>
  </mergeCells>
  <hyperlinks>
    <hyperlink ref="H1" location="Content!Print_Area" display="Content" xr:uid="{65680C5B-DC63-4596-96EB-0A4E1FB56814}"/>
    <hyperlink ref="H2" location="'X1 - Assets'!A1" display="SFP-Asset" xr:uid="{F002FE42-01A5-49FB-9A9F-7F30CCFC6649}"/>
    <hyperlink ref="H3" location="'X2 - Liabilities'!A1" display="SFP-Liab and NW" xr:uid="{77112447-997D-4C3D-8C82-F1E4E8429C58}"/>
    <hyperlink ref="H4" location="X4_SCI!A1" display="SCI" xr:uid="{967E1088-ACF8-422B-B072-E2EDB3B193F7}"/>
  </hyperlinks>
  <pageMargins left="0.25" right="0.25" top="0.75" bottom="0.75" header="0.3" footer="0.3"/>
  <pageSetup paperSize="14" scale="7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92D050"/>
    <pageSetUpPr fitToPage="1"/>
  </sheetPr>
  <dimension ref="A1:WVT58"/>
  <sheetViews>
    <sheetView zoomScale="85" zoomScaleNormal="85" zoomScaleSheetLayoutView="90" workbookViewId="0">
      <selection activeCell="K32" sqref="K32"/>
    </sheetView>
  </sheetViews>
  <sheetFormatPr defaultColWidth="0" defaultRowHeight="12.75" customHeight="1" zeroHeight="1"/>
  <cols>
    <col min="1" max="1" width="4" style="164" customWidth="1"/>
    <col min="2" max="2" width="3.28515625" style="164" customWidth="1"/>
    <col min="3" max="3" width="6.7109375" style="164" customWidth="1"/>
    <col min="4" max="4" width="33" style="159" bestFit="1" customWidth="1"/>
    <col min="5" max="5" width="11.7109375" style="159" bestFit="1" customWidth="1"/>
    <col min="6" max="11" width="18.140625" style="159" customWidth="1"/>
    <col min="12" max="12" width="4.7109375" style="1" customWidth="1"/>
    <col min="13" max="13" width="9.140625" style="317" customWidth="1"/>
    <col min="14" max="14" width="9.140625" style="159" customWidth="1"/>
    <col min="15" max="256" width="9.140625" style="159" hidden="1"/>
    <col min="257" max="258" width="1.7109375" style="159" hidden="1"/>
    <col min="259" max="259" width="6.7109375" style="159" hidden="1"/>
    <col min="260" max="260" width="45.7109375" style="159" hidden="1"/>
    <col min="261" max="261" width="21.7109375" style="159" hidden="1"/>
    <col min="262" max="267" width="18.140625" style="159" hidden="1"/>
    <col min="268" max="268" width="22.42578125" style="159" hidden="1"/>
    <col min="269" max="512" width="9.140625" style="159" hidden="1"/>
    <col min="513" max="514" width="1.7109375" style="159" hidden="1"/>
    <col min="515" max="515" width="6.7109375" style="159" hidden="1"/>
    <col min="516" max="516" width="45.7109375" style="159" hidden="1"/>
    <col min="517" max="517" width="21.7109375" style="159" hidden="1"/>
    <col min="518" max="523" width="18.140625" style="159" hidden="1"/>
    <col min="524" max="524" width="22.42578125" style="159" hidden="1"/>
    <col min="525" max="768" width="9.140625" style="159" hidden="1"/>
    <col min="769" max="770" width="1.7109375" style="159" hidden="1"/>
    <col min="771" max="771" width="6.7109375" style="159" hidden="1"/>
    <col min="772" max="772" width="45.7109375" style="159" hidden="1"/>
    <col min="773" max="773" width="21.7109375" style="159" hidden="1"/>
    <col min="774" max="779" width="18.140625" style="159" hidden="1"/>
    <col min="780" max="780" width="22.42578125" style="159" hidden="1"/>
    <col min="781" max="1024" width="9.140625" style="159" hidden="1"/>
    <col min="1025" max="1026" width="1.7109375" style="159" hidden="1"/>
    <col min="1027" max="1027" width="6.7109375" style="159" hidden="1"/>
    <col min="1028" max="1028" width="45.7109375" style="159" hidden="1"/>
    <col min="1029" max="1029" width="21.7109375" style="159" hidden="1"/>
    <col min="1030" max="1035" width="18.140625" style="159" hidden="1"/>
    <col min="1036" max="1036" width="22.42578125" style="159" hidden="1"/>
    <col min="1037" max="1280" width="9.140625" style="159" hidden="1"/>
    <col min="1281" max="1282" width="1.7109375" style="159" hidden="1"/>
    <col min="1283" max="1283" width="6.7109375" style="159" hidden="1"/>
    <col min="1284" max="1284" width="45.7109375" style="159" hidden="1"/>
    <col min="1285" max="1285" width="21.7109375" style="159" hidden="1"/>
    <col min="1286" max="1291" width="18.140625" style="159" hidden="1"/>
    <col min="1292" max="1292" width="22.42578125" style="159" hidden="1"/>
    <col min="1293" max="1536" width="9.140625" style="159" hidden="1"/>
    <col min="1537" max="1538" width="1.7109375" style="159" hidden="1"/>
    <col min="1539" max="1539" width="6.7109375" style="159" hidden="1"/>
    <col min="1540" max="1540" width="45.7109375" style="159" hidden="1"/>
    <col min="1541" max="1541" width="21.7109375" style="159" hidden="1"/>
    <col min="1542" max="1547" width="18.140625" style="159" hidden="1"/>
    <col min="1548" max="1548" width="22.42578125" style="159" hidden="1"/>
    <col min="1549" max="1792" width="9.140625" style="159" hidden="1"/>
    <col min="1793" max="1794" width="1.7109375" style="159" hidden="1"/>
    <col min="1795" max="1795" width="6.7109375" style="159" hidden="1"/>
    <col min="1796" max="1796" width="45.7109375" style="159" hidden="1"/>
    <col min="1797" max="1797" width="21.7109375" style="159" hidden="1"/>
    <col min="1798" max="1803" width="18.140625" style="159" hidden="1"/>
    <col min="1804" max="1804" width="22.42578125" style="159" hidden="1"/>
    <col min="1805" max="2048" width="9.140625" style="159" hidden="1"/>
    <col min="2049" max="2050" width="1.7109375" style="159" hidden="1"/>
    <col min="2051" max="2051" width="6.7109375" style="159" hidden="1"/>
    <col min="2052" max="2052" width="45.7109375" style="159" hidden="1"/>
    <col min="2053" max="2053" width="21.7109375" style="159" hidden="1"/>
    <col min="2054" max="2059" width="18.140625" style="159" hidden="1"/>
    <col min="2060" max="2060" width="22.42578125" style="159" hidden="1"/>
    <col min="2061" max="2304" width="9.140625" style="159" hidden="1"/>
    <col min="2305" max="2306" width="1.7109375" style="159" hidden="1"/>
    <col min="2307" max="2307" width="6.7109375" style="159" hidden="1"/>
    <col min="2308" max="2308" width="45.7109375" style="159" hidden="1"/>
    <col min="2309" max="2309" width="21.7109375" style="159" hidden="1"/>
    <col min="2310" max="2315" width="18.140625" style="159" hidden="1"/>
    <col min="2316" max="2316" width="22.42578125" style="159" hidden="1"/>
    <col min="2317" max="2560" width="9.140625" style="159" hidden="1"/>
    <col min="2561" max="2562" width="1.7109375" style="159" hidden="1"/>
    <col min="2563" max="2563" width="6.7109375" style="159" hidden="1"/>
    <col min="2564" max="2564" width="45.7109375" style="159" hidden="1"/>
    <col min="2565" max="2565" width="21.7109375" style="159" hidden="1"/>
    <col min="2566" max="2571" width="18.140625" style="159" hidden="1"/>
    <col min="2572" max="2572" width="22.42578125" style="159" hidden="1"/>
    <col min="2573" max="2816" width="9.140625" style="159" hidden="1"/>
    <col min="2817" max="2818" width="1.7109375" style="159" hidden="1"/>
    <col min="2819" max="2819" width="6.7109375" style="159" hidden="1"/>
    <col min="2820" max="2820" width="45.7109375" style="159" hidden="1"/>
    <col min="2821" max="2821" width="21.7109375" style="159" hidden="1"/>
    <col min="2822" max="2827" width="18.140625" style="159" hidden="1"/>
    <col min="2828" max="2828" width="22.42578125" style="159" hidden="1"/>
    <col min="2829" max="3072" width="9.140625" style="159" hidden="1"/>
    <col min="3073" max="3074" width="1.7109375" style="159" hidden="1"/>
    <col min="3075" max="3075" width="6.7109375" style="159" hidden="1"/>
    <col min="3076" max="3076" width="45.7109375" style="159" hidden="1"/>
    <col min="3077" max="3077" width="21.7109375" style="159" hidden="1"/>
    <col min="3078" max="3083" width="18.140625" style="159" hidden="1"/>
    <col min="3084" max="3084" width="22.42578125" style="159" hidden="1"/>
    <col min="3085" max="3328" width="9.140625" style="159" hidden="1"/>
    <col min="3329" max="3330" width="1.7109375" style="159" hidden="1"/>
    <col min="3331" max="3331" width="6.7109375" style="159" hidden="1"/>
    <col min="3332" max="3332" width="45.7109375" style="159" hidden="1"/>
    <col min="3333" max="3333" width="21.7109375" style="159" hidden="1"/>
    <col min="3334" max="3339" width="18.140625" style="159" hidden="1"/>
    <col min="3340" max="3340" width="22.42578125" style="159" hidden="1"/>
    <col min="3341" max="3584" width="9.140625" style="159" hidden="1"/>
    <col min="3585" max="3586" width="1.7109375" style="159" hidden="1"/>
    <col min="3587" max="3587" width="6.7109375" style="159" hidden="1"/>
    <col min="3588" max="3588" width="45.7109375" style="159" hidden="1"/>
    <col min="3589" max="3589" width="21.7109375" style="159" hidden="1"/>
    <col min="3590" max="3595" width="18.140625" style="159" hidden="1"/>
    <col min="3596" max="3596" width="22.42578125" style="159" hidden="1"/>
    <col min="3597" max="3840" width="9.140625" style="159" hidden="1"/>
    <col min="3841" max="3842" width="1.7109375" style="159" hidden="1"/>
    <col min="3843" max="3843" width="6.7109375" style="159" hidden="1"/>
    <col min="3844" max="3844" width="45.7109375" style="159" hidden="1"/>
    <col min="3845" max="3845" width="21.7109375" style="159" hidden="1"/>
    <col min="3846" max="3851" width="18.140625" style="159" hidden="1"/>
    <col min="3852" max="3852" width="22.42578125" style="159" hidden="1"/>
    <col min="3853" max="4096" width="9.140625" style="159" hidden="1"/>
    <col min="4097" max="4098" width="1.7109375" style="159" hidden="1"/>
    <col min="4099" max="4099" width="6.7109375" style="159" hidden="1"/>
    <col min="4100" max="4100" width="45.7109375" style="159" hidden="1"/>
    <col min="4101" max="4101" width="21.7109375" style="159" hidden="1"/>
    <col min="4102" max="4107" width="18.140625" style="159" hidden="1"/>
    <col min="4108" max="4108" width="22.42578125" style="159" hidden="1"/>
    <col min="4109" max="4352" width="9.140625" style="159" hidden="1"/>
    <col min="4353" max="4354" width="1.7109375" style="159" hidden="1"/>
    <col min="4355" max="4355" width="6.7109375" style="159" hidden="1"/>
    <col min="4356" max="4356" width="45.7109375" style="159" hidden="1"/>
    <col min="4357" max="4357" width="21.7109375" style="159" hidden="1"/>
    <col min="4358" max="4363" width="18.140625" style="159" hidden="1"/>
    <col min="4364" max="4364" width="22.42578125" style="159" hidden="1"/>
    <col min="4365" max="4608" width="9.140625" style="159" hidden="1"/>
    <col min="4609" max="4610" width="1.7109375" style="159" hidden="1"/>
    <col min="4611" max="4611" width="6.7109375" style="159" hidden="1"/>
    <col min="4612" max="4612" width="45.7109375" style="159" hidden="1"/>
    <col min="4613" max="4613" width="21.7109375" style="159" hidden="1"/>
    <col min="4614" max="4619" width="18.140625" style="159" hidden="1"/>
    <col min="4620" max="4620" width="22.42578125" style="159" hidden="1"/>
    <col min="4621" max="4864" width="9.140625" style="159" hidden="1"/>
    <col min="4865" max="4866" width="1.7109375" style="159" hidden="1"/>
    <col min="4867" max="4867" width="6.7109375" style="159" hidden="1"/>
    <col min="4868" max="4868" width="45.7109375" style="159" hidden="1"/>
    <col min="4869" max="4869" width="21.7109375" style="159" hidden="1"/>
    <col min="4870" max="4875" width="18.140625" style="159" hidden="1"/>
    <col min="4876" max="4876" width="22.42578125" style="159" hidden="1"/>
    <col min="4877" max="5120" width="9.140625" style="159" hidden="1"/>
    <col min="5121" max="5122" width="1.7109375" style="159" hidden="1"/>
    <col min="5123" max="5123" width="6.7109375" style="159" hidden="1"/>
    <col min="5124" max="5124" width="45.7109375" style="159" hidden="1"/>
    <col min="5125" max="5125" width="21.7109375" style="159" hidden="1"/>
    <col min="5126" max="5131" width="18.140625" style="159" hidden="1"/>
    <col min="5132" max="5132" width="22.42578125" style="159" hidden="1"/>
    <col min="5133" max="5376" width="9.140625" style="159" hidden="1"/>
    <col min="5377" max="5378" width="1.7109375" style="159" hidden="1"/>
    <col min="5379" max="5379" width="6.7109375" style="159" hidden="1"/>
    <col min="5380" max="5380" width="45.7109375" style="159" hidden="1"/>
    <col min="5381" max="5381" width="21.7109375" style="159" hidden="1"/>
    <col min="5382" max="5387" width="18.140625" style="159" hidden="1"/>
    <col min="5388" max="5388" width="22.42578125" style="159" hidden="1"/>
    <col min="5389" max="5632" width="9.140625" style="159" hidden="1"/>
    <col min="5633" max="5634" width="1.7109375" style="159" hidden="1"/>
    <col min="5635" max="5635" width="6.7109375" style="159" hidden="1"/>
    <col min="5636" max="5636" width="45.7109375" style="159" hidden="1"/>
    <col min="5637" max="5637" width="21.7109375" style="159" hidden="1"/>
    <col min="5638" max="5643" width="18.140625" style="159" hidden="1"/>
    <col min="5644" max="5644" width="22.42578125" style="159" hidden="1"/>
    <col min="5645" max="5888" width="9.140625" style="159" hidden="1"/>
    <col min="5889" max="5890" width="1.7109375" style="159" hidden="1"/>
    <col min="5891" max="5891" width="6.7109375" style="159" hidden="1"/>
    <col min="5892" max="5892" width="45.7109375" style="159" hidden="1"/>
    <col min="5893" max="5893" width="21.7109375" style="159" hidden="1"/>
    <col min="5894" max="5899" width="18.140625" style="159" hidden="1"/>
    <col min="5900" max="5900" width="22.42578125" style="159" hidden="1"/>
    <col min="5901" max="6144" width="9.140625" style="159" hidden="1"/>
    <col min="6145" max="6146" width="1.7109375" style="159" hidden="1"/>
    <col min="6147" max="6147" width="6.7109375" style="159" hidden="1"/>
    <col min="6148" max="6148" width="45.7109375" style="159" hidden="1"/>
    <col min="6149" max="6149" width="21.7109375" style="159" hidden="1"/>
    <col min="6150" max="6155" width="18.140625" style="159" hidden="1"/>
    <col min="6156" max="6156" width="22.42578125" style="159" hidden="1"/>
    <col min="6157" max="6400" width="9.140625" style="159" hidden="1"/>
    <col min="6401" max="6402" width="1.7109375" style="159" hidden="1"/>
    <col min="6403" max="6403" width="6.7109375" style="159" hidden="1"/>
    <col min="6404" max="6404" width="45.7109375" style="159" hidden="1"/>
    <col min="6405" max="6405" width="21.7109375" style="159" hidden="1"/>
    <col min="6406" max="6411" width="18.140625" style="159" hidden="1"/>
    <col min="6412" max="6412" width="22.42578125" style="159" hidden="1"/>
    <col min="6413" max="6656" width="9.140625" style="159" hidden="1"/>
    <col min="6657" max="6658" width="1.7109375" style="159" hidden="1"/>
    <col min="6659" max="6659" width="6.7109375" style="159" hidden="1"/>
    <col min="6660" max="6660" width="45.7109375" style="159" hidden="1"/>
    <col min="6661" max="6661" width="21.7109375" style="159" hidden="1"/>
    <col min="6662" max="6667" width="18.140625" style="159" hidden="1"/>
    <col min="6668" max="6668" width="22.42578125" style="159" hidden="1"/>
    <col min="6669" max="6912" width="9.140625" style="159" hidden="1"/>
    <col min="6913" max="6914" width="1.7109375" style="159" hidden="1"/>
    <col min="6915" max="6915" width="6.7109375" style="159" hidden="1"/>
    <col min="6916" max="6916" width="45.7109375" style="159" hidden="1"/>
    <col min="6917" max="6917" width="21.7109375" style="159" hidden="1"/>
    <col min="6918" max="6923" width="18.140625" style="159" hidden="1"/>
    <col min="6924" max="6924" width="22.42578125" style="159" hidden="1"/>
    <col min="6925" max="7168" width="9.140625" style="159" hidden="1"/>
    <col min="7169" max="7170" width="1.7109375" style="159" hidden="1"/>
    <col min="7171" max="7171" width="6.7109375" style="159" hidden="1"/>
    <col min="7172" max="7172" width="45.7109375" style="159" hidden="1"/>
    <col min="7173" max="7173" width="21.7109375" style="159" hidden="1"/>
    <col min="7174" max="7179" width="18.140625" style="159" hidden="1"/>
    <col min="7180" max="7180" width="22.42578125" style="159" hidden="1"/>
    <col min="7181" max="7424" width="9.140625" style="159" hidden="1"/>
    <col min="7425" max="7426" width="1.7109375" style="159" hidden="1"/>
    <col min="7427" max="7427" width="6.7109375" style="159" hidden="1"/>
    <col min="7428" max="7428" width="45.7109375" style="159" hidden="1"/>
    <col min="7429" max="7429" width="21.7109375" style="159" hidden="1"/>
    <col min="7430" max="7435" width="18.140625" style="159" hidden="1"/>
    <col min="7436" max="7436" width="22.42578125" style="159" hidden="1"/>
    <col min="7437" max="7680" width="9.140625" style="159" hidden="1"/>
    <col min="7681" max="7682" width="1.7109375" style="159" hidden="1"/>
    <col min="7683" max="7683" width="6.7109375" style="159" hidden="1"/>
    <col min="7684" max="7684" width="45.7109375" style="159" hidden="1"/>
    <col min="7685" max="7685" width="21.7109375" style="159" hidden="1"/>
    <col min="7686" max="7691" width="18.140625" style="159" hidden="1"/>
    <col min="7692" max="7692" width="22.42578125" style="159" hidden="1"/>
    <col min="7693" max="7936" width="9.140625" style="159" hidden="1"/>
    <col min="7937" max="7938" width="1.7109375" style="159" hidden="1"/>
    <col min="7939" max="7939" width="6.7109375" style="159" hidden="1"/>
    <col min="7940" max="7940" width="45.7109375" style="159" hidden="1"/>
    <col min="7941" max="7941" width="21.7109375" style="159" hidden="1"/>
    <col min="7942" max="7947" width="18.140625" style="159" hidden="1"/>
    <col min="7948" max="7948" width="22.42578125" style="159" hidden="1"/>
    <col min="7949" max="8192" width="9.140625" style="159" hidden="1"/>
    <col min="8193" max="8194" width="1.7109375" style="159" hidden="1"/>
    <col min="8195" max="8195" width="6.7109375" style="159" hidden="1"/>
    <col min="8196" max="8196" width="45.7109375" style="159" hidden="1"/>
    <col min="8197" max="8197" width="21.7109375" style="159" hidden="1"/>
    <col min="8198" max="8203" width="18.140625" style="159" hidden="1"/>
    <col min="8204" max="8204" width="22.42578125" style="159" hidden="1"/>
    <col min="8205" max="8448" width="9.140625" style="159" hidden="1"/>
    <col min="8449" max="8450" width="1.7109375" style="159" hidden="1"/>
    <col min="8451" max="8451" width="6.7109375" style="159" hidden="1"/>
    <col min="8452" max="8452" width="45.7109375" style="159" hidden="1"/>
    <col min="8453" max="8453" width="21.7109375" style="159" hidden="1"/>
    <col min="8454" max="8459" width="18.140625" style="159" hidden="1"/>
    <col min="8460" max="8460" width="22.42578125" style="159" hidden="1"/>
    <col min="8461" max="8704" width="9.140625" style="159" hidden="1"/>
    <col min="8705" max="8706" width="1.7109375" style="159" hidden="1"/>
    <col min="8707" max="8707" width="6.7109375" style="159" hidden="1"/>
    <col min="8708" max="8708" width="45.7109375" style="159" hidden="1"/>
    <col min="8709" max="8709" width="21.7109375" style="159" hidden="1"/>
    <col min="8710" max="8715" width="18.140625" style="159" hidden="1"/>
    <col min="8716" max="8716" width="22.42578125" style="159" hidden="1"/>
    <col min="8717" max="8960" width="9.140625" style="159" hidden="1"/>
    <col min="8961" max="8962" width="1.7109375" style="159" hidden="1"/>
    <col min="8963" max="8963" width="6.7109375" style="159" hidden="1"/>
    <col min="8964" max="8964" width="45.7109375" style="159" hidden="1"/>
    <col min="8965" max="8965" width="21.7109375" style="159" hidden="1"/>
    <col min="8966" max="8971" width="18.140625" style="159" hidden="1"/>
    <col min="8972" max="8972" width="22.42578125" style="159" hidden="1"/>
    <col min="8973" max="9216" width="9.140625" style="159" hidden="1"/>
    <col min="9217" max="9218" width="1.7109375" style="159" hidden="1"/>
    <col min="9219" max="9219" width="6.7109375" style="159" hidden="1"/>
    <col min="9220" max="9220" width="45.7109375" style="159" hidden="1"/>
    <col min="9221" max="9221" width="21.7109375" style="159" hidden="1"/>
    <col min="9222" max="9227" width="18.140625" style="159" hidden="1"/>
    <col min="9228" max="9228" width="22.42578125" style="159" hidden="1"/>
    <col min="9229" max="9472" width="9.140625" style="159" hidden="1"/>
    <col min="9473" max="9474" width="1.7109375" style="159" hidden="1"/>
    <col min="9475" max="9475" width="6.7109375" style="159" hidden="1"/>
    <col min="9476" max="9476" width="45.7109375" style="159" hidden="1"/>
    <col min="9477" max="9477" width="21.7109375" style="159" hidden="1"/>
    <col min="9478" max="9483" width="18.140625" style="159" hidden="1"/>
    <col min="9484" max="9484" width="22.42578125" style="159" hidden="1"/>
    <col min="9485" max="9728" width="9.140625" style="159" hidden="1"/>
    <col min="9729" max="9730" width="1.7109375" style="159" hidden="1"/>
    <col min="9731" max="9731" width="6.7109375" style="159" hidden="1"/>
    <col min="9732" max="9732" width="45.7109375" style="159" hidden="1"/>
    <col min="9733" max="9733" width="21.7109375" style="159" hidden="1"/>
    <col min="9734" max="9739" width="18.140625" style="159" hidden="1"/>
    <col min="9740" max="9740" width="22.42578125" style="159" hidden="1"/>
    <col min="9741" max="9984" width="9.140625" style="159" hidden="1"/>
    <col min="9985" max="9986" width="1.7109375" style="159" hidden="1"/>
    <col min="9987" max="9987" width="6.7109375" style="159" hidden="1"/>
    <col min="9988" max="9988" width="45.7109375" style="159" hidden="1"/>
    <col min="9989" max="9989" width="21.7109375" style="159" hidden="1"/>
    <col min="9990" max="9995" width="18.140625" style="159" hidden="1"/>
    <col min="9996" max="9996" width="22.42578125" style="159" hidden="1"/>
    <col min="9997" max="10240" width="9.140625" style="159" hidden="1"/>
    <col min="10241" max="10242" width="1.7109375" style="159" hidden="1"/>
    <col min="10243" max="10243" width="6.7109375" style="159" hidden="1"/>
    <col min="10244" max="10244" width="45.7109375" style="159" hidden="1"/>
    <col min="10245" max="10245" width="21.7109375" style="159" hidden="1"/>
    <col min="10246" max="10251" width="18.140625" style="159" hidden="1"/>
    <col min="10252" max="10252" width="22.42578125" style="159" hidden="1"/>
    <col min="10253" max="10496" width="9.140625" style="159" hidden="1"/>
    <col min="10497" max="10498" width="1.7109375" style="159" hidden="1"/>
    <col min="10499" max="10499" width="6.7109375" style="159" hidden="1"/>
    <col min="10500" max="10500" width="45.7109375" style="159" hidden="1"/>
    <col min="10501" max="10501" width="21.7109375" style="159" hidden="1"/>
    <col min="10502" max="10507" width="18.140625" style="159" hidden="1"/>
    <col min="10508" max="10508" width="22.42578125" style="159" hidden="1"/>
    <col min="10509" max="10752" width="9.140625" style="159" hidden="1"/>
    <col min="10753" max="10754" width="1.7109375" style="159" hidden="1"/>
    <col min="10755" max="10755" width="6.7109375" style="159" hidden="1"/>
    <col min="10756" max="10756" width="45.7109375" style="159" hidden="1"/>
    <col min="10757" max="10757" width="21.7109375" style="159" hidden="1"/>
    <col min="10758" max="10763" width="18.140625" style="159" hidden="1"/>
    <col min="10764" max="10764" width="22.42578125" style="159" hidden="1"/>
    <col min="10765" max="11008" width="9.140625" style="159" hidden="1"/>
    <col min="11009" max="11010" width="1.7109375" style="159" hidden="1"/>
    <col min="11011" max="11011" width="6.7109375" style="159" hidden="1"/>
    <col min="11012" max="11012" width="45.7109375" style="159" hidden="1"/>
    <col min="11013" max="11013" width="21.7109375" style="159" hidden="1"/>
    <col min="11014" max="11019" width="18.140625" style="159" hidden="1"/>
    <col min="11020" max="11020" width="22.42578125" style="159" hidden="1"/>
    <col min="11021" max="11264" width="9.140625" style="159" hidden="1"/>
    <col min="11265" max="11266" width="1.7109375" style="159" hidden="1"/>
    <col min="11267" max="11267" width="6.7109375" style="159" hidden="1"/>
    <col min="11268" max="11268" width="45.7109375" style="159" hidden="1"/>
    <col min="11269" max="11269" width="21.7109375" style="159" hidden="1"/>
    <col min="11270" max="11275" width="18.140625" style="159" hidden="1"/>
    <col min="11276" max="11276" width="22.42578125" style="159" hidden="1"/>
    <col min="11277" max="11520" width="9.140625" style="159" hidden="1"/>
    <col min="11521" max="11522" width="1.7109375" style="159" hidden="1"/>
    <col min="11523" max="11523" width="6.7109375" style="159" hidden="1"/>
    <col min="11524" max="11524" width="45.7109375" style="159" hidden="1"/>
    <col min="11525" max="11525" width="21.7109375" style="159" hidden="1"/>
    <col min="11526" max="11531" width="18.140625" style="159" hidden="1"/>
    <col min="11532" max="11532" width="22.42578125" style="159" hidden="1"/>
    <col min="11533" max="11776" width="9.140625" style="159" hidden="1"/>
    <col min="11777" max="11778" width="1.7109375" style="159" hidden="1"/>
    <col min="11779" max="11779" width="6.7109375" style="159" hidden="1"/>
    <col min="11780" max="11780" width="45.7109375" style="159" hidden="1"/>
    <col min="11781" max="11781" width="21.7109375" style="159" hidden="1"/>
    <col min="11782" max="11787" width="18.140625" style="159" hidden="1"/>
    <col min="11788" max="11788" width="22.42578125" style="159" hidden="1"/>
    <col min="11789" max="12032" width="9.140625" style="159" hidden="1"/>
    <col min="12033" max="12034" width="1.7109375" style="159" hidden="1"/>
    <col min="12035" max="12035" width="6.7109375" style="159" hidden="1"/>
    <col min="12036" max="12036" width="45.7109375" style="159" hidden="1"/>
    <col min="12037" max="12037" width="21.7109375" style="159" hidden="1"/>
    <col min="12038" max="12043" width="18.140625" style="159" hidden="1"/>
    <col min="12044" max="12044" width="22.42578125" style="159" hidden="1"/>
    <col min="12045" max="12288" width="9.140625" style="159" hidden="1"/>
    <col min="12289" max="12290" width="1.7109375" style="159" hidden="1"/>
    <col min="12291" max="12291" width="6.7109375" style="159" hidden="1"/>
    <col min="12292" max="12292" width="45.7109375" style="159" hidden="1"/>
    <col min="12293" max="12293" width="21.7109375" style="159" hidden="1"/>
    <col min="12294" max="12299" width="18.140625" style="159" hidden="1"/>
    <col min="12300" max="12300" width="22.42578125" style="159" hidden="1"/>
    <col min="12301" max="12544" width="9.140625" style="159" hidden="1"/>
    <col min="12545" max="12546" width="1.7109375" style="159" hidden="1"/>
    <col min="12547" max="12547" width="6.7109375" style="159" hidden="1"/>
    <col min="12548" max="12548" width="45.7109375" style="159" hidden="1"/>
    <col min="12549" max="12549" width="21.7109375" style="159" hidden="1"/>
    <col min="12550" max="12555" width="18.140625" style="159" hidden="1"/>
    <col min="12556" max="12556" width="22.42578125" style="159" hidden="1"/>
    <col min="12557" max="12800" width="9.140625" style="159" hidden="1"/>
    <col min="12801" max="12802" width="1.7109375" style="159" hidden="1"/>
    <col min="12803" max="12803" width="6.7109375" style="159" hidden="1"/>
    <col min="12804" max="12804" width="45.7109375" style="159" hidden="1"/>
    <col min="12805" max="12805" width="21.7109375" style="159" hidden="1"/>
    <col min="12806" max="12811" width="18.140625" style="159" hidden="1"/>
    <col min="12812" max="12812" width="22.42578125" style="159" hidden="1"/>
    <col min="12813" max="13056" width="9.140625" style="159" hidden="1"/>
    <col min="13057" max="13058" width="1.7109375" style="159" hidden="1"/>
    <col min="13059" max="13059" width="6.7109375" style="159" hidden="1"/>
    <col min="13060" max="13060" width="45.7109375" style="159" hidden="1"/>
    <col min="13061" max="13061" width="21.7109375" style="159" hidden="1"/>
    <col min="13062" max="13067" width="18.140625" style="159" hidden="1"/>
    <col min="13068" max="13068" width="22.42578125" style="159" hidden="1"/>
    <col min="13069" max="13312" width="9.140625" style="159" hidden="1"/>
    <col min="13313" max="13314" width="1.7109375" style="159" hidden="1"/>
    <col min="13315" max="13315" width="6.7109375" style="159" hidden="1"/>
    <col min="13316" max="13316" width="45.7109375" style="159" hidden="1"/>
    <col min="13317" max="13317" width="21.7109375" style="159" hidden="1"/>
    <col min="13318" max="13323" width="18.140625" style="159" hidden="1"/>
    <col min="13324" max="13324" width="22.42578125" style="159" hidden="1"/>
    <col min="13325" max="13568" width="9.140625" style="159" hidden="1"/>
    <col min="13569" max="13570" width="1.7109375" style="159" hidden="1"/>
    <col min="13571" max="13571" width="6.7109375" style="159" hidden="1"/>
    <col min="13572" max="13572" width="45.7109375" style="159" hidden="1"/>
    <col min="13573" max="13573" width="21.7109375" style="159" hidden="1"/>
    <col min="13574" max="13579" width="18.140625" style="159" hidden="1"/>
    <col min="13580" max="13580" width="22.42578125" style="159" hidden="1"/>
    <col min="13581" max="13824" width="9.140625" style="159" hidden="1"/>
    <col min="13825" max="13826" width="1.7109375" style="159" hidden="1"/>
    <col min="13827" max="13827" width="6.7109375" style="159" hidden="1"/>
    <col min="13828" max="13828" width="45.7109375" style="159" hidden="1"/>
    <col min="13829" max="13829" width="21.7109375" style="159" hidden="1"/>
    <col min="13830" max="13835" width="18.140625" style="159" hidden="1"/>
    <col min="13836" max="13836" width="22.42578125" style="159" hidden="1"/>
    <col min="13837" max="14080" width="9.140625" style="159" hidden="1"/>
    <col min="14081" max="14082" width="1.7109375" style="159" hidden="1"/>
    <col min="14083" max="14083" width="6.7109375" style="159" hidden="1"/>
    <col min="14084" max="14084" width="45.7109375" style="159" hidden="1"/>
    <col min="14085" max="14085" width="21.7109375" style="159" hidden="1"/>
    <col min="14086" max="14091" width="18.140625" style="159" hidden="1"/>
    <col min="14092" max="14092" width="22.42578125" style="159" hidden="1"/>
    <col min="14093" max="14336" width="9.140625" style="159" hidden="1"/>
    <col min="14337" max="14338" width="1.7109375" style="159" hidden="1"/>
    <col min="14339" max="14339" width="6.7109375" style="159" hidden="1"/>
    <col min="14340" max="14340" width="45.7109375" style="159" hidden="1"/>
    <col min="14341" max="14341" width="21.7109375" style="159" hidden="1"/>
    <col min="14342" max="14347" width="18.140625" style="159" hidden="1"/>
    <col min="14348" max="14348" width="22.42578125" style="159" hidden="1"/>
    <col min="14349" max="14592" width="9.140625" style="159" hidden="1"/>
    <col min="14593" max="14594" width="1.7109375" style="159" hidden="1"/>
    <col min="14595" max="14595" width="6.7109375" style="159" hidden="1"/>
    <col min="14596" max="14596" width="45.7109375" style="159" hidden="1"/>
    <col min="14597" max="14597" width="21.7109375" style="159" hidden="1"/>
    <col min="14598" max="14603" width="18.140625" style="159" hidden="1"/>
    <col min="14604" max="14604" width="22.42578125" style="159" hidden="1"/>
    <col min="14605" max="14848" width="9.140625" style="159" hidden="1"/>
    <col min="14849" max="14850" width="1.7109375" style="159" hidden="1"/>
    <col min="14851" max="14851" width="6.7109375" style="159" hidden="1"/>
    <col min="14852" max="14852" width="45.7109375" style="159" hidden="1"/>
    <col min="14853" max="14853" width="21.7109375" style="159" hidden="1"/>
    <col min="14854" max="14859" width="18.140625" style="159" hidden="1"/>
    <col min="14860" max="14860" width="22.42578125" style="159" hidden="1"/>
    <col min="14861" max="15104" width="9.140625" style="159" hidden="1"/>
    <col min="15105" max="15106" width="1.7109375" style="159" hidden="1"/>
    <col min="15107" max="15107" width="6.7109375" style="159" hidden="1"/>
    <col min="15108" max="15108" width="45.7109375" style="159" hidden="1"/>
    <col min="15109" max="15109" width="21.7109375" style="159" hidden="1"/>
    <col min="15110" max="15115" width="18.140625" style="159" hidden="1"/>
    <col min="15116" max="15116" width="22.42578125" style="159" hidden="1"/>
    <col min="15117" max="15360" width="9.140625" style="159" hidden="1"/>
    <col min="15361" max="15362" width="1.7109375" style="159" hidden="1"/>
    <col min="15363" max="15363" width="6.7109375" style="159" hidden="1"/>
    <col min="15364" max="15364" width="45.7109375" style="159" hidden="1"/>
    <col min="15365" max="15365" width="21.7109375" style="159" hidden="1"/>
    <col min="15366" max="15371" width="18.140625" style="159" hidden="1"/>
    <col min="15372" max="15372" width="22.42578125" style="159" hidden="1"/>
    <col min="15373" max="15616" width="9.140625" style="159" hidden="1"/>
    <col min="15617" max="15618" width="1.7109375" style="159" hidden="1"/>
    <col min="15619" max="15619" width="6.7109375" style="159" hidden="1"/>
    <col min="15620" max="15620" width="45.7109375" style="159" hidden="1"/>
    <col min="15621" max="15621" width="21.7109375" style="159" hidden="1"/>
    <col min="15622" max="15627" width="18.140625" style="159" hidden="1"/>
    <col min="15628" max="15628" width="22.42578125" style="159" hidden="1"/>
    <col min="15629" max="15872" width="9.140625" style="159" hidden="1"/>
    <col min="15873" max="15874" width="1.7109375" style="159" hidden="1"/>
    <col min="15875" max="15875" width="6.7109375" style="159" hidden="1"/>
    <col min="15876" max="15876" width="45.7109375" style="159" hidden="1"/>
    <col min="15877" max="15877" width="21.7109375" style="159" hidden="1"/>
    <col min="15878" max="15883" width="18.140625" style="159" hidden="1"/>
    <col min="15884" max="15884" width="22.42578125" style="159" hidden="1"/>
    <col min="15885" max="16128" width="9.140625" style="159" hidden="1"/>
    <col min="16129" max="16130" width="1.7109375" style="159" hidden="1"/>
    <col min="16131" max="16131" width="6.7109375" style="159" hidden="1"/>
    <col min="16132" max="16132" width="45.7109375" style="159" hidden="1"/>
    <col min="16133" max="16133" width="21.7109375" style="159" hidden="1"/>
    <col min="16134" max="16139" width="18.140625" style="159" hidden="1"/>
    <col min="16140" max="16140" width="22.42578125" style="159" hidden="1"/>
    <col min="16141" max="16384" width="9.140625" style="159" hidden="1"/>
  </cols>
  <sheetData>
    <row r="1" spans="1:21" ht="12.75" customHeight="1">
      <c r="M1" s="306"/>
    </row>
    <row r="2" spans="1:21" s="2" customFormat="1" ht="15.75">
      <c r="A2" s="165" t="s">
        <v>828</v>
      </c>
      <c r="B2" s="165"/>
      <c r="C2" s="165"/>
      <c r="D2" s="165"/>
      <c r="E2" s="165"/>
      <c r="F2" s="165"/>
      <c r="H2" s="165"/>
      <c r="I2" s="165"/>
      <c r="J2" s="165"/>
      <c r="K2" s="335" t="s">
        <v>271</v>
      </c>
      <c r="L2" s="1"/>
    </row>
    <row r="3" spans="1:21" s="5" customFormat="1" ht="15.75">
      <c r="A3" s="205" t="str">
        <f>"COMPANY: "&amp;'Co. Profile'!B2</f>
        <v>COMPANY: [NAME OF HMO]</v>
      </c>
      <c r="B3" s="58"/>
      <c r="C3" s="58"/>
      <c r="D3" s="58"/>
      <c r="E3" s="63"/>
      <c r="F3" s="64"/>
      <c r="H3" s="13"/>
      <c r="I3" s="6"/>
      <c r="K3" s="336" t="s">
        <v>798</v>
      </c>
      <c r="L3" s="1"/>
      <c r="N3" s="6"/>
      <c r="O3" s="6"/>
      <c r="P3" s="6"/>
      <c r="Q3" s="6"/>
      <c r="R3" s="6"/>
    </row>
    <row r="4" spans="1:21" s="1" customFormat="1" ht="15.75">
      <c r="A4" s="210" t="str">
        <f>'Co. Profile'!B3</f>
        <v>FOR THE YEAR ENDED DECEMBER 31, 20XX</v>
      </c>
      <c r="B4" s="73"/>
      <c r="C4" s="73"/>
      <c r="D4" s="73"/>
      <c r="E4" s="73"/>
      <c r="F4" s="73"/>
      <c r="G4" s="73"/>
      <c r="H4" s="73"/>
      <c r="I4" s="73"/>
      <c r="J4" s="73"/>
      <c r="K4" s="336" t="s">
        <v>799</v>
      </c>
      <c r="N4" s="73"/>
      <c r="O4" s="73"/>
      <c r="P4" s="73"/>
      <c r="Q4" s="73"/>
      <c r="R4" s="73"/>
      <c r="S4" s="73"/>
      <c r="T4" s="73"/>
      <c r="U4" s="73"/>
    </row>
    <row r="5" spans="1:21" s="2" customFormat="1" ht="13.9" customHeight="1" thickBot="1">
      <c r="K5" s="335" t="s">
        <v>800</v>
      </c>
      <c r="L5" s="1"/>
    </row>
    <row r="6" spans="1:21" s="1" customFormat="1" ht="15.75">
      <c r="A6" s="1795" t="s">
        <v>1035</v>
      </c>
      <c r="B6" s="1796"/>
      <c r="C6" s="1796"/>
      <c r="D6" s="1796"/>
      <c r="E6" s="1792" t="s">
        <v>1036</v>
      </c>
      <c r="F6" s="1786" t="s">
        <v>1037</v>
      </c>
      <c r="G6" s="1786"/>
      <c r="H6" s="1786"/>
      <c r="I6" s="1786"/>
      <c r="J6" s="1786"/>
      <c r="K6" s="1787" t="s">
        <v>1038</v>
      </c>
      <c r="L6" s="5"/>
      <c r="M6" s="86"/>
    </row>
    <row r="7" spans="1:21" s="1" customFormat="1" ht="15.75">
      <c r="A7" s="1797"/>
      <c r="B7" s="1798"/>
      <c r="C7" s="1798"/>
      <c r="D7" s="1798"/>
      <c r="E7" s="1793"/>
      <c r="F7" s="2367" t="s">
        <v>1039</v>
      </c>
      <c r="G7" s="2367" t="s">
        <v>1040</v>
      </c>
      <c r="H7" s="2367" t="s">
        <v>1039</v>
      </c>
      <c r="I7" s="2367" t="s">
        <v>941</v>
      </c>
      <c r="J7" s="2367"/>
      <c r="K7" s="1788"/>
      <c r="L7" s="5"/>
      <c r="M7" s="86"/>
    </row>
    <row r="8" spans="1:21" s="1" customFormat="1" ht="15.75">
      <c r="A8" s="1797"/>
      <c r="B8" s="1798"/>
      <c r="C8" s="1798"/>
      <c r="D8" s="1798"/>
      <c r="E8" s="1793"/>
      <c r="F8" s="973" t="s">
        <v>1041</v>
      </c>
      <c r="G8" s="973" t="s">
        <v>1042</v>
      </c>
      <c r="H8" s="973" t="s">
        <v>1043</v>
      </c>
      <c r="I8" s="973" t="s">
        <v>1044</v>
      </c>
      <c r="J8" s="973" t="s">
        <v>1045</v>
      </c>
      <c r="K8" s="1788"/>
    </row>
    <row r="9" spans="1:21" s="1" customFormat="1" ht="16.5" thickBot="1">
      <c r="A9" s="1799"/>
      <c r="B9" s="1800"/>
      <c r="C9" s="1800"/>
      <c r="D9" s="1800"/>
      <c r="E9" s="1794"/>
      <c r="F9" s="1507" t="s">
        <v>957</v>
      </c>
      <c r="G9" s="1507" t="s">
        <v>1046</v>
      </c>
      <c r="H9" s="1507" t="s">
        <v>957</v>
      </c>
      <c r="I9" s="1507" t="s">
        <v>1047</v>
      </c>
      <c r="J9" s="1507"/>
      <c r="K9" s="1789"/>
    </row>
    <row r="10" spans="1:21" s="1323" customFormat="1" ht="15.75">
      <c r="A10" s="1790" t="s">
        <v>706</v>
      </c>
      <c r="B10" s="1791"/>
      <c r="C10" s="1791"/>
      <c r="D10" s="1791"/>
      <c r="E10" s="1325" t="s">
        <v>707</v>
      </c>
      <c r="F10" s="1325" t="s">
        <v>708</v>
      </c>
      <c r="G10" s="1325" t="s">
        <v>709</v>
      </c>
      <c r="H10" s="1325" t="s">
        <v>710</v>
      </c>
      <c r="I10" s="1325" t="s">
        <v>711</v>
      </c>
      <c r="J10" s="1325" t="s">
        <v>712</v>
      </c>
      <c r="K10" s="1326" t="s">
        <v>788</v>
      </c>
    </row>
    <row r="11" spans="1:21" s="1" customFormat="1" ht="12.75" customHeight="1">
      <c r="A11" s="166"/>
      <c r="B11" s="157"/>
      <c r="C11" s="157"/>
      <c r="D11" s="3"/>
      <c r="E11" s="744"/>
      <c r="F11" s="974"/>
      <c r="G11" s="721"/>
      <c r="H11" s="721"/>
      <c r="I11" s="721"/>
      <c r="J11" s="721"/>
      <c r="K11" s="722"/>
      <c r="L11" s="3"/>
    </row>
    <row r="12" spans="1:21" s="1" customFormat="1" ht="15.75">
      <c r="A12" s="167"/>
      <c r="B12" s="158" t="s">
        <v>1048</v>
      </c>
      <c r="C12" s="159" t="s">
        <v>497</v>
      </c>
      <c r="E12" s="975"/>
      <c r="F12" s="976"/>
      <c r="G12" s="976"/>
      <c r="H12" s="976"/>
      <c r="I12" s="976"/>
      <c r="J12" s="977"/>
      <c r="K12" s="978"/>
      <c r="L12" s="7"/>
    </row>
    <row r="13" spans="1:21" s="1" customFormat="1" ht="15.75">
      <c r="A13" s="167"/>
      <c r="B13" s="158"/>
      <c r="C13" s="158">
        <v>1</v>
      </c>
      <c r="D13" s="159" t="s">
        <v>50</v>
      </c>
      <c r="E13" s="979" t="s">
        <v>46</v>
      </c>
      <c r="F13" s="976">
        <f>S2_CiB!Q47</f>
        <v>0</v>
      </c>
      <c r="G13" s="976">
        <f>F13+I13-H13</f>
        <v>0</v>
      </c>
      <c r="H13" s="976">
        <f>S2_CiB!P47</f>
        <v>0</v>
      </c>
      <c r="I13" s="976">
        <f>S2_CiB!R47</f>
        <v>0</v>
      </c>
      <c r="J13" s="980"/>
      <c r="K13" s="981">
        <f>I13-J13</f>
        <v>0</v>
      </c>
      <c r="L13" s="3"/>
    </row>
    <row r="14" spans="1:21" s="1" customFormat="1" ht="15.75">
      <c r="A14" s="167"/>
      <c r="B14" s="158"/>
      <c r="C14" s="158">
        <v>2</v>
      </c>
      <c r="D14" s="159" t="s">
        <v>53</v>
      </c>
      <c r="E14" s="979" t="s">
        <v>49</v>
      </c>
      <c r="F14" s="976">
        <f>S3_CE!R42</f>
        <v>0</v>
      </c>
      <c r="G14" s="976">
        <f>F14+I14-H14</f>
        <v>0</v>
      </c>
      <c r="H14" s="976">
        <f>S3_CE!Q42</f>
        <v>0</v>
      </c>
      <c r="I14" s="976">
        <f>S3_CE!S42</f>
        <v>0</v>
      </c>
      <c r="J14" s="980"/>
      <c r="K14" s="981">
        <f>I14-J14</f>
        <v>0</v>
      </c>
    </row>
    <row r="15" spans="1:21" s="1" customFormat="1" ht="15.75">
      <c r="A15" s="167"/>
      <c r="B15" s="158"/>
      <c r="C15" s="158">
        <v>3</v>
      </c>
      <c r="D15" s="159" t="s">
        <v>498</v>
      </c>
      <c r="E15" s="982" t="s">
        <v>64</v>
      </c>
      <c r="F15" s="976">
        <f>'S8_Debt Sec_Amor Cost'!X23</f>
        <v>0</v>
      </c>
      <c r="G15" s="976">
        <f>F15+I15-H15</f>
        <v>0</v>
      </c>
      <c r="H15" s="976">
        <f>'S8_Debt Sec_Amor Cost'!V32</f>
        <v>0</v>
      </c>
      <c r="I15" s="976"/>
      <c r="J15" s="980"/>
      <c r="K15" s="981">
        <f t="shared" ref="K15:K17" si="0">I15-J15</f>
        <v>0</v>
      </c>
    </row>
    <row r="16" spans="1:21" s="1" customFormat="1" ht="15.75">
      <c r="A16" s="167"/>
      <c r="B16" s="316"/>
      <c r="C16" s="158">
        <v>4</v>
      </c>
      <c r="D16" s="159" t="s">
        <v>499</v>
      </c>
      <c r="E16" s="983" t="s">
        <v>1049</v>
      </c>
      <c r="F16" s="1288"/>
      <c r="G16" s="976">
        <f>F16+I16-H16</f>
        <v>0</v>
      </c>
      <c r="H16" s="1288"/>
      <c r="I16" s="1288"/>
      <c r="J16" s="980"/>
      <c r="K16" s="981">
        <f t="shared" si="0"/>
        <v>0</v>
      </c>
    </row>
    <row r="17" spans="1:13" s="1" customFormat="1" ht="15.75">
      <c r="A17" s="167"/>
      <c r="B17" s="158"/>
      <c r="C17" s="158">
        <v>5</v>
      </c>
      <c r="D17" s="159" t="s">
        <v>500</v>
      </c>
      <c r="E17" s="983" t="s">
        <v>1050</v>
      </c>
      <c r="F17" s="1288"/>
      <c r="G17" s="976">
        <f>F17+I17-H17</f>
        <v>0</v>
      </c>
      <c r="H17" s="1288"/>
      <c r="I17" s="1288"/>
      <c r="J17" s="980"/>
      <c r="K17" s="981">
        <f t="shared" si="0"/>
        <v>0</v>
      </c>
    </row>
    <row r="18" spans="1:13" s="1" customFormat="1" ht="15.75">
      <c r="A18" s="167"/>
      <c r="B18" s="158"/>
      <c r="C18" s="158">
        <v>6</v>
      </c>
      <c r="D18" s="159" t="s">
        <v>501</v>
      </c>
      <c r="E18" s="979"/>
      <c r="F18" s="976"/>
      <c r="G18" s="976"/>
      <c r="H18" s="976"/>
      <c r="I18" s="976"/>
      <c r="J18" s="984"/>
      <c r="K18" s="981"/>
    </row>
    <row r="19" spans="1:13" s="1" customFormat="1" ht="15.75">
      <c r="A19" s="167"/>
      <c r="B19" s="316" t="s">
        <v>1051</v>
      </c>
      <c r="C19" s="159" t="s">
        <v>502</v>
      </c>
      <c r="E19" s="985"/>
      <c r="F19" s="976"/>
      <c r="G19" s="976"/>
      <c r="H19" s="976"/>
      <c r="I19" s="976"/>
      <c r="J19" s="984"/>
      <c r="K19" s="981"/>
    </row>
    <row r="20" spans="1:13" s="1" customFormat="1" ht="15.75">
      <c r="A20" s="167"/>
      <c r="B20" s="158"/>
      <c r="C20" s="158">
        <v>1</v>
      </c>
      <c r="D20" s="161" t="s">
        <v>499</v>
      </c>
      <c r="E20" s="983" t="s">
        <v>1052</v>
      </c>
      <c r="F20" s="1288"/>
      <c r="G20" s="976">
        <f>F20+I20-H20</f>
        <v>0</v>
      </c>
      <c r="H20" s="1288"/>
      <c r="I20" s="1288"/>
      <c r="J20" s="980"/>
      <c r="K20" s="981">
        <f>I20-J20</f>
        <v>0</v>
      </c>
    </row>
    <row r="21" spans="1:13" s="1" customFormat="1" ht="15.75">
      <c r="A21" s="167"/>
      <c r="B21" s="158"/>
      <c r="C21" s="158">
        <v>2</v>
      </c>
      <c r="D21" s="161" t="s">
        <v>500</v>
      </c>
      <c r="E21" s="983" t="s">
        <v>1053</v>
      </c>
      <c r="F21" s="1288"/>
      <c r="G21" s="976">
        <f>F21+I21-H21</f>
        <v>0</v>
      </c>
      <c r="H21" s="1288"/>
      <c r="I21" s="1288"/>
      <c r="J21" s="980"/>
      <c r="K21" s="981">
        <f>I21-J21</f>
        <v>0</v>
      </c>
      <c r="L21" s="3"/>
    </row>
    <row r="22" spans="1:13" s="1" customFormat="1" ht="16.5" thickBot="1">
      <c r="A22" s="167"/>
      <c r="B22" s="158"/>
      <c r="C22" s="158"/>
      <c r="D22" s="159"/>
      <c r="E22" s="986"/>
      <c r="F22" s="976"/>
      <c r="G22" s="976"/>
      <c r="H22" s="976"/>
      <c r="I22" s="976"/>
      <c r="J22" s="984"/>
      <c r="K22" s="981"/>
      <c r="L22" s="7"/>
    </row>
    <row r="23" spans="1:13" s="1" customFormat="1" ht="16.5" thickBot="1">
      <c r="A23" s="2368" t="s">
        <v>1054</v>
      </c>
      <c r="B23" s="2369"/>
      <c r="C23" s="2369"/>
      <c r="D23" s="2370"/>
      <c r="E23" s="2371"/>
      <c r="F23" s="169">
        <f t="shared" ref="F23:J23" si="1">SUM(F12:F22)</f>
        <v>0</v>
      </c>
      <c r="G23" s="169">
        <f t="shared" si="1"/>
        <v>0</v>
      </c>
      <c r="H23" s="169">
        <f t="shared" si="1"/>
        <v>0</v>
      </c>
      <c r="I23" s="169">
        <f t="shared" si="1"/>
        <v>0</v>
      </c>
      <c r="J23" s="169">
        <f t="shared" si="1"/>
        <v>0</v>
      </c>
      <c r="K23" s="170">
        <f>SUM(K12:K22)</f>
        <v>0</v>
      </c>
      <c r="L23" s="7"/>
      <c r="M23" s="317"/>
    </row>
    <row r="24" spans="1:13" s="1" customFormat="1" ht="17.25" thickTop="1" thickBot="1">
      <c r="A24" s="168"/>
      <c r="B24" s="541"/>
      <c r="C24" s="541"/>
      <c r="D24" s="541"/>
      <c r="E24" s="1508"/>
      <c r="F24" s="1509"/>
      <c r="G24" s="1509"/>
      <c r="H24" s="1509"/>
      <c r="I24" s="1509"/>
      <c r="J24" s="1509"/>
      <c r="K24" s="1510"/>
      <c r="L24" s="3"/>
      <c r="M24" s="317"/>
    </row>
    <row r="25" spans="1:13" s="1" customFormat="1" ht="12.75" customHeight="1">
      <c r="A25" s="157"/>
      <c r="B25" s="157"/>
      <c r="C25" s="157"/>
      <c r="D25" s="162"/>
      <c r="E25" s="162"/>
      <c r="F25" s="163"/>
      <c r="G25" s="163"/>
      <c r="H25" s="163"/>
      <c r="I25" s="163"/>
      <c r="J25" s="163"/>
      <c r="K25" s="163"/>
      <c r="M25" s="317"/>
    </row>
    <row r="26" spans="1:13" ht="12.75" customHeight="1"/>
    <row r="27" spans="1:13" ht="12.75" customHeight="1">
      <c r="A27" s="365" t="s">
        <v>792</v>
      </c>
      <c r="J27" s="1075" t="s">
        <v>818</v>
      </c>
      <c r="K27"/>
    </row>
    <row r="28" spans="1:13" ht="12.75" customHeight="1">
      <c r="A28" s="366" t="s">
        <v>819</v>
      </c>
      <c r="J28" s="817" t="s">
        <v>618</v>
      </c>
      <c r="K28" s="1286"/>
    </row>
    <row r="29" spans="1:13" ht="12.75" customHeight="1">
      <c r="A29" s="366" t="s">
        <v>794</v>
      </c>
      <c r="J29" s="45" t="s">
        <v>619</v>
      </c>
      <c r="K29" s="1287"/>
    </row>
    <row r="30" spans="1:13" ht="12.75" customHeight="1">
      <c r="A30" s="719" t="s">
        <v>740</v>
      </c>
      <c r="J30" s="46" t="s">
        <v>305</v>
      </c>
      <c r="K30" s="1406">
        <f>SUM(K28:K29)</f>
        <v>0</v>
      </c>
    </row>
    <row r="31" spans="1:13" ht="12.75" customHeight="1">
      <c r="J31" s="1076" t="s">
        <v>451</v>
      </c>
      <c r="K31" s="1077">
        <f>K30-K23</f>
        <v>0</v>
      </c>
    </row>
    <row r="32" spans="1:13" ht="12.75" customHeight="1"/>
    <row r="33" ht="12.75" customHeight="1"/>
    <row r="56" spans="12:12" ht="12.75" hidden="1" customHeight="1">
      <c r="L56" s="36"/>
    </row>
    <row r="57" spans="12:12" ht="12.75" hidden="1" customHeight="1">
      <c r="L57" s="36"/>
    </row>
    <row r="58" spans="12:12" ht="12.75" hidden="1" customHeight="1">
      <c r="L58" s="36"/>
    </row>
  </sheetData>
  <mergeCells count="5">
    <mergeCell ref="F6:J6"/>
    <mergeCell ref="K6:K9"/>
    <mergeCell ref="A10:D10"/>
    <mergeCell ref="E6:E9"/>
    <mergeCell ref="A6:D9"/>
  </mergeCells>
  <hyperlinks>
    <hyperlink ref="E13" location="'S1'!A1" display="S1" xr:uid="{7DB8AB92-3BE5-4252-AF23-7B71B9B81B51}"/>
    <hyperlink ref="E14" location="'S2'!A1" display="S2" xr:uid="{DEC538DC-669E-4F9F-9E00-872D5EB113EB}"/>
    <hyperlink ref="E15" location="'S7'!A1" display="S7" xr:uid="{121DEC85-95FC-445D-B67C-5D90D453FC5A}"/>
    <hyperlink ref="E16" location="S8A!A1" display="S8A" xr:uid="{87F1EC10-CF5E-4C6C-ADB2-27FF0077BE1F}"/>
    <hyperlink ref="E20" location="S8B!A1" display="S8B" xr:uid="{3B6F2D24-9687-4E1D-AEBC-E617D011BA7F}"/>
    <hyperlink ref="E17" location="S9A!A1" display="S9A" xr:uid="{7E42D42C-0608-4542-91CD-8570E1521A63}"/>
    <hyperlink ref="E21" location="S9B!A1" display="S9B" xr:uid="{6D4F5DBC-4912-4BF2-8AFE-9EEDC0B5570F}"/>
    <hyperlink ref="K2" location="Content!Print_Area" display="Content" xr:uid="{F08413A5-4337-48DA-B1BE-CF38D8428238}"/>
    <hyperlink ref="K3" location="'X1 - Assets'!A1" display="SFP-Asset" xr:uid="{28A9F10C-8A5C-471B-B305-50529C09748E}"/>
    <hyperlink ref="K4" location="'X2 - Liabilities'!A1" display="SFP-Liab and NW" xr:uid="{C730EB78-E30F-4F6E-B08A-1B8F4A69F690}"/>
    <hyperlink ref="K5" location="X4_SCI!A1" display="SCI" xr:uid="{563E3A4A-2E4B-4EBA-9692-8EDBB6E5FA51}"/>
  </hyperlinks>
  <pageMargins left="1" right="0.5" top="0.5" bottom="0.5" header="0.3" footer="0.3"/>
  <pageSetup paperSize="14" scale="76" fitToHeight="0" orientation="landscape" r:id="rId1"/>
  <headerFooter>
    <oddFooter>&amp;R&amp;"Times New Roman,Bold"&amp;12Page 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D2BB-2497-446A-AB83-7012828BEABA}">
  <sheetPr>
    <tabColor rgb="FF92D050"/>
    <pageSetUpPr fitToPage="1"/>
  </sheetPr>
  <dimension ref="A1:WUQ46"/>
  <sheetViews>
    <sheetView zoomScale="85" zoomScaleNormal="85" zoomScaleSheetLayoutView="100" zoomScalePageLayoutView="55" workbookViewId="0">
      <selection activeCell="G44" sqref="G44"/>
    </sheetView>
  </sheetViews>
  <sheetFormatPr defaultColWidth="0" defaultRowHeight="15" zeroHeight="1"/>
  <cols>
    <col min="1" max="1" width="3.7109375" customWidth="1"/>
    <col min="2" max="2" width="61.7109375" customWidth="1"/>
    <col min="3" max="3" width="28.7109375" customWidth="1"/>
    <col min="4" max="6" width="21.140625" customWidth="1"/>
    <col min="7" max="7" width="22" customWidth="1"/>
    <col min="8" max="8" width="35.7109375" customWidth="1"/>
    <col min="9" max="9" width="18" bestFit="1" customWidth="1"/>
    <col min="10" max="11" width="9.140625" customWidth="1"/>
    <col min="12" max="12" width="0.5703125" style="598" customWidth="1"/>
    <col min="13" max="231" width="9.140625" hidden="1"/>
    <col min="232" max="232" width="2" hidden="1"/>
    <col min="233" max="233" width="59.42578125" hidden="1"/>
    <col min="234" max="234" width="21.28515625" hidden="1"/>
    <col min="235" max="235" width="22.28515625" hidden="1"/>
    <col min="236" max="236" width="21.7109375" hidden="1"/>
    <col min="237" max="237" width="17.42578125" hidden="1"/>
    <col min="238" max="238" width="21.7109375" hidden="1"/>
    <col min="239" max="239" width="16.42578125" hidden="1"/>
    <col min="240" max="487" width="9.140625" hidden="1"/>
    <col min="488" max="488" width="2" hidden="1"/>
    <col min="489" max="489" width="59.42578125" hidden="1"/>
    <col min="490" max="490" width="21.28515625" hidden="1"/>
    <col min="491" max="491" width="22.28515625" hidden="1"/>
    <col min="492" max="492" width="21.7109375" hidden="1"/>
    <col min="493" max="493" width="17.42578125" hidden="1"/>
    <col min="494" max="494" width="21.7109375" hidden="1"/>
    <col min="495" max="495" width="16.42578125" hidden="1"/>
    <col min="496" max="743" width="9.140625" hidden="1"/>
    <col min="744" max="744" width="2" hidden="1"/>
    <col min="745" max="745" width="59.42578125" hidden="1"/>
    <col min="746" max="746" width="21.28515625" hidden="1"/>
    <col min="747" max="747" width="22.28515625" hidden="1"/>
    <col min="748" max="748" width="21.7109375" hidden="1"/>
    <col min="749" max="749" width="17.42578125" hidden="1"/>
    <col min="750" max="750" width="21.7109375" hidden="1"/>
    <col min="751" max="751" width="16.42578125" hidden="1"/>
    <col min="752" max="999" width="9.140625" hidden="1"/>
    <col min="1000" max="1000" width="2" hidden="1"/>
    <col min="1001" max="1001" width="59.42578125" hidden="1"/>
    <col min="1002" max="1002" width="21.28515625" hidden="1"/>
    <col min="1003" max="1003" width="22.28515625" hidden="1"/>
    <col min="1004" max="1004" width="21.7109375" hidden="1"/>
    <col min="1005" max="1005" width="17.42578125" hidden="1"/>
    <col min="1006" max="1006" width="21.7109375" hidden="1"/>
    <col min="1007" max="1007" width="16.42578125" hidden="1"/>
    <col min="1008" max="1255" width="9.140625" hidden="1"/>
    <col min="1256" max="1256" width="2" hidden="1"/>
    <col min="1257" max="1257" width="59.42578125" hidden="1"/>
    <col min="1258" max="1258" width="21.28515625" hidden="1"/>
    <col min="1259" max="1259" width="22.28515625" hidden="1"/>
    <col min="1260" max="1260" width="21.7109375" hidden="1"/>
    <col min="1261" max="1261" width="17.42578125" hidden="1"/>
    <col min="1262" max="1262" width="21.7109375" hidden="1"/>
    <col min="1263" max="1263" width="16.42578125" hidden="1"/>
    <col min="1264" max="1511" width="9.140625" hidden="1"/>
    <col min="1512" max="1512" width="2" hidden="1"/>
    <col min="1513" max="1513" width="59.42578125" hidden="1"/>
    <col min="1514" max="1514" width="21.28515625" hidden="1"/>
    <col min="1515" max="1515" width="22.28515625" hidden="1"/>
    <col min="1516" max="1516" width="21.7109375" hidden="1"/>
    <col min="1517" max="1517" width="17.42578125" hidden="1"/>
    <col min="1518" max="1518" width="21.7109375" hidden="1"/>
    <col min="1519" max="1519" width="16.42578125" hidden="1"/>
    <col min="1520" max="1767" width="9.140625" hidden="1"/>
    <col min="1768" max="1768" width="2" hidden="1"/>
    <col min="1769" max="1769" width="59.42578125" hidden="1"/>
    <col min="1770" max="1770" width="21.28515625" hidden="1"/>
    <col min="1771" max="1771" width="22.28515625" hidden="1"/>
    <col min="1772" max="1772" width="21.7109375" hidden="1"/>
    <col min="1773" max="1773" width="17.42578125" hidden="1"/>
    <col min="1774" max="1774" width="21.7109375" hidden="1"/>
    <col min="1775" max="1775" width="16.42578125" hidden="1"/>
    <col min="1776" max="2023" width="9.140625" hidden="1"/>
    <col min="2024" max="2024" width="2" hidden="1"/>
    <col min="2025" max="2025" width="59.42578125" hidden="1"/>
    <col min="2026" max="2026" width="21.28515625" hidden="1"/>
    <col min="2027" max="2027" width="22.28515625" hidden="1"/>
    <col min="2028" max="2028" width="21.7109375" hidden="1"/>
    <col min="2029" max="2029" width="17.42578125" hidden="1"/>
    <col min="2030" max="2030" width="21.7109375" hidden="1"/>
    <col min="2031" max="2031" width="16.42578125" hidden="1"/>
    <col min="2032" max="2279" width="9.140625" hidden="1"/>
    <col min="2280" max="2280" width="2" hidden="1"/>
    <col min="2281" max="2281" width="59.42578125" hidden="1"/>
    <col min="2282" max="2282" width="21.28515625" hidden="1"/>
    <col min="2283" max="2283" width="22.28515625" hidden="1"/>
    <col min="2284" max="2284" width="21.7109375" hidden="1"/>
    <col min="2285" max="2285" width="17.42578125" hidden="1"/>
    <col min="2286" max="2286" width="21.7109375" hidden="1"/>
    <col min="2287" max="2287" width="16.42578125" hidden="1"/>
    <col min="2288" max="2535" width="9.140625" hidden="1"/>
    <col min="2536" max="2536" width="2" hidden="1"/>
    <col min="2537" max="2537" width="59.42578125" hidden="1"/>
    <col min="2538" max="2538" width="21.28515625" hidden="1"/>
    <col min="2539" max="2539" width="22.28515625" hidden="1"/>
    <col min="2540" max="2540" width="21.7109375" hidden="1"/>
    <col min="2541" max="2541" width="17.42578125" hidden="1"/>
    <col min="2542" max="2542" width="21.7109375" hidden="1"/>
    <col min="2543" max="2543" width="16.42578125" hidden="1"/>
    <col min="2544" max="2791" width="9.140625" hidden="1"/>
    <col min="2792" max="2792" width="2" hidden="1"/>
    <col min="2793" max="2793" width="59.42578125" hidden="1"/>
    <col min="2794" max="2794" width="21.28515625" hidden="1"/>
    <col min="2795" max="2795" width="22.28515625" hidden="1"/>
    <col min="2796" max="2796" width="21.7109375" hidden="1"/>
    <col min="2797" max="2797" width="17.42578125" hidden="1"/>
    <col min="2798" max="2798" width="21.7109375" hidden="1"/>
    <col min="2799" max="2799" width="16.42578125" hidden="1"/>
    <col min="2800" max="3047" width="9.140625" hidden="1"/>
    <col min="3048" max="3048" width="2" hidden="1"/>
    <col min="3049" max="3049" width="59.42578125" hidden="1"/>
    <col min="3050" max="3050" width="21.28515625" hidden="1"/>
    <col min="3051" max="3051" width="22.28515625" hidden="1"/>
    <col min="3052" max="3052" width="21.7109375" hidden="1"/>
    <col min="3053" max="3053" width="17.42578125" hidden="1"/>
    <col min="3054" max="3054" width="21.7109375" hidden="1"/>
    <col min="3055" max="3055" width="16.42578125" hidden="1"/>
    <col min="3056" max="3303" width="9.140625" hidden="1"/>
    <col min="3304" max="3304" width="2" hidden="1"/>
    <col min="3305" max="3305" width="59.42578125" hidden="1"/>
    <col min="3306" max="3306" width="21.28515625" hidden="1"/>
    <col min="3307" max="3307" width="22.28515625" hidden="1"/>
    <col min="3308" max="3308" width="21.7109375" hidden="1"/>
    <col min="3309" max="3309" width="17.42578125" hidden="1"/>
    <col min="3310" max="3310" width="21.7109375" hidden="1"/>
    <col min="3311" max="3311" width="16.42578125" hidden="1"/>
    <col min="3312" max="3559" width="9.140625" hidden="1"/>
    <col min="3560" max="3560" width="2" hidden="1"/>
    <col min="3561" max="3561" width="59.42578125" hidden="1"/>
    <col min="3562" max="3562" width="21.28515625" hidden="1"/>
    <col min="3563" max="3563" width="22.28515625" hidden="1"/>
    <col min="3564" max="3564" width="21.7109375" hidden="1"/>
    <col min="3565" max="3565" width="17.42578125" hidden="1"/>
    <col min="3566" max="3566" width="21.7109375" hidden="1"/>
    <col min="3567" max="3567" width="16.42578125" hidden="1"/>
    <col min="3568" max="3815" width="9.140625" hidden="1"/>
    <col min="3816" max="3816" width="2" hidden="1"/>
    <col min="3817" max="3817" width="59.42578125" hidden="1"/>
    <col min="3818" max="3818" width="21.28515625" hidden="1"/>
    <col min="3819" max="3819" width="22.28515625" hidden="1"/>
    <col min="3820" max="3820" width="21.7109375" hidden="1"/>
    <col min="3821" max="3821" width="17.42578125" hidden="1"/>
    <col min="3822" max="3822" width="21.7109375" hidden="1"/>
    <col min="3823" max="3823" width="16.42578125" hidden="1"/>
    <col min="3824" max="4071" width="9.140625" hidden="1"/>
    <col min="4072" max="4072" width="2" hidden="1"/>
    <col min="4073" max="4073" width="59.42578125" hidden="1"/>
    <col min="4074" max="4074" width="21.28515625" hidden="1"/>
    <col min="4075" max="4075" width="22.28515625" hidden="1"/>
    <col min="4076" max="4076" width="21.7109375" hidden="1"/>
    <col min="4077" max="4077" width="17.42578125" hidden="1"/>
    <col min="4078" max="4078" width="21.7109375" hidden="1"/>
    <col min="4079" max="4079" width="16.42578125" hidden="1"/>
    <col min="4080" max="4327" width="9.140625" hidden="1"/>
    <col min="4328" max="4328" width="2" hidden="1"/>
    <col min="4329" max="4329" width="59.42578125" hidden="1"/>
    <col min="4330" max="4330" width="21.28515625" hidden="1"/>
    <col min="4331" max="4331" width="22.28515625" hidden="1"/>
    <col min="4332" max="4332" width="21.7109375" hidden="1"/>
    <col min="4333" max="4333" width="17.42578125" hidden="1"/>
    <col min="4334" max="4334" width="21.7109375" hidden="1"/>
    <col min="4335" max="4335" width="16.42578125" hidden="1"/>
    <col min="4336" max="4583" width="9.140625" hidden="1"/>
    <col min="4584" max="4584" width="2" hidden="1"/>
    <col min="4585" max="4585" width="59.42578125" hidden="1"/>
    <col min="4586" max="4586" width="21.28515625" hidden="1"/>
    <col min="4587" max="4587" width="22.28515625" hidden="1"/>
    <col min="4588" max="4588" width="21.7109375" hidden="1"/>
    <col min="4589" max="4589" width="17.42578125" hidden="1"/>
    <col min="4590" max="4590" width="21.7109375" hidden="1"/>
    <col min="4591" max="4591" width="16.42578125" hidden="1"/>
    <col min="4592" max="4839" width="9.140625" hidden="1"/>
    <col min="4840" max="4840" width="2" hidden="1"/>
    <col min="4841" max="4841" width="59.42578125" hidden="1"/>
    <col min="4842" max="4842" width="21.28515625" hidden="1"/>
    <col min="4843" max="4843" width="22.28515625" hidden="1"/>
    <col min="4844" max="4844" width="21.7109375" hidden="1"/>
    <col min="4845" max="4845" width="17.42578125" hidden="1"/>
    <col min="4846" max="4846" width="21.7109375" hidden="1"/>
    <col min="4847" max="4847" width="16.42578125" hidden="1"/>
    <col min="4848" max="5095" width="9.140625" hidden="1"/>
    <col min="5096" max="5096" width="2" hidden="1"/>
    <col min="5097" max="5097" width="59.42578125" hidden="1"/>
    <col min="5098" max="5098" width="21.28515625" hidden="1"/>
    <col min="5099" max="5099" width="22.28515625" hidden="1"/>
    <col min="5100" max="5100" width="21.7109375" hidden="1"/>
    <col min="5101" max="5101" width="17.42578125" hidden="1"/>
    <col min="5102" max="5102" width="21.7109375" hidden="1"/>
    <col min="5103" max="5103" width="16.42578125" hidden="1"/>
    <col min="5104" max="5351" width="9.140625" hidden="1"/>
    <col min="5352" max="5352" width="2" hidden="1"/>
    <col min="5353" max="5353" width="59.42578125" hidden="1"/>
    <col min="5354" max="5354" width="21.28515625" hidden="1"/>
    <col min="5355" max="5355" width="22.28515625" hidden="1"/>
    <col min="5356" max="5356" width="21.7109375" hidden="1"/>
    <col min="5357" max="5357" width="17.42578125" hidden="1"/>
    <col min="5358" max="5358" width="21.7109375" hidden="1"/>
    <col min="5359" max="5359" width="16.42578125" hidden="1"/>
    <col min="5360" max="5607" width="9.140625" hidden="1"/>
    <col min="5608" max="5608" width="2" hidden="1"/>
    <col min="5609" max="5609" width="59.42578125" hidden="1"/>
    <col min="5610" max="5610" width="21.28515625" hidden="1"/>
    <col min="5611" max="5611" width="22.28515625" hidden="1"/>
    <col min="5612" max="5612" width="21.7109375" hidden="1"/>
    <col min="5613" max="5613" width="17.42578125" hidden="1"/>
    <col min="5614" max="5614" width="21.7109375" hidden="1"/>
    <col min="5615" max="5615" width="16.42578125" hidden="1"/>
    <col min="5616" max="5863" width="9.140625" hidden="1"/>
    <col min="5864" max="5864" width="2" hidden="1"/>
    <col min="5865" max="5865" width="59.42578125" hidden="1"/>
    <col min="5866" max="5866" width="21.28515625" hidden="1"/>
    <col min="5867" max="5867" width="22.28515625" hidden="1"/>
    <col min="5868" max="5868" width="21.7109375" hidden="1"/>
    <col min="5869" max="5869" width="17.42578125" hidden="1"/>
    <col min="5870" max="5870" width="21.7109375" hidden="1"/>
    <col min="5871" max="5871" width="16.42578125" hidden="1"/>
    <col min="5872" max="6119" width="9.140625" hidden="1"/>
    <col min="6120" max="6120" width="2" hidden="1"/>
    <col min="6121" max="6121" width="59.42578125" hidden="1"/>
    <col min="6122" max="6122" width="21.28515625" hidden="1"/>
    <col min="6123" max="6123" width="22.28515625" hidden="1"/>
    <col min="6124" max="6124" width="21.7109375" hidden="1"/>
    <col min="6125" max="6125" width="17.42578125" hidden="1"/>
    <col min="6126" max="6126" width="21.7109375" hidden="1"/>
    <col min="6127" max="6127" width="16.42578125" hidden="1"/>
    <col min="6128" max="6375" width="9.140625" hidden="1"/>
    <col min="6376" max="6376" width="2" hidden="1"/>
    <col min="6377" max="6377" width="59.42578125" hidden="1"/>
    <col min="6378" max="6378" width="21.28515625" hidden="1"/>
    <col min="6379" max="6379" width="22.28515625" hidden="1"/>
    <col min="6380" max="6380" width="21.7109375" hidden="1"/>
    <col min="6381" max="6381" width="17.42578125" hidden="1"/>
    <col min="6382" max="6382" width="21.7109375" hidden="1"/>
    <col min="6383" max="6383" width="16.42578125" hidden="1"/>
    <col min="6384" max="6631" width="9.140625" hidden="1"/>
    <col min="6632" max="6632" width="2" hidden="1"/>
    <col min="6633" max="6633" width="59.42578125" hidden="1"/>
    <col min="6634" max="6634" width="21.28515625" hidden="1"/>
    <col min="6635" max="6635" width="22.28515625" hidden="1"/>
    <col min="6636" max="6636" width="21.7109375" hidden="1"/>
    <col min="6637" max="6637" width="17.42578125" hidden="1"/>
    <col min="6638" max="6638" width="21.7109375" hidden="1"/>
    <col min="6639" max="6639" width="16.42578125" hidden="1"/>
    <col min="6640" max="6887" width="9.140625" hidden="1"/>
    <col min="6888" max="6888" width="2" hidden="1"/>
    <col min="6889" max="6889" width="59.42578125" hidden="1"/>
    <col min="6890" max="6890" width="21.28515625" hidden="1"/>
    <col min="6891" max="6891" width="22.28515625" hidden="1"/>
    <col min="6892" max="6892" width="21.7109375" hidden="1"/>
    <col min="6893" max="6893" width="17.42578125" hidden="1"/>
    <col min="6894" max="6894" width="21.7109375" hidden="1"/>
    <col min="6895" max="6895" width="16.42578125" hidden="1"/>
    <col min="6896" max="7143" width="9.140625" hidden="1"/>
    <col min="7144" max="7144" width="2" hidden="1"/>
    <col min="7145" max="7145" width="59.42578125" hidden="1"/>
    <col min="7146" max="7146" width="21.28515625" hidden="1"/>
    <col min="7147" max="7147" width="22.28515625" hidden="1"/>
    <col min="7148" max="7148" width="21.7109375" hidden="1"/>
    <col min="7149" max="7149" width="17.42578125" hidden="1"/>
    <col min="7150" max="7150" width="21.7109375" hidden="1"/>
    <col min="7151" max="7151" width="16.42578125" hidden="1"/>
    <col min="7152" max="7399" width="9.140625" hidden="1"/>
    <col min="7400" max="7400" width="2" hidden="1"/>
    <col min="7401" max="7401" width="59.42578125" hidden="1"/>
    <col min="7402" max="7402" width="21.28515625" hidden="1"/>
    <col min="7403" max="7403" width="22.28515625" hidden="1"/>
    <col min="7404" max="7404" width="21.7109375" hidden="1"/>
    <col min="7405" max="7405" width="17.42578125" hidden="1"/>
    <col min="7406" max="7406" width="21.7109375" hidden="1"/>
    <col min="7407" max="7407" width="16.42578125" hidden="1"/>
    <col min="7408" max="7655" width="9.140625" hidden="1"/>
    <col min="7656" max="7656" width="2" hidden="1"/>
    <col min="7657" max="7657" width="59.42578125" hidden="1"/>
    <col min="7658" max="7658" width="21.28515625" hidden="1"/>
    <col min="7659" max="7659" width="22.28515625" hidden="1"/>
    <col min="7660" max="7660" width="21.7109375" hidden="1"/>
    <col min="7661" max="7661" width="17.42578125" hidden="1"/>
    <col min="7662" max="7662" width="21.7109375" hidden="1"/>
    <col min="7663" max="7663" width="16.42578125" hidden="1"/>
    <col min="7664" max="7911" width="9.140625" hidden="1"/>
    <col min="7912" max="7912" width="2" hidden="1"/>
    <col min="7913" max="7913" width="59.42578125" hidden="1"/>
    <col min="7914" max="7914" width="21.28515625" hidden="1"/>
    <col min="7915" max="7915" width="22.28515625" hidden="1"/>
    <col min="7916" max="7916" width="21.7109375" hidden="1"/>
    <col min="7917" max="7917" width="17.42578125" hidden="1"/>
    <col min="7918" max="7918" width="21.7109375" hidden="1"/>
    <col min="7919" max="7919" width="16.42578125" hidden="1"/>
    <col min="7920" max="8167" width="9.140625" hidden="1"/>
    <col min="8168" max="8168" width="2" hidden="1"/>
    <col min="8169" max="8169" width="59.42578125" hidden="1"/>
    <col min="8170" max="8170" width="21.28515625" hidden="1"/>
    <col min="8171" max="8171" width="22.28515625" hidden="1"/>
    <col min="8172" max="8172" width="21.7109375" hidden="1"/>
    <col min="8173" max="8173" width="17.42578125" hidden="1"/>
    <col min="8174" max="8174" width="21.7109375" hidden="1"/>
    <col min="8175" max="8175" width="16.42578125" hidden="1"/>
    <col min="8176" max="8423" width="9.140625" hidden="1"/>
    <col min="8424" max="8424" width="2" hidden="1"/>
    <col min="8425" max="8425" width="59.42578125" hidden="1"/>
    <col min="8426" max="8426" width="21.28515625" hidden="1"/>
    <col min="8427" max="8427" width="22.28515625" hidden="1"/>
    <col min="8428" max="8428" width="21.7109375" hidden="1"/>
    <col min="8429" max="8429" width="17.42578125" hidden="1"/>
    <col min="8430" max="8430" width="21.7109375" hidden="1"/>
    <col min="8431" max="8431" width="16.42578125" hidden="1"/>
    <col min="8432" max="8679" width="9.140625" hidden="1"/>
    <col min="8680" max="8680" width="2" hidden="1"/>
    <col min="8681" max="8681" width="59.42578125" hidden="1"/>
    <col min="8682" max="8682" width="21.28515625" hidden="1"/>
    <col min="8683" max="8683" width="22.28515625" hidden="1"/>
    <col min="8684" max="8684" width="21.7109375" hidden="1"/>
    <col min="8685" max="8685" width="17.42578125" hidden="1"/>
    <col min="8686" max="8686" width="21.7109375" hidden="1"/>
    <col min="8687" max="8687" width="16.42578125" hidden="1"/>
    <col min="8688" max="8935" width="9.140625" hidden="1"/>
    <col min="8936" max="8936" width="2" hidden="1"/>
    <col min="8937" max="8937" width="59.42578125" hidden="1"/>
    <col min="8938" max="8938" width="21.28515625" hidden="1"/>
    <col min="8939" max="8939" width="22.28515625" hidden="1"/>
    <col min="8940" max="8940" width="21.7109375" hidden="1"/>
    <col min="8941" max="8941" width="17.42578125" hidden="1"/>
    <col min="8942" max="8942" width="21.7109375" hidden="1"/>
    <col min="8943" max="8943" width="16.42578125" hidden="1"/>
    <col min="8944" max="9191" width="9.140625" hidden="1"/>
    <col min="9192" max="9192" width="2" hidden="1"/>
    <col min="9193" max="9193" width="59.42578125" hidden="1"/>
    <col min="9194" max="9194" width="21.28515625" hidden="1"/>
    <col min="9195" max="9195" width="22.28515625" hidden="1"/>
    <col min="9196" max="9196" width="21.7109375" hidden="1"/>
    <col min="9197" max="9197" width="17.42578125" hidden="1"/>
    <col min="9198" max="9198" width="21.7109375" hidden="1"/>
    <col min="9199" max="9199" width="16.42578125" hidden="1"/>
    <col min="9200" max="9447" width="9.140625" hidden="1"/>
    <col min="9448" max="9448" width="2" hidden="1"/>
    <col min="9449" max="9449" width="59.42578125" hidden="1"/>
    <col min="9450" max="9450" width="21.28515625" hidden="1"/>
    <col min="9451" max="9451" width="22.28515625" hidden="1"/>
    <col min="9452" max="9452" width="21.7109375" hidden="1"/>
    <col min="9453" max="9453" width="17.42578125" hidden="1"/>
    <col min="9454" max="9454" width="21.7109375" hidden="1"/>
    <col min="9455" max="9455" width="16.42578125" hidden="1"/>
    <col min="9456" max="9703" width="9.140625" hidden="1"/>
    <col min="9704" max="9704" width="2" hidden="1"/>
    <col min="9705" max="9705" width="59.42578125" hidden="1"/>
    <col min="9706" max="9706" width="21.28515625" hidden="1"/>
    <col min="9707" max="9707" width="22.28515625" hidden="1"/>
    <col min="9708" max="9708" width="21.7109375" hidden="1"/>
    <col min="9709" max="9709" width="17.42578125" hidden="1"/>
    <col min="9710" max="9710" width="21.7109375" hidden="1"/>
    <col min="9711" max="9711" width="16.42578125" hidden="1"/>
    <col min="9712" max="9959" width="9.140625" hidden="1"/>
    <col min="9960" max="9960" width="2" hidden="1"/>
    <col min="9961" max="9961" width="59.42578125" hidden="1"/>
    <col min="9962" max="9962" width="21.28515625" hidden="1"/>
    <col min="9963" max="9963" width="22.28515625" hidden="1"/>
    <col min="9964" max="9964" width="21.7109375" hidden="1"/>
    <col min="9965" max="9965" width="17.42578125" hidden="1"/>
    <col min="9966" max="9966" width="21.7109375" hidden="1"/>
    <col min="9967" max="9967" width="16.42578125" hidden="1"/>
    <col min="9968" max="10215" width="9.140625" hidden="1"/>
    <col min="10216" max="10216" width="2" hidden="1"/>
    <col min="10217" max="10217" width="59.42578125" hidden="1"/>
    <col min="10218" max="10218" width="21.28515625" hidden="1"/>
    <col min="10219" max="10219" width="22.28515625" hidden="1"/>
    <col min="10220" max="10220" width="21.7109375" hidden="1"/>
    <col min="10221" max="10221" width="17.42578125" hidden="1"/>
    <col min="10222" max="10222" width="21.7109375" hidden="1"/>
    <col min="10223" max="10223" width="16.42578125" hidden="1"/>
    <col min="10224" max="10471" width="9.140625" hidden="1"/>
    <col min="10472" max="10472" width="2" hidden="1"/>
    <col min="10473" max="10473" width="59.42578125" hidden="1"/>
    <col min="10474" max="10474" width="21.28515625" hidden="1"/>
    <col min="10475" max="10475" width="22.28515625" hidden="1"/>
    <col min="10476" max="10476" width="21.7109375" hidden="1"/>
    <col min="10477" max="10477" width="17.42578125" hidden="1"/>
    <col min="10478" max="10478" width="21.7109375" hidden="1"/>
    <col min="10479" max="10479" width="16.42578125" hidden="1"/>
    <col min="10480" max="10727" width="9.140625" hidden="1"/>
    <col min="10728" max="10728" width="2" hidden="1"/>
    <col min="10729" max="10729" width="59.42578125" hidden="1"/>
    <col min="10730" max="10730" width="21.28515625" hidden="1"/>
    <col min="10731" max="10731" width="22.28515625" hidden="1"/>
    <col min="10732" max="10732" width="21.7109375" hidden="1"/>
    <col min="10733" max="10733" width="17.42578125" hidden="1"/>
    <col min="10734" max="10734" width="21.7109375" hidden="1"/>
    <col min="10735" max="10735" width="16.42578125" hidden="1"/>
    <col min="10736" max="10983" width="9.140625" hidden="1"/>
    <col min="10984" max="10984" width="2" hidden="1"/>
    <col min="10985" max="10985" width="59.42578125" hidden="1"/>
    <col min="10986" max="10986" width="21.28515625" hidden="1"/>
    <col min="10987" max="10987" width="22.28515625" hidden="1"/>
    <col min="10988" max="10988" width="21.7109375" hidden="1"/>
    <col min="10989" max="10989" width="17.42578125" hidden="1"/>
    <col min="10990" max="10990" width="21.7109375" hidden="1"/>
    <col min="10991" max="10991" width="16.42578125" hidden="1"/>
    <col min="10992" max="11239" width="9.140625" hidden="1"/>
    <col min="11240" max="11240" width="2" hidden="1"/>
    <col min="11241" max="11241" width="59.42578125" hidden="1"/>
    <col min="11242" max="11242" width="21.28515625" hidden="1"/>
    <col min="11243" max="11243" width="22.28515625" hidden="1"/>
    <col min="11244" max="11244" width="21.7109375" hidden="1"/>
    <col min="11245" max="11245" width="17.42578125" hidden="1"/>
    <col min="11246" max="11246" width="21.7109375" hidden="1"/>
    <col min="11247" max="11247" width="16.42578125" hidden="1"/>
    <col min="11248" max="11495" width="9.140625" hidden="1"/>
    <col min="11496" max="11496" width="2" hidden="1"/>
    <col min="11497" max="11497" width="59.42578125" hidden="1"/>
    <col min="11498" max="11498" width="21.28515625" hidden="1"/>
    <col min="11499" max="11499" width="22.28515625" hidden="1"/>
    <col min="11500" max="11500" width="21.7109375" hidden="1"/>
    <col min="11501" max="11501" width="17.42578125" hidden="1"/>
    <col min="11502" max="11502" width="21.7109375" hidden="1"/>
    <col min="11503" max="11503" width="16.42578125" hidden="1"/>
    <col min="11504" max="11751" width="9.140625" hidden="1"/>
    <col min="11752" max="11752" width="2" hidden="1"/>
    <col min="11753" max="11753" width="59.42578125" hidden="1"/>
    <col min="11754" max="11754" width="21.28515625" hidden="1"/>
    <col min="11755" max="11755" width="22.28515625" hidden="1"/>
    <col min="11756" max="11756" width="21.7109375" hidden="1"/>
    <col min="11757" max="11757" width="17.42578125" hidden="1"/>
    <col min="11758" max="11758" width="21.7109375" hidden="1"/>
    <col min="11759" max="11759" width="16.42578125" hidden="1"/>
    <col min="11760" max="12007" width="9.140625" hidden="1"/>
    <col min="12008" max="12008" width="2" hidden="1"/>
    <col min="12009" max="12009" width="59.42578125" hidden="1"/>
    <col min="12010" max="12010" width="21.28515625" hidden="1"/>
    <col min="12011" max="12011" width="22.28515625" hidden="1"/>
    <col min="12012" max="12012" width="21.7109375" hidden="1"/>
    <col min="12013" max="12013" width="17.42578125" hidden="1"/>
    <col min="12014" max="12014" width="21.7109375" hidden="1"/>
    <col min="12015" max="12015" width="16.42578125" hidden="1"/>
    <col min="12016" max="12263" width="9.140625" hidden="1"/>
    <col min="12264" max="12264" width="2" hidden="1"/>
    <col min="12265" max="12265" width="59.42578125" hidden="1"/>
    <col min="12266" max="12266" width="21.28515625" hidden="1"/>
    <col min="12267" max="12267" width="22.28515625" hidden="1"/>
    <col min="12268" max="12268" width="21.7109375" hidden="1"/>
    <col min="12269" max="12269" width="17.42578125" hidden="1"/>
    <col min="12270" max="12270" width="21.7109375" hidden="1"/>
    <col min="12271" max="12271" width="16.42578125" hidden="1"/>
    <col min="12272" max="12519" width="9.140625" hidden="1"/>
    <col min="12520" max="12520" width="2" hidden="1"/>
    <col min="12521" max="12521" width="59.42578125" hidden="1"/>
    <col min="12522" max="12522" width="21.28515625" hidden="1"/>
    <col min="12523" max="12523" width="22.28515625" hidden="1"/>
    <col min="12524" max="12524" width="21.7109375" hidden="1"/>
    <col min="12525" max="12525" width="17.42578125" hidden="1"/>
    <col min="12526" max="12526" width="21.7109375" hidden="1"/>
    <col min="12527" max="12527" width="16.42578125" hidden="1"/>
    <col min="12528" max="12775" width="9.140625" hidden="1"/>
    <col min="12776" max="12776" width="2" hidden="1"/>
    <col min="12777" max="12777" width="59.42578125" hidden="1"/>
    <col min="12778" max="12778" width="21.28515625" hidden="1"/>
    <col min="12779" max="12779" width="22.28515625" hidden="1"/>
    <col min="12780" max="12780" width="21.7109375" hidden="1"/>
    <col min="12781" max="12781" width="17.42578125" hidden="1"/>
    <col min="12782" max="12782" width="21.7109375" hidden="1"/>
    <col min="12783" max="12783" width="16.42578125" hidden="1"/>
    <col min="12784" max="13031" width="9.140625" hidden="1"/>
    <col min="13032" max="13032" width="2" hidden="1"/>
    <col min="13033" max="13033" width="59.42578125" hidden="1"/>
    <col min="13034" max="13034" width="21.28515625" hidden="1"/>
    <col min="13035" max="13035" width="22.28515625" hidden="1"/>
    <col min="13036" max="13036" width="21.7109375" hidden="1"/>
    <col min="13037" max="13037" width="17.42578125" hidden="1"/>
    <col min="13038" max="13038" width="21.7109375" hidden="1"/>
    <col min="13039" max="13039" width="16.42578125" hidden="1"/>
    <col min="13040" max="13287" width="9.140625" hidden="1"/>
    <col min="13288" max="13288" width="2" hidden="1"/>
    <col min="13289" max="13289" width="59.42578125" hidden="1"/>
    <col min="13290" max="13290" width="21.28515625" hidden="1"/>
    <col min="13291" max="13291" width="22.28515625" hidden="1"/>
    <col min="13292" max="13292" width="21.7109375" hidden="1"/>
    <col min="13293" max="13293" width="17.42578125" hidden="1"/>
    <col min="13294" max="13294" width="21.7109375" hidden="1"/>
    <col min="13295" max="13295" width="16.42578125" hidden="1"/>
    <col min="13296" max="13543" width="9.140625" hidden="1"/>
    <col min="13544" max="13544" width="2" hidden="1"/>
    <col min="13545" max="13545" width="59.42578125" hidden="1"/>
    <col min="13546" max="13546" width="21.28515625" hidden="1"/>
    <col min="13547" max="13547" width="22.28515625" hidden="1"/>
    <col min="13548" max="13548" width="21.7109375" hidden="1"/>
    <col min="13549" max="13549" width="17.42578125" hidden="1"/>
    <col min="13550" max="13550" width="21.7109375" hidden="1"/>
    <col min="13551" max="13551" width="16.42578125" hidden="1"/>
    <col min="13552" max="13799" width="9.140625" hidden="1"/>
    <col min="13800" max="13800" width="2" hidden="1"/>
    <col min="13801" max="13801" width="59.42578125" hidden="1"/>
    <col min="13802" max="13802" width="21.28515625" hidden="1"/>
    <col min="13803" max="13803" width="22.28515625" hidden="1"/>
    <col min="13804" max="13804" width="21.7109375" hidden="1"/>
    <col min="13805" max="13805" width="17.42578125" hidden="1"/>
    <col min="13806" max="13806" width="21.7109375" hidden="1"/>
    <col min="13807" max="13807" width="16.42578125" hidden="1"/>
    <col min="13808" max="14055" width="9.140625" hidden="1"/>
    <col min="14056" max="14056" width="2" hidden="1"/>
    <col min="14057" max="14057" width="59.42578125" hidden="1"/>
    <col min="14058" max="14058" width="21.28515625" hidden="1"/>
    <col min="14059" max="14059" width="22.28515625" hidden="1"/>
    <col min="14060" max="14060" width="21.7109375" hidden="1"/>
    <col min="14061" max="14061" width="17.42578125" hidden="1"/>
    <col min="14062" max="14062" width="21.7109375" hidden="1"/>
    <col min="14063" max="14063" width="16.42578125" hidden="1"/>
    <col min="14064" max="14311" width="9.140625" hidden="1"/>
    <col min="14312" max="14312" width="2" hidden="1"/>
    <col min="14313" max="14313" width="59.42578125" hidden="1"/>
    <col min="14314" max="14314" width="21.28515625" hidden="1"/>
    <col min="14315" max="14315" width="22.28515625" hidden="1"/>
    <col min="14316" max="14316" width="21.7109375" hidden="1"/>
    <col min="14317" max="14317" width="17.42578125" hidden="1"/>
    <col min="14318" max="14318" width="21.7109375" hidden="1"/>
    <col min="14319" max="14319" width="16.42578125" hidden="1"/>
    <col min="14320" max="14567" width="9.140625" hidden="1"/>
    <col min="14568" max="14568" width="2" hidden="1"/>
    <col min="14569" max="14569" width="59.42578125" hidden="1"/>
    <col min="14570" max="14570" width="21.28515625" hidden="1"/>
    <col min="14571" max="14571" width="22.28515625" hidden="1"/>
    <col min="14572" max="14572" width="21.7109375" hidden="1"/>
    <col min="14573" max="14573" width="17.42578125" hidden="1"/>
    <col min="14574" max="14574" width="21.7109375" hidden="1"/>
    <col min="14575" max="14575" width="16.42578125" hidden="1"/>
    <col min="14576" max="14823" width="9.140625" hidden="1"/>
    <col min="14824" max="14824" width="2" hidden="1"/>
    <col min="14825" max="14825" width="59.42578125" hidden="1"/>
    <col min="14826" max="14826" width="21.28515625" hidden="1"/>
    <col min="14827" max="14827" width="22.28515625" hidden="1"/>
    <col min="14828" max="14828" width="21.7109375" hidden="1"/>
    <col min="14829" max="14829" width="17.42578125" hidden="1"/>
    <col min="14830" max="14830" width="21.7109375" hidden="1"/>
    <col min="14831" max="14831" width="16.42578125" hidden="1"/>
    <col min="14832" max="15079" width="9.140625" hidden="1"/>
    <col min="15080" max="15080" width="2" hidden="1"/>
    <col min="15081" max="15081" width="59.42578125" hidden="1"/>
    <col min="15082" max="15082" width="21.28515625" hidden="1"/>
    <col min="15083" max="15083" width="22.28515625" hidden="1"/>
    <col min="15084" max="15084" width="21.7109375" hidden="1"/>
    <col min="15085" max="15085" width="17.42578125" hidden="1"/>
    <col min="15086" max="15086" width="21.7109375" hidden="1"/>
    <col min="15087" max="15087" width="16.42578125" hidden="1"/>
    <col min="15088" max="15335" width="9.140625" hidden="1"/>
    <col min="15336" max="15336" width="2" hidden="1"/>
    <col min="15337" max="15337" width="59.42578125" hidden="1"/>
    <col min="15338" max="15338" width="21.28515625" hidden="1"/>
    <col min="15339" max="15339" width="22.28515625" hidden="1"/>
    <col min="15340" max="15340" width="21.7109375" hidden="1"/>
    <col min="15341" max="15341" width="17.42578125" hidden="1"/>
    <col min="15342" max="15342" width="21.7109375" hidden="1"/>
    <col min="15343" max="15343" width="16.42578125" hidden="1"/>
    <col min="15344" max="15591" width="9.140625" hidden="1"/>
    <col min="15592" max="15592" width="2" hidden="1"/>
    <col min="15593" max="15593" width="59.42578125" hidden="1"/>
    <col min="15594" max="15594" width="21.28515625" hidden="1"/>
    <col min="15595" max="15595" width="22.28515625" hidden="1"/>
    <col min="15596" max="15596" width="21.7109375" hidden="1"/>
    <col min="15597" max="15597" width="17.42578125" hidden="1"/>
    <col min="15598" max="15598" width="21.7109375" hidden="1"/>
    <col min="15599" max="15599" width="16.42578125" hidden="1"/>
    <col min="15600" max="15847" width="9.140625" hidden="1"/>
    <col min="15848" max="15848" width="2" hidden="1"/>
    <col min="15849" max="15849" width="59.42578125" hidden="1"/>
    <col min="15850" max="15850" width="21.28515625" hidden="1"/>
    <col min="15851" max="15851" width="22.28515625" hidden="1"/>
    <col min="15852" max="15852" width="21.7109375" hidden="1"/>
    <col min="15853" max="15853" width="17.42578125" hidden="1"/>
    <col min="15854" max="15854" width="21.7109375" hidden="1"/>
    <col min="15855" max="15855" width="16.42578125" hidden="1"/>
    <col min="15856" max="16103" width="9.140625" hidden="1"/>
    <col min="16104" max="16104" width="2" hidden="1"/>
    <col min="16105" max="16105" width="59.42578125" hidden="1"/>
    <col min="16106" max="16106" width="21.28515625" hidden="1"/>
    <col min="16107" max="16107" width="22.28515625" hidden="1"/>
    <col min="16108" max="16108" width="21.7109375" hidden="1"/>
    <col min="16109" max="16109" width="17.42578125" hidden="1"/>
    <col min="16110" max="16110" width="21.7109375" hidden="1"/>
    <col min="16111" max="16111" width="16.42578125" hidden="1"/>
    <col min="16112" max="16384" width="9.140625" hidden="1"/>
  </cols>
  <sheetData>
    <row r="1" spans="1:12" s="89" customFormat="1" ht="19.5">
      <c r="A1" s="73" t="s">
        <v>1055</v>
      </c>
      <c r="B1" s="136"/>
      <c r="C1" s="136"/>
      <c r="E1" s="429"/>
      <c r="F1" s="430"/>
      <c r="G1" s="430"/>
      <c r="H1" s="335" t="s">
        <v>271</v>
      </c>
      <c r="I1" s="292"/>
      <c r="L1" s="609"/>
    </row>
    <row r="2" spans="1:12" s="89" customFormat="1" ht="15.75">
      <c r="A2" s="205" t="str">
        <f>"COMPANY: "&amp;'Co. Profile'!B2</f>
        <v>COMPANY: [NAME OF HMO]</v>
      </c>
      <c r="B2"/>
      <c r="C2"/>
      <c r="E2" s="433"/>
      <c r="F2" s="411"/>
      <c r="G2" s="411"/>
      <c r="H2" s="336" t="s">
        <v>798</v>
      </c>
      <c r="I2" s="293"/>
      <c r="L2" s="609"/>
    </row>
    <row r="3" spans="1:12" ht="19.5">
      <c r="A3" s="210" t="str">
        <f>'Co. Profile'!B3</f>
        <v>FOR THE YEAR ENDED DECEMBER 31, 20XX</v>
      </c>
      <c r="B3" s="90"/>
      <c r="C3" s="90"/>
      <c r="E3" s="429"/>
      <c r="F3" s="411"/>
      <c r="G3" s="411"/>
      <c r="H3" s="336" t="s">
        <v>799</v>
      </c>
      <c r="I3" s="293"/>
    </row>
    <row r="4" spans="1:12" ht="16.5" thickBot="1">
      <c r="E4" s="433"/>
      <c r="F4" s="411"/>
      <c r="G4" s="411"/>
      <c r="H4" s="335" t="s">
        <v>800</v>
      </c>
      <c r="I4" s="292"/>
    </row>
    <row r="5" spans="1:12" s="92" customFormat="1" ht="30" customHeight="1" thickBot="1">
      <c r="A5" s="1801" t="s">
        <v>1056</v>
      </c>
      <c r="B5" s="1802"/>
      <c r="C5" s="987" t="s">
        <v>1057</v>
      </c>
      <c r="D5" s="657" t="s">
        <v>1058</v>
      </c>
      <c r="E5" s="657" t="s">
        <v>1059</v>
      </c>
      <c r="F5" s="946" t="s">
        <v>1060</v>
      </c>
      <c r="G5" s="946" t="s">
        <v>1061</v>
      </c>
      <c r="H5" s="988" t="s">
        <v>1062</v>
      </c>
      <c r="L5" s="610"/>
    </row>
    <row r="6" spans="1:12" s="1327" customFormat="1" ht="15.75">
      <c r="A6" s="1803">
        <v>-1</v>
      </c>
      <c r="B6" s="2372"/>
      <c r="C6" s="2373">
        <v>-2</v>
      </c>
      <c r="D6" s="2374">
        <v>-3</v>
      </c>
      <c r="E6" s="2374">
        <v>-4</v>
      </c>
      <c r="F6" s="1308">
        <v>-5</v>
      </c>
      <c r="G6" s="2375">
        <v>-6</v>
      </c>
      <c r="H6" s="2375">
        <v>-7</v>
      </c>
    </row>
    <row r="7" spans="1:12" ht="15.75">
      <c r="A7" s="2376" t="s">
        <v>503</v>
      </c>
      <c r="B7" s="2377"/>
      <c r="C7" s="721"/>
      <c r="D7" s="721"/>
      <c r="E7" s="721"/>
      <c r="F7" s="721"/>
      <c r="G7" s="721"/>
      <c r="H7" s="722"/>
    </row>
    <row r="8" spans="1:12" ht="15.75">
      <c r="A8" s="607"/>
      <c r="B8" s="608" t="s">
        <v>1063</v>
      </c>
      <c r="C8" s="721"/>
      <c r="D8" s="721"/>
      <c r="E8" s="721"/>
      <c r="F8" s="721"/>
      <c r="G8" s="721"/>
      <c r="H8" s="722"/>
    </row>
    <row r="9" spans="1:12" ht="15.75">
      <c r="A9" s="154"/>
      <c r="B9" s="842" t="s">
        <v>810</v>
      </c>
      <c r="C9" s="869"/>
      <c r="D9" s="869"/>
      <c r="E9" s="869"/>
      <c r="F9" s="869"/>
      <c r="G9" s="869"/>
      <c r="H9" s="1186"/>
    </row>
    <row r="10" spans="1:12" ht="15.75">
      <c r="A10" s="154"/>
      <c r="B10" s="842" t="s">
        <v>812</v>
      </c>
      <c r="C10" s="869"/>
      <c r="D10" s="869"/>
      <c r="E10" s="869"/>
      <c r="F10" s="869"/>
      <c r="G10" s="869"/>
      <c r="H10" s="1186"/>
    </row>
    <row r="11" spans="1:12" ht="15.75">
      <c r="A11" s="154"/>
      <c r="B11" s="842" t="s">
        <v>813</v>
      </c>
      <c r="C11" s="869"/>
      <c r="D11" s="869"/>
      <c r="E11" s="869"/>
      <c r="F11" s="869"/>
      <c r="G11" s="869"/>
      <c r="H11" s="1186"/>
    </row>
    <row r="12" spans="1:12" ht="16.5" thickBot="1">
      <c r="A12" s="17"/>
      <c r="B12" s="604" t="s">
        <v>760</v>
      </c>
      <c r="C12" s="765"/>
      <c r="D12" s="765"/>
      <c r="E12" s="765"/>
      <c r="F12" s="765"/>
      <c r="G12" s="765"/>
      <c r="H12" s="723"/>
    </row>
    <row r="13" spans="1:12" ht="16.5" thickBot="1">
      <c r="A13" s="2356"/>
      <c r="B13" s="2378" t="s">
        <v>1025</v>
      </c>
      <c r="C13" s="2379"/>
      <c r="D13" s="889">
        <f>SUM(D9:D11)</f>
        <v>0</v>
      </c>
      <c r="E13" s="889">
        <f>SUM(E9:E11)</f>
        <v>0</v>
      </c>
      <c r="F13" s="889">
        <f>SUM(F9:F11)</f>
        <v>0</v>
      </c>
      <c r="G13" s="889">
        <f>SUM(G9:G11)</f>
        <v>0</v>
      </c>
      <c r="H13" s="2379"/>
    </row>
    <row r="14" spans="1:12" ht="15.75">
      <c r="A14" s="2376" t="s">
        <v>504</v>
      </c>
      <c r="B14" s="2377"/>
      <c r="C14" s="605"/>
      <c r="D14" s="721"/>
      <c r="E14" s="721"/>
      <c r="F14" s="721"/>
      <c r="G14" s="721"/>
      <c r="H14" s="722"/>
    </row>
    <row r="15" spans="1:12" ht="15.75">
      <c r="A15" s="607"/>
      <c r="B15" s="608" t="s">
        <v>1063</v>
      </c>
      <c r="C15" s="605"/>
      <c r="D15" s="721"/>
      <c r="E15" s="721"/>
      <c r="F15" s="721"/>
      <c r="G15" s="721"/>
      <c r="H15" s="722"/>
    </row>
    <row r="16" spans="1:12" ht="15.75">
      <c r="A16" s="154"/>
      <c r="B16" s="842" t="s">
        <v>810</v>
      </c>
      <c r="C16" s="1187"/>
      <c r="D16" s="869"/>
      <c r="E16" s="869"/>
      <c r="F16" s="869"/>
      <c r="G16" s="869"/>
      <c r="H16" s="1186"/>
    </row>
    <row r="17" spans="1:8" ht="15.75">
      <c r="A17" s="154"/>
      <c r="B17" s="842" t="s">
        <v>812</v>
      </c>
      <c r="C17" s="842"/>
      <c r="D17" s="869"/>
      <c r="E17" s="869"/>
      <c r="F17" s="869"/>
      <c r="G17" s="869"/>
      <c r="H17" s="1186"/>
    </row>
    <row r="18" spans="1:8" ht="15.75">
      <c r="A18" s="154"/>
      <c r="B18" s="842" t="s">
        <v>813</v>
      </c>
      <c r="C18" s="842"/>
      <c r="D18" s="869"/>
      <c r="E18" s="869"/>
      <c r="F18" s="869"/>
      <c r="G18" s="869"/>
      <c r="H18" s="1186"/>
    </row>
    <row r="19" spans="1:8" ht="16.5" thickBot="1">
      <c r="A19" s="154"/>
      <c r="B19" s="604" t="s">
        <v>760</v>
      </c>
      <c r="C19" s="474"/>
      <c r="D19" s="765"/>
      <c r="E19" s="765"/>
      <c r="F19" s="765"/>
      <c r="G19" s="765"/>
      <c r="H19" s="723"/>
    </row>
    <row r="20" spans="1:8" ht="16.5" thickBot="1">
      <c r="A20" s="2356"/>
      <c r="B20" s="2378" t="s">
        <v>1025</v>
      </c>
      <c r="C20" s="2379"/>
      <c r="D20" s="889">
        <f>SUM(D16:D18)</f>
        <v>0</v>
      </c>
      <c r="E20" s="889">
        <f>SUM(E16:E18)</f>
        <v>0</v>
      </c>
      <c r="F20" s="889">
        <f>SUM(F16:F18)</f>
        <v>0</v>
      </c>
      <c r="G20" s="889">
        <f>SUM(G16:G18)</f>
        <v>0</v>
      </c>
      <c r="H20" s="2379"/>
    </row>
    <row r="21" spans="1:8" ht="15.75">
      <c r="A21" s="2376" t="s">
        <v>505</v>
      </c>
      <c r="B21" s="2377"/>
      <c r="C21" s="603"/>
      <c r="D21" s="765"/>
      <c r="E21" s="765"/>
      <c r="F21" s="765"/>
      <c r="G21" s="765"/>
      <c r="H21" s="722"/>
    </row>
    <row r="22" spans="1:8" ht="15.75">
      <c r="A22" s="607"/>
      <c r="B22" s="608" t="s">
        <v>1063</v>
      </c>
      <c r="C22" s="603"/>
      <c r="D22" s="765"/>
      <c r="E22" s="765"/>
      <c r="F22" s="765"/>
      <c r="G22" s="765"/>
      <c r="H22" s="722"/>
    </row>
    <row r="23" spans="1:8" ht="15.75">
      <c r="A23" s="154"/>
      <c r="B23" s="842" t="s">
        <v>810</v>
      </c>
      <c r="C23" s="842"/>
      <c r="D23" s="869"/>
      <c r="E23" s="869"/>
      <c r="F23" s="869"/>
      <c r="G23" s="869"/>
      <c r="H23" s="1186"/>
    </row>
    <row r="24" spans="1:8" ht="15.75">
      <c r="A24" s="154"/>
      <c r="B24" s="842" t="s">
        <v>812</v>
      </c>
      <c r="C24" s="842"/>
      <c r="D24" s="869"/>
      <c r="E24" s="869"/>
      <c r="F24" s="869"/>
      <c r="G24" s="869"/>
      <c r="H24" s="1186"/>
    </row>
    <row r="25" spans="1:8" ht="15.75">
      <c r="A25" s="154"/>
      <c r="B25" s="842" t="s">
        <v>813</v>
      </c>
      <c r="C25" s="842"/>
      <c r="D25" s="869"/>
      <c r="E25" s="869"/>
      <c r="F25" s="869"/>
      <c r="G25" s="869"/>
      <c r="H25" s="1186"/>
    </row>
    <row r="26" spans="1:8" ht="16.5" thickBot="1">
      <c r="A26" s="154"/>
      <c r="B26" s="604" t="s">
        <v>760</v>
      </c>
      <c r="C26" s="474"/>
      <c r="D26" s="765"/>
      <c r="E26" s="765"/>
      <c r="F26" s="765"/>
      <c r="G26" s="765"/>
      <c r="H26" s="723"/>
    </row>
    <row r="27" spans="1:8" ht="16.5" thickBot="1">
      <c r="A27" s="2356"/>
      <c r="B27" s="2378" t="s">
        <v>1025</v>
      </c>
      <c r="C27" s="2379"/>
      <c r="D27" s="889">
        <f>SUM(D23:D25)</f>
        <v>0</v>
      </c>
      <c r="E27" s="889">
        <f>SUM(E23:E25)</f>
        <v>0</v>
      </c>
      <c r="F27" s="889">
        <f>SUM(F23:F25)</f>
        <v>0</v>
      </c>
      <c r="G27" s="889">
        <f>SUM(G23:G25)</f>
        <v>0</v>
      </c>
      <c r="H27" s="2379"/>
    </row>
    <row r="28" spans="1:8" ht="15.75">
      <c r="A28" s="156" t="s">
        <v>1064</v>
      </c>
      <c r="B28" s="606"/>
      <c r="C28" s="30"/>
      <c r="D28" s="765"/>
      <c r="E28" s="765"/>
      <c r="F28" s="765"/>
      <c r="G28" s="765"/>
      <c r="H28" s="722"/>
    </row>
    <row r="29" spans="1:8" ht="15.75">
      <c r="A29" s="156"/>
      <c r="B29" s="608" t="s">
        <v>1063</v>
      </c>
      <c r="C29" s="30"/>
      <c r="D29" s="765"/>
      <c r="E29" s="765"/>
      <c r="F29" s="765"/>
      <c r="G29" s="765"/>
      <c r="H29" s="722"/>
    </row>
    <row r="30" spans="1:8" ht="15.75">
      <c r="A30" s="154"/>
      <c r="B30" s="842" t="s">
        <v>810</v>
      </c>
      <c r="C30" s="842"/>
      <c r="D30" s="869"/>
      <c r="E30" s="869"/>
      <c r="F30" s="869"/>
      <c r="G30" s="869"/>
      <c r="H30" s="1186"/>
    </row>
    <row r="31" spans="1:8" ht="15.75">
      <c r="A31" s="154"/>
      <c r="B31" s="842" t="s">
        <v>812</v>
      </c>
      <c r="C31" s="842"/>
      <c r="D31" s="869"/>
      <c r="E31" s="869"/>
      <c r="F31" s="869"/>
      <c r="G31" s="869"/>
      <c r="H31" s="1186"/>
    </row>
    <row r="32" spans="1:8" ht="15.75">
      <c r="A32" s="154"/>
      <c r="B32" s="842" t="s">
        <v>813</v>
      </c>
      <c r="C32" s="842"/>
      <c r="D32" s="869"/>
      <c r="E32" s="869"/>
      <c r="F32" s="869"/>
      <c r="G32" s="869"/>
      <c r="H32" s="1186"/>
    </row>
    <row r="33" spans="1:8" ht="16.5" thickBot="1">
      <c r="A33" s="154"/>
      <c r="B33" s="604" t="s">
        <v>760</v>
      </c>
      <c r="C33" s="474"/>
      <c r="D33" s="765"/>
      <c r="E33" s="765"/>
      <c r="F33" s="765"/>
      <c r="G33" s="765"/>
      <c r="H33" s="723"/>
    </row>
    <row r="34" spans="1:8" ht="16.5" thickBot="1">
      <c r="A34" s="2356"/>
      <c r="B34" s="2378" t="s">
        <v>1025</v>
      </c>
      <c r="C34" s="2379"/>
      <c r="D34" s="889">
        <f>SUM(D30:D32)</f>
        <v>0</v>
      </c>
      <c r="E34" s="889">
        <f>SUM(E30:E32)</f>
        <v>0</v>
      </c>
      <c r="F34" s="889">
        <f>SUM(F30:F32)</f>
        <v>0</v>
      </c>
      <c r="G34" s="889">
        <f>SUM(G30:G32)</f>
        <v>0</v>
      </c>
      <c r="H34" s="723"/>
    </row>
    <row r="35" spans="1:8" ht="16.5" thickBot="1">
      <c r="A35" s="2352" t="s">
        <v>1055</v>
      </c>
      <c r="B35" s="2380"/>
      <c r="C35" s="2379"/>
      <c r="D35" s="142">
        <f>D13+D20+D27+D34</f>
        <v>0</v>
      </c>
      <c r="E35" s="142">
        <f>E13+E20+E27+E34</f>
        <v>0</v>
      </c>
      <c r="F35" s="142">
        <f>F13+F20+F27+F34</f>
        <v>0</v>
      </c>
      <c r="G35" s="142">
        <f>G13+G20+G27+G34</f>
        <v>0</v>
      </c>
      <c r="H35" s="2379"/>
    </row>
    <row r="36" spans="1:8" ht="16.5" thickTop="1" thickBot="1">
      <c r="A36" s="10"/>
      <c r="B36" s="1511"/>
      <c r="C36" s="542"/>
      <c r="D36" s="1512"/>
      <c r="E36" s="1513"/>
      <c r="F36" s="1513"/>
      <c r="G36" s="543"/>
      <c r="H36" s="1514"/>
    </row>
    <row r="37" spans="1:8" ht="15.75">
      <c r="A37" s="93"/>
      <c r="B37" s="90"/>
      <c r="C37" s="90"/>
      <c r="D37" s="90"/>
      <c r="E37" s="90"/>
      <c r="F37" s="90"/>
      <c r="G37" s="90"/>
      <c r="H37" s="90"/>
    </row>
    <row r="38" spans="1:8" ht="15.75">
      <c r="A38" s="365" t="s">
        <v>792</v>
      </c>
    </row>
    <row r="39" spans="1:8" ht="16.5" thickBot="1">
      <c r="A39" s="366" t="s">
        <v>819</v>
      </c>
      <c r="F39" s="1075" t="s">
        <v>818</v>
      </c>
    </row>
    <row r="40" spans="1:8" ht="15.75">
      <c r="A40" s="366" t="s">
        <v>794</v>
      </c>
      <c r="F40" s="817" t="s">
        <v>618</v>
      </c>
      <c r="G40" s="1286"/>
    </row>
    <row r="41" spans="1:8" ht="15.75">
      <c r="A41" s="366" t="s">
        <v>1065</v>
      </c>
      <c r="F41" s="45" t="s">
        <v>619</v>
      </c>
      <c r="G41" s="1287"/>
    </row>
    <row r="42" spans="1:8" ht="16.5" thickBot="1">
      <c r="A42" s="366" t="s">
        <v>741</v>
      </c>
      <c r="F42" s="46" t="s">
        <v>305</v>
      </c>
      <c r="G42" s="1406">
        <f>SUM(G40:G41)</f>
        <v>0</v>
      </c>
    </row>
    <row r="43" spans="1:8" ht="15.75">
      <c r="A43" s="719" t="s">
        <v>796</v>
      </c>
      <c r="F43" s="1076" t="s">
        <v>451</v>
      </c>
      <c r="G43" s="1077">
        <f>G42-G35</f>
        <v>0</v>
      </c>
    </row>
    <row r="44" spans="1:8"/>
    <row r="45" spans="1:8"/>
    <row r="46" spans="1:8" s="598" customFormat="1" ht="3" customHeight="1"/>
  </sheetData>
  <mergeCells count="5">
    <mergeCell ref="A5:B5"/>
    <mergeCell ref="A6:B6"/>
    <mergeCell ref="A7:B7"/>
    <mergeCell ref="A21:B21"/>
    <mergeCell ref="A14:B14"/>
  </mergeCells>
  <hyperlinks>
    <hyperlink ref="H1" location="Content!Print_Area" display="Content" xr:uid="{F5D1D04F-4FAE-4562-89C2-3D48530FDD32}"/>
    <hyperlink ref="H2" location="'X1 - Assets'!A1" display="SFP-Asset" xr:uid="{1BE1BF39-51B1-4267-8FA5-FF989C2AE0AF}"/>
    <hyperlink ref="H3" location="'X2 - Liabilities'!A1" display="SFP-Liab and NW" xr:uid="{A3AF0678-5B1D-4182-83A3-B54E94772CEC}"/>
    <hyperlink ref="H4" location="X4_SCI!A1" display="SCI" xr:uid="{BDCFF9A2-8256-487F-BE9A-ABC111259209}"/>
  </hyperlinks>
  <printOptions horizontalCentered="1"/>
  <pageMargins left="0.5" right="0.5" top="1" bottom="0.77426470588235297" header="0.5" footer="0.5"/>
  <pageSetup paperSize="14" scale="60" orientation="landscape" r:id="rId1"/>
  <headerFooter scaleWithDoc="0" alignWithMargins="0">
    <oddFooter>&amp;R&amp;"Times New Roman,Bold"&amp;12Page 27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rgb="FF92D050"/>
    <pageSetUpPr fitToPage="1"/>
  </sheetPr>
  <dimension ref="A1:WWC168"/>
  <sheetViews>
    <sheetView zoomScaleNormal="100" zoomScaleSheetLayoutView="100" zoomScalePageLayoutView="70" workbookViewId="0">
      <selection activeCell="F19" sqref="F19"/>
    </sheetView>
  </sheetViews>
  <sheetFormatPr defaultColWidth="0" defaultRowHeight="12.75" customHeight="1" zeroHeight="1"/>
  <cols>
    <col min="1" max="1" width="2.28515625" style="29" customWidth="1"/>
    <col min="2" max="2" width="4.140625" style="60" customWidth="1"/>
    <col min="3" max="3" width="61.140625" style="29" customWidth="1"/>
    <col min="4" max="5" width="13.28515625" style="29" customWidth="1"/>
    <col min="6" max="7" width="12.140625" style="29" customWidth="1"/>
    <col min="8" max="9" width="9.7109375" style="29" customWidth="1"/>
    <col min="10" max="11" width="13.28515625" style="29" customWidth="1"/>
    <col min="12" max="14" width="17.28515625" style="29" customWidth="1"/>
    <col min="15" max="18" width="16.7109375" style="29" customWidth="1"/>
    <col min="19" max="19" width="18" style="29" customWidth="1"/>
    <col min="20" max="20" width="15.42578125" style="29" customWidth="1"/>
    <col min="21" max="21" width="4.7109375" style="1" customWidth="1"/>
    <col min="22" max="22" width="8.7109375" style="317" customWidth="1"/>
    <col min="23" max="25" width="9.140625" style="29" customWidth="1"/>
    <col min="26" max="26" width="0.5703125" style="614" customWidth="1"/>
    <col min="27" max="256" width="9.140625" style="29" hidden="1"/>
    <col min="257" max="257" width="2.28515625" style="29" hidden="1"/>
    <col min="258" max="258" width="4.140625" style="29" hidden="1"/>
    <col min="259" max="259" width="60.42578125" style="29" hidden="1"/>
    <col min="260" max="260" width="13.28515625" style="29" hidden="1"/>
    <col min="261" max="262" width="12.140625" style="29" hidden="1"/>
    <col min="263" max="264" width="9.7109375" style="29" hidden="1"/>
    <col min="265" max="266" width="13.28515625" style="29" hidden="1"/>
    <col min="267" max="269" width="17.28515625" style="29" hidden="1"/>
    <col min="270" max="273" width="16.7109375" style="29" hidden="1"/>
    <col min="274" max="275" width="18" style="29" hidden="1"/>
    <col min="276" max="276" width="15.42578125" style="29" hidden="1"/>
    <col min="277" max="277" width="6.42578125" style="29" hidden="1"/>
    <col min="278" max="512" width="9.140625" style="29" hidden="1"/>
    <col min="513" max="513" width="2.28515625" style="29" hidden="1"/>
    <col min="514" max="514" width="4.140625" style="29" hidden="1"/>
    <col min="515" max="515" width="60.42578125" style="29" hidden="1"/>
    <col min="516" max="516" width="13.28515625" style="29" hidden="1"/>
    <col min="517" max="518" width="12.140625" style="29" hidden="1"/>
    <col min="519" max="520" width="9.7109375" style="29" hidden="1"/>
    <col min="521" max="522" width="13.28515625" style="29" hidden="1"/>
    <col min="523" max="525" width="17.28515625" style="29" hidden="1"/>
    <col min="526" max="529" width="16.7109375" style="29" hidden="1"/>
    <col min="530" max="531" width="18" style="29" hidden="1"/>
    <col min="532" max="532" width="15.42578125" style="29" hidden="1"/>
    <col min="533" max="533" width="6.42578125" style="29" hidden="1"/>
    <col min="534" max="768" width="9.140625" style="29" hidden="1"/>
    <col min="769" max="769" width="2.28515625" style="29" hidden="1"/>
    <col min="770" max="770" width="4.140625" style="29" hidden="1"/>
    <col min="771" max="771" width="60.42578125" style="29" hidden="1"/>
    <col min="772" max="772" width="13.28515625" style="29" hidden="1"/>
    <col min="773" max="774" width="12.140625" style="29" hidden="1"/>
    <col min="775" max="776" width="9.7109375" style="29" hidden="1"/>
    <col min="777" max="778" width="13.28515625" style="29" hidden="1"/>
    <col min="779" max="781" width="17.28515625" style="29" hidden="1"/>
    <col min="782" max="785" width="16.7109375" style="29" hidden="1"/>
    <col min="786" max="787" width="18" style="29" hidden="1"/>
    <col min="788" max="788" width="15.42578125" style="29" hidden="1"/>
    <col min="789" max="789" width="6.42578125" style="29" hidden="1"/>
    <col min="790" max="1024" width="9.140625" style="29" hidden="1"/>
    <col min="1025" max="1025" width="2.28515625" style="29" hidden="1"/>
    <col min="1026" max="1026" width="4.140625" style="29" hidden="1"/>
    <col min="1027" max="1027" width="60.42578125" style="29" hidden="1"/>
    <col min="1028" max="1028" width="13.28515625" style="29" hidden="1"/>
    <col min="1029" max="1030" width="12.140625" style="29" hidden="1"/>
    <col min="1031" max="1032" width="9.7109375" style="29" hidden="1"/>
    <col min="1033" max="1034" width="13.28515625" style="29" hidden="1"/>
    <col min="1035" max="1037" width="17.28515625" style="29" hidden="1"/>
    <col min="1038" max="1041" width="16.7109375" style="29" hidden="1"/>
    <col min="1042" max="1043" width="18" style="29" hidden="1"/>
    <col min="1044" max="1044" width="15.42578125" style="29" hidden="1"/>
    <col min="1045" max="1045" width="6.42578125" style="29" hidden="1"/>
    <col min="1046" max="1280" width="9.140625" style="29" hidden="1"/>
    <col min="1281" max="1281" width="2.28515625" style="29" hidden="1"/>
    <col min="1282" max="1282" width="4.140625" style="29" hidden="1"/>
    <col min="1283" max="1283" width="60.42578125" style="29" hidden="1"/>
    <col min="1284" max="1284" width="13.28515625" style="29" hidden="1"/>
    <col min="1285" max="1286" width="12.140625" style="29" hidden="1"/>
    <col min="1287" max="1288" width="9.7109375" style="29" hidden="1"/>
    <col min="1289" max="1290" width="13.28515625" style="29" hidden="1"/>
    <col min="1291" max="1293" width="17.28515625" style="29" hidden="1"/>
    <col min="1294" max="1297" width="16.7109375" style="29" hidden="1"/>
    <col min="1298" max="1299" width="18" style="29" hidden="1"/>
    <col min="1300" max="1300" width="15.42578125" style="29" hidden="1"/>
    <col min="1301" max="1301" width="6.42578125" style="29" hidden="1"/>
    <col min="1302" max="1536" width="9.140625" style="29" hidden="1"/>
    <col min="1537" max="1537" width="2.28515625" style="29" hidden="1"/>
    <col min="1538" max="1538" width="4.140625" style="29" hidden="1"/>
    <col min="1539" max="1539" width="60.42578125" style="29" hidden="1"/>
    <col min="1540" max="1540" width="13.28515625" style="29" hidden="1"/>
    <col min="1541" max="1542" width="12.140625" style="29" hidden="1"/>
    <col min="1543" max="1544" width="9.7109375" style="29" hidden="1"/>
    <col min="1545" max="1546" width="13.28515625" style="29" hidden="1"/>
    <col min="1547" max="1549" width="17.28515625" style="29" hidden="1"/>
    <col min="1550" max="1553" width="16.7109375" style="29" hidden="1"/>
    <col min="1554" max="1555" width="18" style="29" hidden="1"/>
    <col min="1556" max="1556" width="15.42578125" style="29" hidden="1"/>
    <col min="1557" max="1557" width="6.42578125" style="29" hidden="1"/>
    <col min="1558" max="1792" width="9.140625" style="29" hidden="1"/>
    <col min="1793" max="1793" width="2.28515625" style="29" hidden="1"/>
    <col min="1794" max="1794" width="4.140625" style="29" hidden="1"/>
    <col min="1795" max="1795" width="60.42578125" style="29" hidden="1"/>
    <col min="1796" max="1796" width="13.28515625" style="29" hidden="1"/>
    <col min="1797" max="1798" width="12.140625" style="29" hidden="1"/>
    <col min="1799" max="1800" width="9.7109375" style="29" hidden="1"/>
    <col min="1801" max="1802" width="13.28515625" style="29" hidden="1"/>
    <col min="1803" max="1805" width="17.28515625" style="29" hidden="1"/>
    <col min="1806" max="1809" width="16.7109375" style="29" hidden="1"/>
    <col min="1810" max="1811" width="18" style="29" hidden="1"/>
    <col min="1812" max="1812" width="15.42578125" style="29" hidden="1"/>
    <col min="1813" max="1813" width="6.42578125" style="29" hidden="1"/>
    <col min="1814" max="2048" width="9.140625" style="29" hidden="1"/>
    <col min="2049" max="2049" width="2.28515625" style="29" hidden="1"/>
    <col min="2050" max="2050" width="4.140625" style="29" hidden="1"/>
    <col min="2051" max="2051" width="60.42578125" style="29" hidden="1"/>
    <col min="2052" max="2052" width="13.28515625" style="29" hidden="1"/>
    <col min="2053" max="2054" width="12.140625" style="29" hidden="1"/>
    <col min="2055" max="2056" width="9.7109375" style="29" hidden="1"/>
    <col min="2057" max="2058" width="13.28515625" style="29" hidden="1"/>
    <col min="2059" max="2061" width="17.28515625" style="29" hidden="1"/>
    <col min="2062" max="2065" width="16.7109375" style="29" hidden="1"/>
    <col min="2066" max="2067" width="18" style="29" hidden="1"/>
    <col min="2068" max="2068" width="15.42578125" style="29" hidden="1"/>
    <col min="2069" max="2069" width="6.42578125" style="29" hidden="1"/>
    <col min="2070" max="2304" width="9.140625" style="29" hidden="1"/>
    <col min="2305" max="2305" width="2.28515625" style="29" hidden="1"/>
    <col min="2306" max="2306" width="4.140625" style="29" hidden="1"/>
    <col min="2307" max="2307" width="60.42578125" style="29" hidden="1"/>
    <col min="2308" max="2308" width="13.28515625" style="29" hidden="1"/>
    <col min="2309" max="2310" width="12.140625" style="29" hidden="1"/>
    <col min="2311" max="2312" width="9.7109375" style="29" hidden="1"/>
    <col min="2313" max="2314" width="13.28515625" style="29" hidden="1"/>
    <col min="2315" max="2317" width="17.28515625" style="29" hidden="1"/>
    <col min="2318" max="2321" width="16.7109375" style="29" hidden="1"/>
    <col min="2322" max="2323" width="18" style="29" hidden="1"/>
    <col min="2324" max="2324" width="15.42578125" style="29" hidden="1"/>
    <col min="2325" max="2325" width="6.42578125" style="29" hidden="1"/>
    <col min="2326" max="2560" width="9.140625" style="29" hidden="1"/>
    <col min="2561" max="2561" width="2.28515625" style="29" hidden="1"/>
    <col min="2562" max="2562" width="4.140625" style="29" hidden="1"/>
    <col min="2563" max="2563" width="60.42578125" style="29" hidden="1"/>
    <col min="2564" max="2564" width="13.28515625" style="29" hidden="1"/>
    <col min="2565" max="2566" width="12.140625" style="29" hidden="1"/>
    <col min="2567" max="2568" width="9.7109375" style="29" hidden="1"/>
    <col min="2569" max="2570" width="13.28515625" style="29" hidden="1"/>
    <col min="2571" max="2573" width="17.28515625" style="29" hidden="1"/>
    <col min="2574" max="2577" width="16.7109375" style="29" hidden="1"/>
    <col min="2578" max="2579" width="18" style="29" hidden="1"/>
    <col min="2580" max="2580" width="15.42578125" style="29" hidden="1"/>
    <col min="2581" max="2581" width="6.42578125" style="29" hidden="1"/>
    <col min="2582" max="2816" width="9.140625" style="29" hidden="1"/>
    <col min="2817" max="2817" width="2.28515625" style="29" hidden="1"/>
    <col min="2818" max="2818" width="4.140625" style="29" hidden="1"/>
    <col min="2819" max="2819" width="60.42578125" style="29" hidden="1"/>
    <col min="2820" max="2820" width="13.28515625" style="29" hidden="1"/>
    <col min="2821" max="2822" width="12.140625" style="29" hidden="1"/>
    <col min="2823" max="2824" width="9.7109375" style="29" hidden="1"/>
    <col min="2825" max="2826" width="13.28515625" style="29" hidden="1"/>
    <col min="2827" max="2829" width="17.28515625" style="29" hidden="1"/>
    <col min="2830" max="2833" width="16.7109375" style="29" hidden="1"/>
    <col min="2834" max="2835" width="18" style="29" hidden="1"/>
    <col min="2836" max="2836" width="15.42578125" style="29" hidden="1"/>
    <col min="2837" max="2837" width="6.42578125" style="29" hidden="1"/>
    <col min="2838" max="3072" width="9.140625" style="29" hidden="1"/>
    <col min="3073" max="3073" width="2.28515625" style="29" hidden="1"/>
    <col min="3074" max="3074" width="4.140625" style="29" hidden="1"/>
    <col min="3075" max="3075" width="60.42578125" style="29" hidden="1"/>
    <col min="3076" max="3076" width="13.28515625" style="29" hidden="1"/>
    <col min="3077" max="3078" width="12.140625" style="29" hidden="1"/>
    <col min="3079" max="3080" width="9.7109375" style="29" hidden="1"/>
    <col min="3081" max="3082" width="13.28515625" style="29" hidden="1"/>
    <col min="3083" max="3085" width="17.28515625" style="29" hidden="1"/>
    <col min="3086" max="3089" width="16.7109375" style="29" hidden="1"/>
    <col min="3090" max="3091" width="18" style="29" hidden="1"/>
    <col min="3092" max="3092" width="15.42578125" style="29" hidden="1"/>
    <col min="3093" max="3093" width="6.42578125" style="29" hidden="1"/>
    <col min="3094" max="3328" width="9.140625" style="29" hidden="1"/>
    <col min="3329" max="3329" width="2.28515625" style="29" hidden="1"/>
    <col min="3330" max="3330" width="4.140625" style="29" hidden="1"/>
    <col min="3331" max="3331" width="60.42578125" style="29" hidden="1"/>
    <col min="3332" max="3332" width="13.28515625" style="29" hidden="1"/>
    <col min="3333" max="3334" width="12.140625" style="29" hidden="1"/>
    <col min="3335" max="3336" width="9.7109375" style="29" hidden="1"/>
    <col min="3337" max="3338" width="13.28515625" style="29" hidden="1"/>
    <col min="3339" max="3341" width="17.28515625" style="29" hidden="1"/>
    <col min="3342" max="3345" width="16.7109375" style="29" hidden="1"/>
    <col min="3346" max="3347" width="18" style="29" hidden="1"/>
    <col min="3348" max="3348" width="15.42578125" style="29" hidden="1"/>
    <col min="3349" max="3349" width="6.42578125" style="29" hidden="1"/>
    <col min="3350" max="3584" width="9.140625" style="29" hidden="1"/>
    <col min="3585" max="3585" width="2.28515625" style="29" hidden="1"/>
    <col min="3586" max="3586" width="4.140625" style="29" hidden="1"/>
    <col min="3587" max="3587" width="60.42578125" style="29" hidden="1"/>
    <col min="3588" max="3588" width="13.28515625" style="29" hidden="1"/>
    <col min="3589" max="3590" width="12.140625" style="29" hidden="1"/>
    <col min="3591" max="3592" width="9.7109375" style="29" hidden="1"/>
    <col min="3593" max="3594" width="13.28515625" style="29" hidden="1"/>
    <col min="3595" max="3597" width="17.28515625" style="29" hidden="1"/>
    <col min="3598" max="3601" width="16.7109375" style="29" hidden="1"/>
    <col min="3602" max="3603" width="18" style="29" hidden="1"/>
    <col min="3604" max="3604" width="15.42578125" style="29" hidden="1"/>
    <col min="3605" max="3605" width="6.42578125" style="29" hidden="1"/>
    <col min="3606" max="3840" width="9.140625" style="29" hidden="1"/>
    <col min="3841" max="3841" width="2.28515625" style="29" hidden="1"/>
    <col min="3842" max="3842" width="4.140625" style="29" hidden="1"/>
    <col min="3843" max="3843" width="60.42578125" style="29" hidden="1"/>
    <col min="3844" max="3844" width="13.28515625" style="29" hidden="1"/>
    <col min="3845" max="3846" width="12.140625" style="29" hidden="1"/>
    <col min="3847" max="3848" width="9.7109375" style="29" hidden="1"/>
    <col min="3849" max="3850" width="13.28515625" style="29" hidden="1"/>
    <col min="3851" max="3853" width="17.28515625" style="29" hidden="1"/>
    <col min="3854" max="3857" width="16.7109375" style="29" hidden="1"/>
    <col min="3858" max="3859" width="18" style="29" hidden="1"/>
    <col min="3860" max="3860" width="15.42578125" style="29" hidden="1"/>
    <col min="3861" max="3861" width="6.42578125" style="29" hidden="1"/>
    <col min="3862" max="4096" width="9.140625" style="29" hidden="1"/>
    <col min="4097" max="4097" width="2.28515625" style="29" hidden="1"/>
    <col min="4098" max="4098" width="4.140625" style="29" hidden="1"/>
    <col min="4099" max="4099" width="60.42578125" style="29" hidden="1"/>
    <col min="4100" max="4100" width="13.28515625" style="29" hidden="1"/>
    <col min="4101" max="4102" width="12.140625" style="29" hidden="1"/>
    <col min="4103" max="4104" width="9.7109375" style="29" hidden="1"/>
    <col min="4105" max="4106" width="13.28515625" style="29" hidden="1"/>
    <col min="4107" max="4109" width="17.28515625" style="29" hidden="1"/>
    <col min="4110" max="4113" width="16.7109375" style="29" hidden="1"/>
    <col min="4114" max="4115" width="18" style="29" hidden="1"/>
    <col min="4116" max="4116" width="15.42578125" style="29" hidden="1"/>
    <col min="4117" max="4117" width="6.42578125" style="29" hidden="1"/>
    <col min="4118" max="4352" width="9.140625" style="29" hidden="1"/>
    <col min="4353" max="4353" width="2.28515625" style="29" hidden="1"/>
    <col min="4354" max="4354" width="4.140625" style="29" hidden="1"/>
    <col min="4355" max="4355" width="60.42578125" style="29" hidden="1"/>
    <col min="4356" max="4356" width="13.28515625" style="29" hidden="1"/>
    <col min="4357" max="4358" width="12.140625" style="29" hidden="1"/>
    <col min="4359" max="4360" width="9.7109375" style="29" hidden="1"/>
    <col min="4361" max="4362" width="13.28515625" style="29" hidden="1"/>
    <col min="4363" max="4365" width="17.28515625" style="29" hidden="1"/>
    <col min="4366" max="4369" width="16.7109375" style="29" hidden="1"/>
    <col min="4370" max="4371" width="18" style="29" hidden="1"/>
    <col min="4372" max="4372" width="15.42578125" style="29" hidden="1"/>
    <col min="4373" max="4373" width="6.42578125" style="29" hidden="1"/>
    <col min="4374" max="4608" width="9.140625" style="29" hidden="1"/>
    <col min="4609" max="4609" width="2.28515625" style="29" hidden="1"/>
    <col min="4610" max="4610" width="4.140625" style="29" hidden="1"/>
    <col min="4611" max="4611" width="60.42578125" style="29" hidden="1"/>
    <col min="4612" max="4612" width="13.28515625" style="29" hidden="1"/>
    <col min="4613" max="4614" width="12.140625" style="29" hidden="1"/>
    <col min="4615" max="4616" width="9.7109375" style="29" hidden="1"/>
    <col min="4617" max="4618" width="13.28515625" style="29" hidden="1"/>
    <col min="4619" max="4621" width="17.28515625" style="29" hidden="1"/>
    <col min="4622" max="4625" width="16.7109375" style="29" hidden="1"/>
    <col min="4626" max="4627" width="18" style="29" hidden="1"/>
    <col min="4628" max="4628" width="15.42578125" style="29" hidden="1"/>
    <col min="4629" max="4629" width="6.42578125" style="29" hidden="1"/>
    <col min="4630" max="4864" width="9.140625" style="29" hidden="1"/>
    <col min="4865" max="4865" width="2.28515625" style="29" hidden="1"/>
    <col min="4866" max="4866" width="4.140625" style="29" hidden="1"/>
    <col min="4867" max="4867" width="60.42578125" style="29" hidden="1"/>
    <col min="4868" max="4868" width="13.28515625" style="29" hidden="1"/>
    <col min="4869" max="4870" width="12.140625" style="29" hidden="1"/>
    <col min="4871" max="4872" width="9.7109375" style="29" hidden="1"/>
    <col min="4873" max="4874" width="13.28515625" style="29" hidden="1"/>
    <col min="4875" max="4877" width="17.28515625" style="29" hidden="1"/>
    <col min="4878" max="4881" width="16.7109375" style="29" hidden="1"/>
    <col min="4882" max="4883" width="18" style="29" hidden="1"/>
    <col min="4884" max="4884" width="15.42578125" style="29" hidden="1"/>
    <col min="4885" max="4885" width="6.42578125" style="29" hidden="1"/>
    <col min="4886" max="5120" width="9.140625" style="29" hidden="1"/>
    <col min="5121" max="5121" width="2.28515625" style="29" hidden="1"/>
    <col min="5122" max="5122" width="4.140625" style="29" hidden="1"/>
    <col min="5123" max="5123" width="60.42578125" style="29" hidden="1"/>
    <col min="5124" max="5124" width="13.28515625" style="29" hidden="1"/>
    <col min="5125" max="5126" width="12.140625" style="29" hidden="1"/>
    <col min="5127" max="5128" width="9.7109375" style="29" hidden="1"/>
    <col min="5129" max="5130" width="13.28515625" style="29" hidden="1"/>
    <col min="5131" max="5133" width="17.28515625" style="29" hidden="1"/>
    <col min="5134" max="5137" width="16.7109375" style="29" hidden="1"/>
    <col min="5138" max="5139" width="18" style="29" hidden="1"/>
    <col min="5140" max="5140" width="15.42578125" style="29" hidden="1"/>
    <col min="5141" max="5141" width="6.42578125" style="29" hidden="1"/>
    <col min="5142" max="5376" width="9.140625" style="29" hidden="1"/>
    <col min="5377" max="5377" width="2.28515625" style="29" hidden="1"/>
    <col min="5378" max="5378" width="4.140625" style="29" hidden="1"/>
    <col min="5379" max="5379" width="60.42578125" style="29" hidden="1"/>
    <col min="5380" max="5380" width="13.28515625" style="29" hidden="1"/>
    <col min="5381" max="5382" width="12.140625" style="29" hidden="1"/>
    <col min="5383" max="5384" width="9.7109375" style="29" hidden="1"/>
    <col min="5385" max="5386" width="13.28515625" style="29" hidden="1"/>
    <col min="5387" max="5389" width="17.28515625" style="29" hidden="1"/>
    <col min="5390" max="5393" width="16.7109375" style="29" hidden="1"/>
    <col min="5394" max="5395" width="18" style="29" hidden="1"/>
    <col min="5396" max="5396" width="15.42578125" style="29" hidden="1"/>
    <col min="5397" max="5397" width="6.42578125" style="29" hidden="1"/>
    <col min="5398" max="5632" width="9.140625" style="29" hidden="1"/>
    <col min="5633" max="5633" width="2.28515625" style="29" hidden="1"/>
    <col min="5634" max="5634" width="4.140625" style="29" hidden="1"/>
    <col min="5635" max="5635" width="60.42578125" style="29" hidden="1"/>
    <col min="5636" max="5636" width="13.28515625" style="29" hidden="1"/>
    <col min="5637" max="5638" width="12.140625" style="29" hidden="1"/>
    <col min="5639" max="5640" width="9.7109375" style="29" hidden="1"/>
    <col min="5641" max="5642" width="13.28515625" style="29" hidden="1"/>
    <col min="5643" max="5645" width="17.28515625" style="29" hidden="1"/>
    <col min="5646" max="5649" width="16.7109375" style="29" hidden="1"/>
    <col min="5650" max="5651" width="18" style="29" hidden="1"/>
    <col min="5652" max="5652" width="15.42578125" style="29" hidden="1"/>
    <col min="5653" max="5653" width="6.42578125" style="29" hidden="1"/>
    <col min="5654" max="5888" width="9.140625" style="29" hidden="1"/>
    <col min="5889" max="5889" width="2.28515625" style="29" hidden="1"/>
    <col min="5890" max="5890" width="4.140625" style="29" hidden="1"/>
    <col min="5891" max="5891" width="60.42578125" style="29" hidden="1"/>
    <col min="5892" max="5892" width="13.28515625" style="29" hidden="1"/>
    <col min="5893" max="5894" width="12.140625" style="29" hidden="1"/>
    <col min="5895" max="5896" width="9.7109375" style="29" hidden="1"/>
    <col min="5897" max="5898" width="13.28515625" style="29" hidden="1"/>
    <col min="5899" max="5901" width="17.28515625" style="29" hidden="1"/>
    <col min="5902" max="5905" width="16.7109375" style="29" hidden="1"/>
    <col min="5906" max="5907" width="18" style="29" hidden="1"/>
    <col min="5908" max="5908" width="15.42578125" style="29" hidden="1"/>
    <col min="5909" max="5909" width="6.42578125" style="29" hidden="1"/>
    <col min="5910" max="6144" width="9.140625" style="29" hidden="1"/>
    <col min="6145" max="6145" width="2.28515625" style="29" hidden="1"/>
    <col min="6146" max="6146" width="4.140625" style="29" hidden="1"/>
    <col min="6147" max="6147" width="60.42578125" style="29" hidden="1"/>
    <col min="6148" max="6148" width="13.28515625" style="29" hidden="1"/>
    <col min="6149" max="6150" width="12.140625" style="29" hidden="1"/>
    <col min="6151" max="6152" width="9.7109375" style="29" hidden="1"/>
    <col min="6153" max="6154" width="13.28515625" style="29" hidden="1"/>
    <col min="6155" max="6157" width="17.28515625" style="29" hidden="1"/>
    <col min="6158" max="6161" width="16.7109375" style="29" hidden="1"/>
    <col min="6162" max="6163" width="18" style="29" hidden="1"/>
    <col min="6164" max="6164" width="15.42578125" style="29" hidden="1"/>
    <col min="6165" max="6165" width="6.42578125" style="29" hidden="1"/>
    <col min="6166" max="6400" width="9.140625" style="29" hidden="1"/>
    <col min="6401" max="6401" width="2.28515625" style="29" hidden="1"/>
    <col min="6402" max="6402" width="4.140625" style="29" hidden="1"/>
    <col min="6403" max="6403" width="60.42578125" style="29" hidden="1"/>
    <col min="6404" max="6404" width="13.28515625" style="29" hidden="1"/>
    <col min="6405" max="6406" width="12.140625" style="29" hidden="1"/>
    <col min="6407" max="6408" width="9.7109375" style="29" hidden="1"/>
    <col min="6409" max="6410" width="13.28515625" style="29" hidden="1"/>
    <col min="6411" max="6413" width="17.28515625" style="29" hidden="1"/>
    <col min="6414" max="6417" width="16.7109375" style="29" hidden="1"/>
    <col min="6418" max="6419" width="18" style="29" hidden="1"/>
    <col min="6420" max="6420" width="15.42578125" style="29" hidden="1"/>
    <col min="6421" max="6421" width="6.42578125" style="29" hidden="1"/>
    <col min="6422" max="6656" width="9.140625" style="29" hidden="1"/>
    <col min="6657" max="6657" width="2.28515625" style="29" hidden="1"/>
    <col min="6658" max="6658" width="4.140625" style="29" hidden="1"/>
    <col min="6659" max="6659" width="60.42578125" style="29" hidden="1"/>
    <col min="6660" max="6660" width="13.28515625" style="29" hidden="1"/>
    <col min="6661" max="6662" width="12.140625" style="29" hidden="1"/>
    <col min="6663" max="6664" width="9.7109375" style="29" hidden="1"/>
    <col min="6665" max="6666" width="13.28515625" style="29" hidden="1"/>
    <col min="6667" max="6669" width="17.28515625" style="29" hidden="1"/>
    <col min="6670" max="6673" width="16.7109375" style="29" hidden="1"/>
    <col min="6674" max="6675" width="18" style="29" hidden="1"/>
    <col min="6676" max="6676" width="15.42578125" style="29" hidden="1"/>
    <col min="6677" max="6677" width="6.42578125" style="29" hidden="1"/>
    <col min="6678" max="6912" width="9.140625" style="29" hidden="1"/>
    <col min="6913" max="6913" width="2.28515625" style="29" hidden="1"/>
    <col min="6914" max="6914" width="4.140625" style="29" hidden="1"/>
    <col min="6915" max="6915" width="60.42578125" style="29" hidden="1"/>
    <col min="6916" max="6916" width="13.28515625" style="29" hidden="1"/>
    <col min="6917" max="6918" width="12.140625" style="29" hidden="1"/>
    <col min="6919" max="6920" width="9.7109375" style="29" hidden="1"/>
    <col min="6921" max="6922" width="13.28515625" style="29" hidden="1"/>
    <col min="6923" max="6925" width="17.28515625" style="29" hidden="1"/>
    <col min="6926" max="6929" width="16.7109375" style="29" hidden="1"/>
    <col min="6930" max="6931" width="18" style="29" hidden="1"/>
    <col min="6932" max="6932" width="15.42578125" style="29" hidden="1"/>
    <col min="6933" max="6933" width="6.42578125" style="29" hidden="1"/>
    <col min="6934" max="7168" width="9.140625" style="29" hidden="1"/>
    <col min="7169" max="7169" width="2.28515625" style="29" hidden="1"/>
    <col min="7170" max="7170" width="4.140625" style="29" hidden="1"/>
    <col min="7171" max="7171" width="60.42578125" style="29" hidden="1"/>
    <col min="7172" max="7172" width="13.28515625" style="29" hidden="1"/>
    <col min="7173" max="7174" width="12.140625" style="29" hidden="1"/>
    <col min="7175" max="7176" width="9.7109375" style="29" hidden="1"/>
    <col min="7177" max="7178" width="13.28515625" style="29" hidden="1"/>
    <col min="7179" max="7181" width="17.28515625" style="29" hidden="1"/>
    <col min="7182" max="7185" width="16.7109375" style="29" hidden="1"/>
    <col min="7186" max="7187" width="18" style="29" hidden="1"/>
    <col min="7188" max="7188" width="15.42578125" style="29" hidden="1"/>
    <col min="7189" max="7189" width="6.42578125" style="29" hidden="1"/>
    <col min="7190" max="7424" width="9.140625" style="29" hidden="1"/>
    <col min="7425" max="7425" width="2.28515625" style="29" hidden="1"/>
    <col min="7426" max="7426" width="4.140625" style="29" hidden="1"/>
    <col min="7427" max="7427" width="60.42578125" style="29" hidden="1"/>
    <col min="7428" max="7428" width="13.28515625" style="29" hidden="1"/>
    <col min="7429" max="7430" width="12.140625" style="29" hidden="1"/>
    <col min="7431" max="7432" width="9.7109375" style="29" hidden="1"/>
    <col min="7433" max="7434" width="13.28515625" style="29" hidden="1"/>
    <col min="7435" max="7437" width="17.28515625" style="29" hidden="1"/>
    <col min="7438" max="7441" width="16.7109375" style="29" hidden="1"/>
    <col min="7442" max="7443" width="18" style="29" hidden="1"/>
    <col min="7444" max="7444" width="15.42578125" style="29" hidden="1"/>
    <col min="7445" max="7445" width="6.42578125" style="29" hidden="1"/>
    <col min="7446" max="7680" width="9.140625" style="29" hidden="1"/>
    <col min="7681" max="7681" width="2.28515625" style="29" hidden="1"/>
    <col min="7682" max="7682" width="4.140625" style="29" hidden="1"/>
    <col min="7683" max="7683" width="60.42578125" style="29" hidden="1"/>
    <col min="7684" max="7684" width="13.28515625" style="29" hidden="1"/>
    <col min="7685" max="7686" width="12.140625" style="29" hidden="1"/>
    <col min="7687" max="7688" width="9.7109375" style="29" hidden="1"/>
    <col min="7689" max="7690" width="13.28515625" style="29" hidden="1"/>
    <col min="7691" max="7693" width="17.28515625" style="29" hidden="1"/>
    <col min="7694" max="7697" width="16.7109375" style="29" hidden="1"/>
    <col min="7698" max="7699" width="18" style="29" hidden="1"/>
    <col min="7700" max="7700" width="15.42578125" style="29" hidden="1"/>
    <col min="7701" max="7701" width="6.42578125" style="29" hidden="1"/>
    <col min="7702" max="7936" width="9.140625" style="29" hidden="1"/>
    <col min="7937" max="7937" width="2.28515625" style="29" hidden="1"/>
    <col min="7938" max="7938" width="4.140625" style="29" hidden="1"/>
    <col min="7939" max="7939" width="60.42578125" style="29" hidden="1"/>
    <col min="7940" max="7940" width="13.28515625" style="29" hidden="1"/>
    <col min="7941" max="7942" width="12.140625" style="29" hidden="1"/>
    <col min="7943" max="7944" width="9.7109375" style="29" hidden="1"/>
    <col min="7945" max="7946" width="13.28515625" style="29" hidden="1"/>
    <col min="7947" max="7949" width="17.28515625" style="29" hidden="1"/>
    <col min="7950" max="7953" width="16.7109375" style="29" hidden="1"/>
    <col min="7954" max="7955" width="18" style="29" hidden="1"/>
    <col min="7956" max="7956" width="15.42578125" style="29" hidden="1"/>
    <col min="7957" max="7957" width="6.42578125" style="29" hidden="1"/>
    <col min="7958" max="8192" width="9.140625" style="29" hidden="1"/>
    <col min="8193" max="8193" width="2.28515625" style="29" hidden="1"/>
    <col min="8194" max="8194" width="4.140625" style="29" hidden="1"/>
    <col min="8195" max="8195" width="60.42578125" style="29" hidden="1"/>
    <col min="8196" max="8196" width="13.28515625" style="29" hidden="1"/>
    <col min="8197" max="8198" width="12.140625" style="29" hidden="1"/>
    <col min="8199" max="8200" width="9.7109375" style="29" hidden="1"/>
    <col min="8201" max="8202" width="13.28515625" style="29" hidden="1"/>
    <col min="8203" max="8205" width="17.28515625" style="29" hidden="1"/>
    <col min="8206" max="8209" width="16.7109375" style="29" hidden="1"/>
    <col min="8210" max="8211" width="18" style="29" hidden="1"/>
    <col min="8212" max="8212" width="15.42578125" style="29" hidden="1"/>
    <col min="8213" max="8213" width="6.42578125" style="29" hidden="1"/>
    <col min="8214" max="8448" width="9.140625" style="29" hidden="1"/>
    <col min="8449" max="8449" width="2.28515625" style="29" hidden="1"/>
    <col min="8450" max="8450" width="4.140625" style="29" hidden="1"/>
    <col min="8451" max="8451" width="60.42578125" style="29" hidden="1"/>
    <col min="8452" max="8452" width="13.28515625" style="29" hidden="1"/>
    <col min="8453" max="8454" width="12.140625" style="29" hidden="1"/>
    <col min="8455" max="8456" width="9.7109375" style="29" hidden="1"/>
    <col min="8457" max="8458" width="13.28515625" style="29" hidden="1"/>
    <col min="8459" max="8461" width="17.28515625" style="29" hidden="1"/>
    <col min="8462" max="8465" width="16.7109375" style="29" hidden="1"/>
    <col min="8466" max="8467" width="18" style="29" hidden="1"/>
    <col min="8468" max="8468" width="15.42578125" style="29" hidden="1"/>
    <col min="8469" max="8469" width="6.42578125" style="29" hidden="1"/>
    <col min="8470" max="8704" width="9.140625" style="29" hidden="1"/>
    <col min="8705" max="8705" width="2.28515625" style="29" hidden="1"/>
    <col min="8706" max="8706" width="4.140625" style="29" hidden="1"/>
    <col min="8707" max="8707" width="60.42578125" style="29" hidden="1"/>
    <col min="8708" max="8708" width="13.28515625" style="29" hidden="1"/>
    <col min="8709" max="8710" width="12.140625" style="29" hidden="1"/>
    <col min="8711" max="8712" width="9.7109375" style="29" hidden="1"/>
    <col min="8713" max="8714" width="13.28515625" style="29" hidden="1"/>
    <col min="8715" max="8717" width="17.28515625" style="29" hidden="1"/>
    <col min="8718" max="8721" width="16.7109375" style="29" hidden="1"/>
    <col min="8722" max="8723" width="18" style="29" hidden="1"/>
    <col min="8724" max="8724" width="15.42578125" style="29" hidden="1"/>
    <col min="8725" max="8725" width="6.42578125" style="29" hidden="1"/>
    <col min="8726" max="8960" width="9.140625" style="29" hidden="1"/>
    <col min="8961" max="8961" width="2.28515625" style="29" hidden="1"/>
    <col min="8962" max="8962" width="4.140625" style="29" hidden="1"/>
    <col min="8963" max="8963" width="60.42578125" style="29" hidden="1"/>
    <col min="8964" max="8964" width="13.28515625" style="29" hidden="1"/>
    <col min="8965" max="8966" width="12.140625" style="29" hidden="1"/>
    <col min="8967" max="8968" width="9.7109375" style="29" hidden="1"/>
    <col min="8969" max="8970" width="13.28515625" style="29" hidden="1"/>
    <col min="8971" max="8973" width="17.28515625" style="29" hidden="1"/>
    <col min="8974" max="8977" width="16.7109375" style="29" hidden="1"/>
    <col min="8978" max="8979" width="18" style="29" hidden="1"/>
    <col min="8980" max="8980" width="15.42578125" style="29" hidden="1"/>
    <col min="8981" max="8981" width="6.42578125" style="29" hidden="1"/>
    <col min="8982" max="9216" width="9.140625" style="29" hidden="1"/>
    <col min="9217" max="9217" width="2.28515625" style="29" hidden="1"/>
    <col min="9218" max="9218" width="4.140625" style="29" hidden="1"/>
    <col min="9219" max="9219" width="60.42578125" style="29" hidden="1"/>
    <col min="9220" max="9220" width="13.28515625" style="29" hidden="1"/>
    <col min="9221" max="9222" width="12.140625" style="29" hidden="1"/>
    <col min="9223" max="9224" width="9.7109375" style="29" hidden="1"/>
    <col min="9225" max="9226" width="13.28515625" style="29" hidden="1"/>
    <col min="9227" max="9229" width="17.28515625" style="29" hidden="1"/>
    <col min="9230" max="9233" width="16.7109375" style="29" hidden="1"/>
    <col min="9234" max="9235" width="18" style="29" hidden="1"/>
    <col min="9236" max="9236" width="15.42578125" style="29" hidden="1"/>
    <col min="9237" max="9237" width="6.42578125" style="29" hidden="1"/>
    <col min="9238" max="9472" width="9.140625" style="29" hidden="1"/>
    <col min="9473" max="9473" width="2.28515625" style="29" hidden="1"/>
    <col min="9474" max="9474" width="4.140625" style="29" hidden="1"/>
    <col min="9475" max="9475" width="60.42578125" style="29" hidden="1"/>
    <col min="9476" max="9476" width="13.28515625" style="29" hidden="1"/>
    <col min="9477" max="9478" width="12.140625" style="29" hidden="1"/>
    <col min="9479" max="9480" width="9.7109375" style="29" hidden="1"/>
    <col min="9481" max="9482" width="13.28515625" style="29" hidden="1"/>
    <col min="9483" max="9485" width="17.28515625" style="29" hidden="1"/>
    <col min="9486" max="9489" width="16.7109375" style="29" hidden="1"/>
    <col min="9490" max="9491" width="18" style="29" hidden="1"/>
    <col min="9492" max="9492" width="15.42578125" style="29" hidden="1"/>
    <col min="9493" max="9493" width="6.42578125" style="29" hidden="1"/>
    <col min="9494" max="9728" width="9.140625" style="29" hidden="1"/>
    <col min="9729" max="9729" width="2.28515625" style="29" hidden="1"/>
    <col min="9730" max="9730" width="4.140625" style="29" hidden="1"/>
    <col min="9731" max="9731" width="60.42578125" style="29" hidden="1"/>
    <col min="9732" max="9732" width="13.28515625" style="29" hidden="1"/>
    <col min="9733" max="9734" width="12.140625" style="29" hidden="1"/>
    <col min="9735" max="9736" width="9.7109375" style="29" hidden="1"/>
    <col min="9737" max="9738" width="13.28515625" style="29" hidden="1"/>
    <col min="9739" max="9741" width="17.28515625" style="29" hidden="1"/>
    <col min="9742" max="9745" width="16.7109375" style="29" hidden="1"/>
    <col min="9746" max="9747" width="18" style="29" hidden="1"/>
    <col min="9748" max="9748" width="15.42578125" style="29" hidden="1"/>
    <col min="9749" max="9749" width="6.42578125" style="29" hidden="1"/>
    <col min="9750" max="9984" width="9.140625" style="29" hidden="1"/>
    <col min="9985" max="9985" width="2.28515625" style="29" hidden="1"/>
    <col min="9986" max="9986" width="4.140625" style="29" hidden="1"/>
    <col min="9987" max="9987" width="60.42578125" style="29" hidden="1"/>
    <col min="9988" max="9988" width="13.28515625" style="29" hidden="1"/>
    <col min="9989" max="9990" width="12.140625" style="29" hidden="1"/>
    <col min="9991" max="9992" width="9.7109375" style="29" hidden="1"/>
    <col min="9993" max="9994" width="13.28515625" style="29" hidden="1"/>
    <col min="9995" max="9997" width="17.28515625" style="29" hidden="1"/>
    <col min="9998" max="10001" width="16.7109375" style="29" hidden="1"/>
    <col min="10002" max="10003" width="18" style="29" hidden="1"/>
    <col min="10004" max="10004" width="15.42578125" style="29" hidden="1"/>
    <col min="10005" max="10005" width="6.42578125" style="29" hidden="1"/>
    <col min="10006" max="10240" width="9.140625" style="29" hidden="1"/>
    <col min="10241" max="10241" width="2.28515625" style="29" hidden="1"/>
    <col min="10242" max="10242" width="4.140625" style="29" hidden="1"/>
    <col min="10243" max="10243" width="60.42578125" style="29" hidden="1"/>
    <col min="10244" max="10244" width="13.28515625" style="29" hidden="1"/>
    <col min="10245" max="10246" width="12.140625" style="29" hidden="1"/>
    <col min="10247" max="10248" width="9.7109375" style="29" hidden="1"/>
    <col min="10249" max="10250" width="13.28515625" style="29" hidden="1"/>
    <col min="10251" max="10253" width="17.28515625" style="29" hidden="1"/>
    <col min="10254" max="10257" width="16.7109375" style="29" hidden="1"/>
    <col min="10258" max="10259" width="18" style="29" hidden="1"/>
    <col min="10260" max="10260" width="15.42578125" style="29" hidden="1"/>
    <col min="10261" max="10261" width="6.42578125" style="29" hidden="1"/>
    <col min="10262" max="10496" width="9.140625" style="29" hidden="1"/>
    <col min="10497" max="10497" width="2.28515625" style="29" hidden="1"/>
    <col min="10498" max="10498" width="4.140625" style="29" hidden="1"/>
    <col min="10499" max="10499" width="60.42578125" style="29" hidden="1"/>
    <col min="10500" max="10500" width="13.28515625" style="29" hidden="1"/>
    <col min="10501" max="10502" width="12.140625" style="29" hidden="1"/>
    <col min="10503" max="10504" width="9.7109375" style="29" hidden="1"/>
    <col min="10505" max="10506" width="13.28515625" style="29" hidden="1"/>
    <col min="10507" max="10509" width="17.28515625" style="29" hidden="1"/>
    <col min="10510" max="10513" width="16.7109375" style="29" hidden="1"/>
    <col min="10514" max="10515" width="18" style="29" hidden="1"/>
    <col min="10516" max="10516" width="15.42578125" style="29" hidden="1"/>
    <col min="10517" max="10517" width="6.42578125" style="29" hidden="1"/>
    <col min="10518" max="10752" width="9.140625" style="29" hidden="1"/>
    <col min="10753" max="10753" width="2.28515625" style="29" hidden="1"/>
    <col min="10754" max="10754" width="4.140625" style="29" hidden="1"/>
    <col min="10755" max="10755" width="60.42578125" style="29" hidden="1"/>
    <col min="10756" max="10756" width="13.28515625" style="29" hidden="1"/>
    <col min="10757" max="10758" width="12.140625" style="29" hidden="1"/>
    <col min="10759" max="10760" width="9.7109375" style="29" hidden="1"/>
    <col min="10761" max="10762" width="13.28515625" style="29" hidden="1"/>
    <col min="10763" max="10765" width="17.28515625" style="29" hidden="1"/>
    <col min="10766" max="10769" width="16.7109375" style="29" hidden="1"/>
    <col min="10770" max="10771" width="18" style="29" hidden="1"/>
    <col min="10772" max="10772" width="15.42578125" style="29" hidden="1"/>
    <col min="10773" max="10773" width="6.42578125" style="29" hidden="1"/>
    <col min="10774" max="11008" width="9.140625" style="29" hidden="1"/>
    <col min="11009" max="11009" width="2.28515625" style="29" hidden="1"/>
    <col min="11010" max="11010" width="4.140625" style="29" hidden="1"/>
    <col min="11011" max="11011" width="60.42578125" style="29" hidden="1"/>
    <col min="11012" max="11012" width="13.28515625" style="29" hidden="1"/>
    <col min="11013" max="11014" width="12.140625" style="29" hidden="1"/>
    <col min="11015" max="11016" width="9.7109375" style="29" hidden="1"/>
    <col min="11017" max="11018" width="13.28515625" style="29" hidden="1"/>
    <col min="11019" max="11021" width="17.28515625" style="29" hidden="1"/>
    <col min="11022" max="11025" width="16.7109375" style="29" hidden="1"/>
    <col min="11026" max="11027" width="18" style="29" hidden="1"/>
    <col min="11028" max="11028" width="15.42578125" style="29" hidden="1"/>
    <col min="11029" max="11029" width="6.42578125" style="29" hidden="1"/>
    <col min="11030" max="11264" width="9.140625" style="29" hidden="1"/>
    <col min="11265" max="11265" width="2.28515625" style="29" hidden="1"/>
    <col min="11266" max="11266" width="4.140625" style="29" hidden="1"/>
    <col min="11267" max="11267" width="60.42578125" style="29" hidden="1"/>
    <col min="11268" max="11268" width="13.28515625" style="29" hidden="1"/>
    <col min="11269" max="11270" width="12.140625" style="29" hidden="1"/>
    <col min="11271" max="11272" width="9.7109375" style="29" hidden="1"/>
    <col min="11273" max="11274" width="13.28515625" style="29" hidden="1"/>
    <col min="11275" max="11277" width="17.28515625" style="29" hidden="1"/>
    <col min="11278" max="11281" width="16.7109375" style="29" hidden="1"/>
    <col min="11282" max="11283" width="18" style="29" hidden="1"/>
    <col min="11284" max="11284" width="15.42578125" style="29" hidden="1"/>
    <col min="11285" max="11285" width="6.42578125" style="29" hidden="1"/>
    <col min="11286" max="11520" width="9.140625" style="29" hidden="1"/>
    <col min="11521" max="11521" width="2.28515625" style="29" hidden="1"/>
    <col min="11522" max="11522" width="4.140625" style="29" hidden="1"/>
    <col min="11523" max="11523" width="60.42578125" style="29" hidden="1"/>
    <col min="11524" max="11524" width="13.28515625" style="29" hidden="1"/>
    <col min="11525" max="11526" width="12.140625" style="29" hidden="1"/>
    <col min="11527" max="11528" width="9.7109375" style="29" hidden="1"/>
    <col min="11529" max="11530" width="13.28515625" style="29" hidden="1"/>
    <col min="11531" max="11533" width="17.28515625" style="29" hidden="1"/>
    <col min="11534" max="11537" width="16.7109375" style="29" hidden="1"/>
    <col min="11538" max="11539" width="18" style="29" hidden="1"/>
    <col min="11540" max="11540" width="15.42578125" style="29" hidden="1"/>
    <col min="11541" max="11541" width="6.42578125" style="29" hidden="1"/>
    <col min="11542" max="11776" width="9.140625" style="29" hidden="1"/>
    <col min="11777" max="11777" width="2.28515625" style="29" hidden="1"/>
    <col min="11778" max="11778" width="4.140625" style="29" hidden="1"/>
    <col min="11779" max="11779" width="60.42578125" style="29" hidden="1"/>
    <col min="11780" max="11780" width="13.28515625" style="29" hidden="1"/>
    <col min="11781" max="11782" width="12.140625" style="29" hidden="1"/>
    <col min="11783" max="11784" width="9.7109375" style="29" hidden="1"/>
    <col min="11785" max="11786" width="13.28515625" style="29" hidden="1"/>
    <col min="11787" max="11789" width="17.28515625" style="29" hidden="1"/>
    <col min="11790" max="11793" width="16.7109375" style="29" hidden="1"/>
    <col min="11794" max="11795" width="18" style="29" hidden="1"/>
    <col min="11796" max="11796" width="15.42578125" style="29" hidden="1"/>
    <col min="11797" max="11797" width="6.42578125" style="29" hidden="1"/>
    <col min="11798" max="12032" width="9.140625" style="29" hidden="1"/>
    <col min="12033" max="12033" width="2.28515625" style="29" hidden="1"/>
    <col min="12034" max="12034" width="4.140625" style="29" hidden="1"/>
    <col min="12035" max="12035" width="60.42578125" style="29" hidden="1"/>
    <col min="12036" max="12036" width="13.28515625" style="29" hidden="1"/>
    <col min="12037" max="12038" width="12.140625" style="29" hidden="1"/>
    <col min="12039" max="12040" width="9.7109375" style="29" hidden="1"/>
    <col min="12041" max="12042" width="13.28515625" style="29" hidden="1"/>
    <col min="12043" max="12045" width="17.28515625" style="29" hidden="1"/>
    <col min="12046" max="12049" width="16.7109375" style="29" hidden="1"/>
    <col min="12050" max="12051" width="18" style="29" hidden="1"/>
    <col min="12052" max="12052" width="15.42578125" style="29" hidden="1"/>
    <col min="12053" max="12053" width="6.42578125" style="29" hidden="1"/>
    <col min="12054" max="12288" width="9.140625" style="29" hidden="1"/>
    <col min="12289" max="12289" width="2.28515625" style="29" hidden="1"/>
    <col min="12290" max="12290" width="4.140625" style="29" hidden="1"/>
    <col min="12291" max="12291" width="60.42578125" style="29" hidden="1"/>
    <col min="12292" max="12292" width="13.28515625" style="29" hidden="1"/>
    <col min="12293" max="12294" width="12.140625" style="29" hidden="1"/>
    <col min="12295" max="12296" width="9.7109375" style="29" hidden="1"/>
    <col min="12297" max="12298" width="13.28515625" style="29" hidden="1"/>
    <col min="12299" max="12301" width="17.28515625" style="29" hidden="1"/>
    <col min="12302" max="12305" width="16.7109375" style="29" hidden="1"/>
    <col min="12306" max="12307" width="18" style="29" hidden="1"/>
    <col min="12308" max="12308" width="15.42578125" style="29" hidden="1"/>
    <col min="12309" max="12309" width="6.42578125" style="29" hidden="1"/>
    <col min="12310" max="12544" width="9.140625" style="29" hidden="1"/>
    <col min="12545" max="12545" width="2.28515625" style="29" hidden="1"/>
    <col min="12546" max="12546" width="4.140625" style="29" hidden="1"/>
    <col min="12547" max="12547" width="60.42578125" style="29" hidden="1"/>
    <col min="12548" max="12548" width="13.28515625" style="29" hidden="1"/>
    <col min="12549" max="12550" width="12.140625" style="29" hidden="1"/>
    <col min="12551" max="12552" width="9.7109375" style="29" hidden="1"/>
    <col min="12553" max="12554" width="13.28515625" style="29" hidden="1"/>
    <col min="12555" max="12557" width="17.28515625" style="29" hidden="1"/>
    <col min="12558" max="12561" width="16.7109375" style="29" hidden="1"/>
    <col min="12562" max="12563" width="18" style="29" hidden="1"/>
    <col min="12564" max="12564" width="15.42578125" style="29" hidden="1"/>
    <col min="12565" max="12565" width="6.42578125" style="29" hidden="1"/>
    <col min="12566" max="12800" width="9.140625" style="29" hidden="1"/>
    <col min="12801" max="12801" width="2.28515625" style="29" hidden="1"/>
    <col min="12802" max="12802" width="4.140625" style="29" hidden="1"/>
    <col min="12803" max="12803" width="60.42578125" style="29" hidden="1"/>
    <col min="12804" max="12804" width="13.28515625" style="29" hidden="1"/>
    <col min="12805" max="12806" width="12.140625" style="29" hidden="1"/>
    <col min="12807" max="12808" width="9.7109375" style="29" hidden="1"/>
    <col min="12809" max="12810" width="13.28515625" style="29" hidden="1"/>
    <col min="12811" max="12813" width="17.28515625" style="29" hidden="1"/>
    <col min="12814" max="12817" width="16.7109375" style="29" hidden="1"/>
    <col min="12818" max="12819" width="18" style="29" hidden="1"/>
    <col min="12820" max="12820" width="15.42578125" style="29" hidden="1"/>
    <col min="12821" max="12821" width="6.42578125" style="29" hidden="1"/>
    <col min="12822" max="13056" width="9.140625" style="29" hidden="1"/>
    <col min="13057" max="13057" width="2.28515625" style="29" hidden="1"/>
    <col min="13058" max="13058" width="4.140625" style="29" hidden="1"/>
    <col min="13059" max="13059" width="60.42578125" style="29" hidden="1"/>
    <col min="13060" max="13060" width="13.28515625" style="29" hidden="1"/>
    <col min="13061" max="13062" width="12.140625" style="29" hidden="1"/>
    <col min="13063" max="13064" width="9.7109375" style="29" hidden="1"/>
    <col min="13065" max="13066" width="13.28515625" style="29" hidden="1"/>
    <col min="13067" max="13069" width="17.28515625" style="29" hidden="1"/>
    <col min="13070" max="13073" width="16.7109375" style="29" hidden="1"/>
    <col min="13074" max="13075" width="18" style="29" hidden="1"/>
    <col min="13076" max="13076" width="15.42578125" style="29" hidden="1"/>
    <col min="13077" max="13077" width="6.42578125" style="29" hidden="1"/>
    <col min="13078" max="13312" width="9.140625" style="29" hidden="1"/>
    <col min="13313" max="13313" width="2.28515625" style="29" hidden="1"/>
    <col min="13314" max="13314" width="4.140625" style="29" hidden="1"/>
    <col min="13315" max="13315" width="60.42578125" style="29" hidden="1"/>
    <col min="13316" max="13316" width="13.28515625" style="29" hidden="1"/>
    <col min="13317" max="13318" width="12.140625" style="29" hidden="1"/>
    <col min="13319" max="13320" width="9.7109375" style="29" hidden="1"/>
    <col min="13321" max="13322" width="13.28515625" style="29" hidden="1"/>
    <col min="13323" max="13325" width="17.28515625" style="29" hidden="1"/>
    <col min="13326" max="13329" width="16.7109375" style="29" hidden="1"/>
    <col min="13330" max="13331" width="18" style="29" hidden="1"/>
    <col min="13332" max="13332" width="15.42578125" style="29" hidden="1"/>
    <col min="13333" max="13333" width="6.42578125" style="29" hidden="1"/>
    <col min="13334" max="13568" width="9.140625" style="29" hidden="1"/>
    <col min="13569" max="13569" width="2.28515625" style="29" hidden="1"/>
    <col min="13570" max="13570" width="4.140625" style="29" hidden="1"/>
    <col min="13571" max="13571" width="60.42578125" style="29" hidden="1"/>
    <col min="13572" max="13572" width="13.28515625" style="29" hidden="1"/>
    <col min="13573" max="13574" width="12.140625" style="29" hidden="1"/>
    <col min="13575" max="13576" width="9.7109375" style="29" hidden="1"/>
    <col min="13577" max="13578" width="13.28515625" style="29" hidden="1"/>
    <col min="13579" max="13581" width="17.28515625" style="29" hidden="1"/>
    <col min="13582" max="13585" width="16.7109375" style="29" hidden="1"/>
    <col min="13586" max="13587" width="18" style="29" hidden="1"/>
    <col min="13588" max="13588" width="15.42578125" style="29" hidden="1"/>
    <col min="13589" max="13589" width="6.42578125" style="29" hidden="1"/>
    <col min="13590" max="13824" width="9.140625" style="29" hidden="1"/>
    <col min="13825" max="13825" width="2.28515625" style="29" hidden="1"/>
    <col min="13826" max="13826" width="4.140625" style="29" hidden="1"/>
    <col min="13827" max="13827" width="60.42578125" style="29" hidden="1"/>
    <col min="13828" max="13828" width="13.28515625" style="29" hidden="1"/>
    <col min="13829" max="13830" width="12.140625" style="29" hidden="1"/>
    <col min="13831" max="13832" width="9.7109375" style="29" hidden="1"/>
    <col min="13833" max="13834" width="13.28515625" style="29" hidden="1"/>
    <col min="13835" max="13837" width="17.28515625" style="29" hidden="1"/>
    <col min="13838" max="13841" width="16.7109375" style="29" hidden="1"/>
    <col min="13842" max="13843" width="18" style="29" hidden="1"/>
    <col min="13844" max="13844" width="15.42578125" style="29" hidden="1"/>
    <col min="13845" max="13845" width="6.42578125" style="29" hidden="1"/>
    <col min="13846" max="14080" width="9.140625" style="29" hidden="1"/>
    <col min="14081" max="14081" width="2.28515625" style="29" hidden="1"/>
    <col min="14082" max="14082" width="4.140625" style="29" hidden="1"/>
    <col min="14083" max="14083" width="60.42578125" style="29" hidden="1"/>
    <col min="14084" max="14084" width="13.28515625" style="29" hidden="1"/>
    <col min="14085" max="14086" width="12.140625" style="29" hidden="1"/>
    <col min="14087" max="14088" width="9.7109375" style="29" hidden="1"/>
    <col min="14089" max="14090" width="13.28515625" style="29" hidden="1"/>
    <col min="14091" max="14093" width="17.28515625" style="29" hidden="1"/>
    <col min="14094" max="14097" width="16.7109375" style="29" hidden="1"/>
    <col min="14098" max="14099" width="18" style="29" hidden="1"/>
    <col min="14100" max="14100" width="15.42578125" style="29" hidden="1"/>
    <col min="14101" max="14101" width="6.42578125" style="29" hidden="1"/>
    <col min="14102" max="14336" width="9.140625" style="29" hidden="1"/>
    <col min="14337" max="14337" width="2.28515625" style="29" hidden="1"/>
    <col min="14338" max="14338" width="4.140625" style="29" hidden="1"/>
    <col min="14339" max="14339" width="60.42578125" style="29" hidden="1"/>
    <col min="14340" max="14340" width="13.28515625" style="29" hidden="1"/>
    <col min="14341" max="14342" width="12.140625" style="29" hidden="1"/>
    <col min="14343" max="14344" width="9.7109375" style="29" hidden="1"/>
    <col min="14345" max="14346" width="13.28515625" style="29" hidden="1"/>
    <col min="14347" max="14349" width="17.28515625" style="29" hidden="1"/>
    <col min="14350" max="14353" width="16.7109375" style="29" hidden="1"/>
    <col min="14354" max="14355" width="18" style="29" hidden="1"/>
    <col min="14356" max="14356" width="15.42578125" style="29" hidden="1"/>
    <col min="14357" max="14357" width="6.42578125" style="29" hidden="1"/>
    <col min="14358" max="14592" width="9.140625" style="29" hidden="1"/>
    <col min="14593" max="14593" width="2.28515625" style="29" hidden="1"/>
    <col min="14594" max="14594" width="4.140625" style="29" hidden="1"/>
    <col min="14595" max="14595" width="60.42578125" style="29" hidden="1"/>
    <col min="14596" max="14596" width="13.28515625" style="29" hidden="1"/>
    <col min="14597" max="14598" width="12.140625" style="29" hidden="1"/>
    <col min="14599" max="14600" width="9.7109375" style="29" hidden="1"/>
    <col min="14601" max="14602" width="13.28515625" style="29" hidden="1"/>
    <col min="14603" max="14605" width="17.28515625" style="29" hidden="1"/>
    <col min="14606" max="14609" width="16.7109375" style="29" hidden="1"/>
    <col min="14610" max="14611" width="18" style="29" hidden="1"/>
    <col min="14612" max="14612" width="15.42578125" style="29" hidden="1"/>
    <col min="14613" max="14613" width="6.42578125" style="29" hidden="1"/>
    <col min="14614" max="14848" width="9.140625" style="29" hidden="1"/>
    <col min="14849" max="14849" width="2.28515625" style="29" hidden="1"/>
    <col min="14850" max="14850" width="4.140625" style="29" hidden="1"/>
    <col min="14851" max="14851" width="60.42578125" style="29" hidden="1"/>
    <col min="14852" max="14852" width="13.28515625" style="29" hidden="1"/>
    <col min="14853" max="14854" width="12.140625" style="29" hidden="1"/>
    <col min="14855" max="14856" width="9.7109375" style="29" hidden="1"/>
    <col min="14857" max="14858" width="13.28515625" style="29" hidden="1"/>
    <col min="14859" max="14861" width="17.28515625" style="29" hidden="1"/>
    <col min="14862" max="14865" width="16.7109375" style="29" hidden="1"/>
    <col min="14866" max="14867" width="18" style="29" hidden="1"/>
    <col min="14868" max="14868" width="15.42578125" style="29" hidden="1"/>
    <col min="14869" max="14869" width="6.42578125" style="29" hidden="1"/>
    <col min="14870" max="15104" width="9.140625" style="29" hidden="1"/>
    <col min="15105" max="15105" width="2.28515625" style="29" hidden="1"/>
    <col min="15106" max="15106" width="4.140625" style="29" hidden="1"/>
    <col min="15107" max="15107" width="60.42578125" style="29" hidden="1"/>
    <col min="15108" max="15108" width="13.28515625" style="29" hidden="1"/>
    <col min="15109" max="15110" width="12.140625" style="29" hidden="1"/>
    <col min="15111" max="15112" width="9.7109375" style="29" hidden="1"/>
    <col min="15113" max="15114" width="13.28515625" style="29" hidden="1"/>
    <col min="15115" max="15117" width="17.28515625" style="29" hidden="1"/>
    <col min="15118" max="15121" width="16.7109375" style="29" hidden="1"/>
    <col min="15122" max="15123" width="18" style="29" hidden="1"/>
    <col min="15124" max="15124" width="15.42578125" style="29" hidden="1"/>
    <col min="15125" max="15125" width="6.42578125" style="29" hidden="1"/>
    <col min="15126" max="15360" width="9.140625" style="29" hidden="1"/>
    <col min="15361" max="15361" width="2.28515625" style="29" hidden="1"/>
    <col min="15362" max="15362" width="4.140625" style="29" hidden="1"/>
    <col min="15363" max="15363" width="60.42578125" style="29" hidden="1"/>
    <col min="15364" max="15364" width="13.28515625" style="29" hidden="1"/>
    <col min="15365" max="15366" width="12.140625" style="29" hidden="1"/>
    <col min="15367" max="15368" width="9.7109375" style="29" hidden="1"/>
    <col min="15369" max="15370" width="13.28515625" style="29" hidden="1"/>
    <col min="15371" max="15373" width="17.28515625" style="29" hidden="1"/>
    <col min="15374" max="15377" width="16.7109375" style="29" hidden="1"/>
    <col min="15378" max="15379" width="18" style="29" hidden="1"/>
    <col min="15380" max="15380" width="15.42578125" style="29" hidden="1"/>
    <col min="15381" max="15381" width="6.42578125" style="29" hidden="1"/>
    <col min="15382" max="15616" width="9.140625" style="29" hidden="1"/>
    <col min="15617" max="15617" width="2.28515625" style="29" hidden="1"/>
    <col min="15618" max="15618" width="4.140625" style="29" hidden="1"/>
    <col min="15619" max="15619" width="60.42578125" style="29" hidden="1"/>
    <col min="15620" max="15620" width="13.28515625" style="29" hidden="1"/>
    <col min="15621" max="15622" width="12.140625" style="29" hidden="1"/>
    <col min="15623" max="15624" width="9.7109375" style="29" hidden="1"/>
    <col min="15625" max="15626" width="13.28515625" style="29" hidden="1"/>
    <col min="15627" max="15629" width="17.28515625" style="29" hidden="1"/>
    <col min="15630" max="15633" width="16.7109375" style="29" hidden="1"/>
    <col min="15634" max="15635" width="18" style="29" hidden="1"/>
    <col min="15636" max="15636" width="15.42578125" style="29" hidden="1"/>
    <col min="15637" max="15637" width="6.42578125" style="29" hidden="1"/>
    <col min="15638" max="15872" width="9.140625" style="29" hidden="1"/>
    <col min="15873" max="15873" width="2.28515625" style="29" hidden="1"/>
    <col min="15874" max="15874" width="4.140625" style="29" hidden="1"/>
    <col min="15875" max="15875" width="60.42578125" style="29" hidden="1"/>
    <col min="15876" max="15876" width="13.28515625" style="29" hidden="1"/>
    <col min="15877" max="15878" width="12.140625" style="29" hidden="1"/>
    <col min="15879" max="15880" width="9.7109375" style="29" hidden="1"/>
    <col min="15881" max="15882" width="13.28515625" style="29" hidden="1"/>
    <col min="15883" max="15885" width="17.28515625" style="29" hidden="1"/>
    <col min="15886" max="15889" width="16.7109375" style="29" hidden="1"/>
    <col min="15890" max="15891" width="18" style="29" hidden="1"/>
    <col min="15892" max="15892" width="15.42578125" style="29" hidden="1"/>
    <col min="15893" max="15893" width="6.42578125" style="29" hidden="1"/>
    <col min="15894" max="16128" width="9.140625" style="29" hidden="1"/>
    <col min="16129" max="16129" width="2.28515625" style="29" hidden="1"/>
    <col min="16130" max="16130" width="4.140625" style="29" hidden="1"/>
    <col min="16131" max="16131" width="60.42578125" style="29" hidden="1"/>
    <col min="16132" max="16132" width="13.28515625" style="29" hidden="1"/>
    <col min="16133" max="16134" width="12.140625" style="29" hidden="1"/>
    <col min="16135" max="16136" width="9.7109375" style="29" hidden="1"/>
    <col min="16137" max="16138" width="13.28515625" style="29" hidden="1"/>
    <col min="16139" max="16141" width="17.28515625" style="29" hidden="1"/>
    <col min="16142" max="16145" width="16.7109375" style="29" hidden="1"/>
    <col min="16146" max="16147" width="18" style="29" hidden="1"/>
    <col min="16148" max="16148" width="15.42578125" style="29" hidden="1"/>
    <col min="16149" max="16149" width="6.42578125" style="29" hidden="1"/>
    <col min="16150" max="16384" width="9.140625" style="29" hidden="1"/>
  </cols>
  <sheetData>
    <row r="1" spans="1:26" ht="12.75" customHeight="1">
      <c r="V1" s="306"/>
    </row>
    <row r="2" spans="1:26" s="2" customFormat="1" ht="13.9" customHeight="1">
      <c r="A2" s="73" t="s">
        <v>1066</v>
      </c>
      <c r="B2" s="73"/>
      <c r="C2" s="73"/>
      <c r="D2" s="73"/>
      <c r="E2" s="73"/>
      <c r="S2" s="335" t="s">
        <v>271</v>
      </c>
      <c r="U2" s="1"/>
      <c r="V2" s="307"/>
      <c r="Z2" s="615"/>
    </row>
    <row r="3" spans="1:26" s="2" customFormat="1" ht="13.9" customHeight="1">
      <c r="A3" s="205" t="str">
        <f>"COMPANY: "&amp;'Co. Profile'!B2</f>
        <v>COMPANY: [NAME OF HMO]</v>
      </c>
      <c r="B3" s="73"/>
      <c r="C3" s="73"/>
      <c r="D3" s="73"/>
      <c r="E3" s="73"/>
      <c r="F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336" t="s">
        <v>798</v>
      </c>
      <c r="T3" s="73"/>
      <c r="U3" s="1"/>
      <c r="V3" s="308"/>
      <c r="Z3" s="615"/>
    </row>
    <row r="4" spans="1:26" s="2" customFormat="1" ht="13.9" customHeight="1">
      <c r="A4" s="210" t="str">
        <f>'Co. Profile'!B3</f>
        <v>FOR THE YEAR ENDED DECEMBER 31, 20XX</v>
      </c>
      <c r="S4" s="336" t="s">
        <v>799</v>
      </c>
      <c r="U4" s="1"/>
      <c r="V4" s="308"/>
      <c r="Z4" s="615"/>
    </row>
    <row r="5" spans="1:26" s="2" customFormat="1" ht="13.9" customHeight="1" thickBot="1">
      <c r="C5" s="73"/>
      <c r="S5" s="335" t="s">
        <v>800</v>
      </c>
      <c r="U5" s="1"/>
      <c r="V5" s="307"/>
      <c r="Z5" s="615"/>
    </row>
    <row r="6" spans="1:26" s="570" customFormat="1" ht="12.75" customHeight="1">
      <c r="A6" s="1816" t="s">
        <v>846</v>
      </c>
      <c r="B6" s="1804"/>
      <c r="C6" s="1804"/>
      <c r="D6" s="1804" t="s">
        <v>1067</v>
      </c>
      <c r="E6" s="1804" t="s">
        <v>1068</v>
      </c>
      <c r="F6" s="1819" t="s">
        <v>990</v>
      </c>
      <c r="G6" s="1804" t="s">
        <v>991</v>
      </c>
      <c r="H6" s="1822" t="s">
        <v>992</v>
      </c>
      <c r="I6" s="1822"/>
      <c r="J6" s="1804" t="s">
        <v>993</v>
      </c>
      <c r="K6" s="1804"/>
      <c r="L6" s="1804" t="s">
        <v>1069</v>
      </c>
      <c r="M6" s="1804" t="s">
        <v>1070</v>
      </c>
      <c r="N6" s="1823" t="s">
        <v>1071</v>
      </c>
      <c r="O6" s="1826" t="s">
        <v>1072</v>
      </c>
      <c r="P6" s="1804"/>
      <c r="Q6" s="1804"/>
      <c r="R6" s="1804"/>
      <c r="S6" s="1804" t="s">
        <v>1073</v>
      </c>
      <c r="T6" s="1809" t="s">
        <v>1062</v>
      </c>
      <c r="U6" s="612"/>
      <c r="V6" s="86"/>
      <c r="Z6" s="616"/>
    </row>
    <row r="7" spans="1:26" s="570" customFormat="1" ht="12.75" customHeight="1">
      <c r="A7" s="1817"/>
      <c r="B7" s="1805"/>
      <c r="C7" s="1805"/>
      <c r="D7" s="1805"/>
      <c r="E7" s="1805"/>
      <c r="F7" s="1820"/>
      <c r="G7" s="1805"/>
      <c r="H7" s="1814"/>
      <c r="I7" s="1814"/>
      <c r="J7" s="1805"/>
      <c r="K7" s="1805"/>
      <c r="L7" s="1805"/>
      <c r="M7" s="1805"/>
      <c r="N7" s="1824"/>
      <c r="O7" s="1812" t="s">
        <v>1074</v>
      </c>
      <c r="P7" s="1805" t="s">
        <v>1075</v>
      </c>
      <c r="Q7" s="1805" t="s">
        <v>1076</v>
      </c>
      <c r="R7" s="1805" t="s">
        <v>1077</v>
      </c>
      <c r="S7" s="1805"/>
      <c r="T7" s="1810"/>
      <c r="U7" s="612"/>
      <c r="V7" s="86"/>
      <c r="Z7" s="616"/>
    </row>
    <row r="8" spans="1:26" s="570" customFormat="1" ht="12.75" customHeight="1">
      <c r="A8" s="1817"/>
      <c r="B8" s="1805"/>
      <c r="C8" s="1805"/>
      <c r="D8" s="1805"/>
      <c r="E8" s="1805"/>
      <c r="F8" s="1820"/>
      <c r="G8" s="1805"/>
      <c r="H8" s="1814" t="s">
        <v>1078</v>
      </c>
      <c r="I8" s="1814" t="s">
        <v>1079</v>
      </c>
      <c r="J8" s="1805" t="s">
        <v>1080</v>
      </c>
      <c r="K8" s="1805" t="s">
        <v>1081</v>
      </c>
      <c r="L8" s="1805"/>
      <c r="M8" s="1805"/>
      <c r="N8" s="1824"/>
      <c r="O8" s="1812"/>
      <c r="P8" s="1805"/>
      <c r="Q8" s="1805"/>
      <c r="R8" s="1805"/>
      <c r="S8" s="1805"/>
      <c r="T8" s="1810"/>
      <c r="U8" s="613"/>
      <c r="V8" s="613"/>
      <c r="Z8" s="616"/>
    </row>
    <row r="9" spans="1:26" s="570" customFormat="1" ht="12.75" customHeight="1">
      <c r="A9" s="1817"/>
      <c r="B9" s="1805"/>
      <c r="C9" s="1805"/>
      <c r="D9" s="1805"/>
      <c r="E9" s="1805"/>
      <c r="F9" s="1820"/>
      <c r="G9" s="1805"/>
      <c r="H9" s="1814"/>
      <c r="I9" s="1814"/>
      <c r="J9" s="1805"/>
      <c r="K9" s="1805"/>
      <c r="L9" s="1805"/>
      <c r="M9" s="1805"/>
      <c r="N9" s="1824"/>
      <c r="O9" s="1812"/>
      <c r="P9" s="1805"/>
      <c r="Q9" s="1805"/>
      <c r="R9" s="1805"/>
      <c r="S9" s="1805"/>
      <c r="T9" s="1810"/>
      <c r="U9" s="613"/>
      <c r="V9" s="613"/>
      <c r="Z9" s="616"/>
    </row>
    <row r="10" spans="1:26" s="570" customFormat="1" ht="12.75" customHeight="1" thickBot="1">
      <c r="A10" s="1818"/>
      <c r="B10" s="1806"/>
      <c r="C10" s="1806"/>
      <c r="D10" s="1806"/>
      <c r="E10" s="1806"/>
      <c r="F10" s="1821"/>
      <c r="G10" s="1806"/>
      <c r="H10" s="1815"/>
      <c r="I10" s="1815"/>
      <c r="J10" s="1806"/>
      <c r="K10" s="1806"/>
      <c r="L10" s="1806"/>
      <c r="M10" s="1806"/>
      <c r="N10" s="1825"/>
      <c r="O10" s="1813"/>
      <c r="P10" s="1806"/>
      <c r="Q10" s="1806"/>
      <c r="R10" s="1806"/>
      <c r="S10" s="1806"/>
      <c r="T10" s="1811"/>
      <c r="U10" s="613"/>
      <c r="V10" s="613"/>
      <c r="Z10" s="616"/>
    </row>
    <row r="11" spans="1:26" s="1100" customFormat="1" ht="12.75" customHeight="1">
      <c r="A11" s="1807" t="s">
        <v>706</v>
      </c>
      <c r="B11" s="1808"/>
      <c r="C11" s="1808"/>
      <c r="D11" s="1328" t="s">
        <v>707</v>
      </c>
      <c r="E11" s="1328" t="s">
        <v>708</v>
      </c>
      <c r="F11" s="1328" t="s">
        <v>709</v>
      </c>
      <c r="G11" s="1328" t="s">
        <v>710</v>
      </c>
      <c r="H11" s="1328" t="s">
        <v>711</v>
      </c>
      <c r="I11" s="1328" t="s">
        <v>712</v>
      </c>
      <c r="J11" s="1328" t="s">
        <v>788</v>
      </c>
      <c r="K11" s="1328" t="s">
        <v>789</v>
      </c>
      <c r="L11" s="1328" t="s">
        <v>856</v>
      </c>
      <c r="M11" s="1329" t="s">
        <v>857</v>
      </c>
      <c r="N11" s="2381" t="s">
        <v>858</v>
      </c>
      <c r="O11" s="1328" t="s">
        <v>859</v>
      </c>
      <c r="P11" s="1328" t="s">
        <v>860</v>
      </c>
      <c r="Q11" s="1328" t="s">
        <v>861</v>
      </c>
      <c r="R11" s="1328" t="s">
        <v>862</v>
      </c>
      <c r="S11" s="1330" t="s">
        <v>963</v>
      </c>
      <c r="T11" s="1330" t="s">
        <v>964</v>
      </c>
      <c r="U11" s="1324"/>
      <c r="V11" s="1331"/>
    </row>
    <row r="12" spans="1:26" s="54" customFormat="1" ht="12.75" customHeight="1">
      <c r="A12" s="74" t="s">
        <v>1048</v>
      </c>
      <c r="B12" s="79" t="s">
        <v>507</v>
      </c>
      <c r="C12" s="11"/>
      <c r="D12" s="2382"/>
      <c r="F12" s="62"/>
      <c r="G12" s="2383"/>
      <c r="H12" s="57"/>
      <c r="I12" s="2384"/>
      <c r="J12" s="55"/>
      <c r="K12" s="2384"/>
      <c r="L12" s="55"/>
      <c r="M12" s="2384"/>
      <c r="N12" s="989"/>
      <c r="O12" s="2385"/>
      <c r="P12" s="57"/>
      <c r="Q12" s="2384"/>
      <c r="R12" s="57"/>
      <c r="S12" s="2386"/>
      <c r="T12" s="2387"/>
      <c r="U12" s="7"/>
      <c r="V12" s="1"/>
      <c r="Z12" s="617"/>
    </row>
    <row r="13" spans="1:26" s="54" customFormat="1" ht="12.75" customHeight="1">
      <c r="A13" s="74"/>
      <c r="B13" s="80">
        <v>1</v>
      </c>
      <c r="C13" s="1188" t="s">
        <v>1082</v>
      </c>
      <c r="D13" s="1189"/>
      <c r="E13" s="1190"/>
      <c r="F13" s="1191"/>
      <c r="G13" s="1192"/>
      <c r="H13" s="906"/>
      <c r="I13" s="1193"/>
      <c r="J13" s="1193"/>
      <c r="K13" s="1193"/>
      <c r="L13" s="1194"/>
      <c r="M13" s="1193"/>
      <c r="N13" s="1195"/>
      <c r="O13" s="1195"/>
      <c r="P13" s="906"/>
      <c r="Q13" s="1193"/>
      <c r="R13" s="906"/>
      <c r="S13" s="1196"/>
      <c r="T13" s="1197"/>
      <c r="U13" s="3"/>
      <c r="V13" s="1"/>
      <c r="Z13" s="617"/>
    </row>
    <row r="14" spans="1:26" s="54" customFormat="1" ht="12.75" customHeight="1">
      <c r="A14" s="74"/>
      <c r="B14" s="80">
        <v>2</v>
      </c>
      <c r="C14" s="1188" t="s">
        <v>1083</v>
      </c>
      <c r="D14" s="1189"/>
      <c r="E14" s="1190"/>
      <c r="F14" s="1191"/>
      <c r="G14" s="1192"/>
      <c r="H14" s="906"/>
      <c r="I14" s="1193"/>
      <c r="J14" s="1193"/>
      <c r="K14" s="1193"/>
      <c r="L14" s="1194"/>
      <c r="M14" s="1193"/>
      <c r="N14" s="1195"/>
      <c r="O14" s="1195"/>
      <c r="P14" s="906"/>
      <c r="Q14" s="1193"/>
      <c r="R14" s="906"/>
      <c r="S14" s="1196"/>
      <c r="T14" s="1197"/>
      <c r="U14" s="1"/>
      <c r="V14" s="1"/>
      <c r="Z14" s="617"/>
    </row>
    <row r="15" spans="1:26" s="54" customFormat="1" ht="12.75" customHeight="1">
      <c r="A15" s="74"/>
      <c r="B15" s="80">
        <v>3</v>
      </c>
      <c r="C15" s="1188" t="s">
        <v>1084</v>
      </c>
      <c r="D15" s="1189"/>
      <c r="E15" s="1190"/>
      <c r="F15" s="1191"/>
      <c r="G15" s="1192"/>
      <c r="H15" s="906"/>
      <c r="I15" s="1193"/>
      <c r="J15" s="1193"/>
      <c r="K15" s="1193"/>
      <c r="L15" s="1194"/>
      <c r="M15" s="1193"/>
      <c r="N15" s="1195"/>
      <c r="O15" s="1195"/>
      <c r="P15" s="906"/>
      <c r="Q15" s="1193"/>
      <c r="R15" s="906"/>
      <c r="S15" s="1196"/>
      <c r="T15" s="1197"/>
      <c r="U15" s="1"/>
      <c r="V15" s="1"/>
      <c r="Z15" s="617"/>
    </row>
    <row r="16" spans="1:26" s="54" customFormat="1" ht="12.75" customHeight="1" thickBot="1">
      <c r="A16" s="74"/>
      <c r="B16" s="80"/>
      <c r="C16" s="611" t="s">
        <v>760</v>
      </c>
      <c r="D16" s="990"/>
      <c r="E16" s="11"/>
      <c r="F16" s="62"/>
      <c r="G16" s="991"/>
      <c r="H16" s="57"/>
      <c r="I16" s="992"/>
      <c r="J16" s="992"/>
      <c r="K16" s="992"/>
      <c r="L16" s="55"/>
      <c r="M16" s="992"/>
      <c r="N16" s="989"/>
      <c r="O16" s="989"/>
      <c r="P16" s="57"/>
      <c r="Q16" s="992"/>
      <c r="R16" s="57"/>
      <c r="S16" s="993"/>
      <c r="T16" s="994"/>
      <c r="U16" s="1"/>
      <c r="V16" s="1"/>
      <c r="Z16" s="617"/>
    </row>
    <row r="17" spans="1:26" ht="12.75" customHeight="1" thickBot="1">
      <c r="A17" s="2388"/>
      <c r="B17" s="2389" t="s">
        <v>1085</v>
      </c>
      <c r="C17" s="2390"/>
      <c r="D17" s="2391"/>
      <c r="E17" s="2390"/>
      <c r="F17" s="2392"/>
      <c r="G17" s="2393"/>
      <c r="H17" s="2394"/>
      <c r="I17" s="2395"/>
      <c r="J17" s="953">
        <f>SUM(J13:J16)</f>
        <v>0</v>
      </c>
      <c r="K17" s="953">
        <f>SUM(K13:K16)</f>
        <v>0</v>
      </c>
      <c r="L17" s="2396"/>
      <c r="M17" s="953">
        <f t="shared" ref="M17:S17" si="0">SUM(M13:M15)</f>
        <v>0</v>
      </c>
      <c r="N17" s="953">
        <f t="shared" si="0"/>
        <v>0</v>
      </c>
      <c r="O17" s="769">
        <f t="shared" si="0"/>
        <v>0</v>
      </c>
      <c r="P17" s="953">
        <f t="shared" si="0"/>
        <v>0</v>
      </c>
      <c r="Q17" s="953">
        <f t="shared" si="0"/>
        <v>0</v>
      </c>
      <c r="R17" s="953">
        <f t="shared" si="0"/>
        <v>0</v>
      </c>
      <c r="S17" s="953">
        <f t="shared" si="0"/>
        <v>0</v>
      </c>
      <c r="T17" s="2397"/>
      <c r="V17" s="1"/>
    </row>
    <row r="18" spans="1:26" s="54" customFormat="1" ht="12.75" customHeight="1">
      <c r="A18" s="74" t="s">
        <v>1051</v>
      </c>
      <c r="B18" s="79" t="s">
        <v>508</v>
      </c>
      <c r="C18" s="11"/>
      <c r="D18" s="726"/>
      <c r="F18" s="62"/>
      <c r="G18" s="991"/>
      <c r="H18" s="57"/>
      <c r="I18" s="992"/>
      <c r="J18" s="992"/>
      <c r="K18" s="992"/>
      <c r="L18" s="55"/>
      <c r="M18" s="992"/>
      <c r="N18" s="989"/>
      <c r="O18" s="989"/>
      <c r="P18" s="57"/>
      <c r="Q18" s="992"/>
      <c r="R18" s="57"/>
      <c r="S18" s="993"/>
      <c r="T18" s="994"/>
      <c r="U18" s="1"/>
      <c r="V18" s="1"/>
      <c r="Z18" s="617"/>
    </row>
    <row r="19" spans="1:26" s="54" customFormat="1" ht="12.75" customHeight="1">
      <c r="A19" s="74"/>
      <c r="B19" s="80">
        <v>1</v>
      </c>
      <c r="C19" s="1188" t="s">
        <v>1086</v>
      </c>
      <c r="D19" s="1189"/>
      <c r="E19" s="1190"/>
      <c r="F19" s="1191"/>
      <c r="G19" s="1192"/>
      <c r="H19" s="906"/>
      <c r="I19" s="1193"/>
      <c r="J19" s="1193"/>
      <c r="K19" s="1193"/>
      <c r="L19" s="1194"/>
      <c r="M19" s="1193"/>
      <c r="N19" s="1195"/>
      <c r="O19" s="1195"/>
      <c r="P19" s="906"/>
      <c r="Q19" s="1193"/>
      <c r="R19" s="906"/>
      <c r="S19" s="1196"/>
      <c r="T19" s="1197"/>
      <c r="U19" s="1"/>
      <c r="V19" s="1"/>
      <c r="Z19" s="617"/>
    </row>
    <row r="20" spans="1:26" s="54" customFormat="1" ht="12.75" customHeight="1">
      <c r="A20" s="74"/>
      <c r="B20" s="80">
        <v>2</v>
      </c>
      <c r="C20" s="1188" t="s">
        <v>1087</v>
      </c>
      <c r="D20" s="1189"/>
      <c r="E20" s="1190"/>
      <c r="F20" s="1191"/>
      <c r="G20" s="1192"/>
      <c r="H20" s="906"/>
      <c r="I20" s="1193"/>
      <c r="J20" s="1193"/>
      <c r="K20" s="1193"/>
      <c r="L20" s="1194"/>
      <c r="M20" s="1193"/>
      <c r="N20" s="1195"/>
      <c r="O20" s="1195"/>
      <c r="P20" s="906"/>
      <c r="Q20" s="1193"/>
      <c r="R20" s="906"/>
      <c r="S20" s="1196"/>
      <c r="T20" s="1197"/>
      <c r="U20" s="1"/>
      <c r="V20" s="1"/>
      <c r="Z20" s="617"/>
    </row>
    <row r="21" spans="1:26" s="54" customFormat="1" ht="12.75" customHeight="1">
      <c r="A21" s="74"/>
      <c r="B21" s="80">
        <v>3</v>
      </c>
      <c r="C21" s="1188" t="s">
        <v>1088</v>
      </c>
      <c r="D21" s="1189"/>
      <c r="E21" s="1190"/>
      <c r="F21" s="1191"/>
      <c r="G21" s="1192"/>
      <c r="H21" s="906"/>
      <c r="I21" s="1193"/>
      <c r="J21" s="1193"/>
      <c r="K21" s="1193"/>
      <c r="L21" s="1194"/>
      <c r="M21" s="1193"/>
      <c r="N21" s="1195"/>
      <c r="O21" s="1195"/>
      <c r="P21" s="906"/>
      <c r="Q21" s="1193"/>
      <c r="R21" s="906"/>
      <c r="S21" s="1196"/>
      <c r="T21" s="1197"/>
      <c r="U21" s="1"/>
      <c r="V21" s="1"/>
      <c r="Z21" s="617"/>
    </row>
    <row r="22" spans="1:26" s="54" customFormat="1" ht="12.75" customHeight="1" thickBot="1">
      <c r="A22" s="74"/>
      <c r="B22" s="80"/>
      <c r="C22" s="611" t="s">
        <v>760</v>
      </c>
      <c r="D22" s="990"/>
      <c r="E22" s="11"/>
      <c r="F22" s="62"/>
      <c r="G22" s="991"/>
      <c r="H22" s="57"/>
      <c r="I22" s="992"/>
      <c r="J22" s="992"/>
      <c r="K22" s="992"/>
      <c r="L22" s="55"/>
      <c r="M22" s="992"/>
      <c r="N22" s="989"/>
      <c r="O22" s="989"/>
      <c r="P22" s="57"/>
      <c r="Q22" s="992"/>
      <c r="R22" s="57"/>
      <c r="S22" s="993"/>
      <c r="T22" s="994"/>
      <c r="U22" s="1"/>
      <c r="V22" s="1"/>
      <c r="Z22" s="617"/>
    </row>
    <row r="23" spans="1:26" ht="12.75" customHeight="1" thickBot="1">
      <c r="A23" s="2388"/>
      <c r="B23" s="2389" t="s">
        <v>1089</v>
      </c>
      <c r="C23" s="2390"/>
      <c r="D23" s="2391"/>
      <c r="E23" s="2390"/>
      <c r="F23" s="2392"/>
      <c r="G23" s="2393"/>
      <c r="H23" s="2394"/>
      <c r="I23" s="2395"/>
      <c r="J23" s="953">
        <f>SUM(J19:J22)</f>
        <v>0</v>
      </c>
      <c r="K23" s="953">
        <f>SUM(K19:K22)</f>
        <v>0</v>
      </c>
      <c r="L23" s="2396"/>
      <c r="M23" s="953">
        <f t="shared" ref="M23:S23" si="1">SUM(M19:M21)</f>
        <v>0</v>
      </c>
      <c r="N23" s="953">
        <f t="shared" si="1"/>
        <v>0</v>
      </c>
      <c r="O23" s="769">
        <f t="shared" si="1"/>
        <v>0</v>
      </c>
      <c r="P23" s="953">
        <f t="shared" si="1"/>
        <v>0</v>
      </c>
      <c r="Q23" s="953">
        <f t="shared" si="1"/>
        <v>0</v>
      </c>
      <c r="R23" s="953">
        <f t="shared" si="1"/>
        <v>0</v>
      </c>
      <c r="S23" s="953">
        <f t="shared" si="1"/>
        <v>0</v>
      </c>
      <c r="T23" s="2397"/>
      <c r="U23" s="3"/>
      <c r="V23" s="1"/>
    </row>
    <row r="24" spans="1:26" s="54" customFormat="1" ht="12.75" customHeight="1">
      <c r="A24" s="74" t="s">
        <v>1090</v>
      </c>
      <c r="B24" s="79" t="s">
        <v>509</v>
      </c>
      <c r="C24" s="11"/>
      <c r="D24" s="726"/>
      <c r="F24" s="62"/>
      <c r="G24" s="991"/>
      <c r="H24" s="57"/>
      <c r="I24" s="992"/>
      <c r="J24" s="992"/>
      <c r="K24" s="992"/>
      <c r="L24" s="55"/>
      <c r="M24" s="992"/>
      <c r="N24" s="989"/>
      <c r="O24" s="989"/>
      <c r="P24" s="57"/>
      <c r="Q24" s="992"/>
      <c r="R24" s="57"/>
      <c r="S24" s="993"/>
      <c r="T24" s="994"/>
      <c r="U24" s="7"/>
      <c r="V24" s="1"/>
      <c r="Z24" s="617"/>
    </row>
    <row r="25" spans="1:26" s="54" customFormat="1" ht="12.75" customHeight="1">
      <c r="A25" s="74"/>
      <c r="B25" s="80">
        <v>1</v>
      </c>
      <c r="C25" s="1188" t="s">
        <v>1091</v>
      </c>
      <c r="D25" s="1189"/>
      <c r="E25" s="1190"/>
      <c r="F25" s="1191"/>
      <c r="G25" s="1192"/>
      <c r="H25" s="906"/>
      <c r="I25" s="1193"/>
      <c r="J25" s="1193"/>
      <c r="K25" s="1193"/>
      <c r="L25" s="1194"/>
      <c r="M25" s="1193"/>
      <c r="N25" s="1195"/>
      <c r="O25" s="1195"/>
      <c r="P25" s="906"/>
      <c r="Q25" s="1193"/>
      <c r="R25" s="906"/>
      <c r="S25" s="1196"/>
      <c r="T25" s="1197"/>
      <c r="U25" s="7"/>
      <c r="V25" s="317"/>
      <c r="Z25" s="617"/>
    </row>
    <row r="26" spans="1:26" s="54" customFormat="1" ht="12.75" customHeight="1">
      <c r="A26" s="74"/>
      <c r="B26" s="80">
        <v>2</v>
      </c>
      <c r="C26" s="1188" t="s">
        <v>1092</v>
      </c>
      <c r="D26" s="1189"/>
      <c r="E26" s="1190"/>
      <c r="F26" s="1191"/>
      <c r="G26" s="1192"/>
      <c r="H26" s="906"/>
      <c r="I26" s="1193"/>
      <c r="J26" s="1193"/>
      <c r="K26" s="1193"/>
      <c r="L26" s="1194"/>
      <c r="M26" s="1193"/>
      <c r="N26" s="1195"/>
      <c r="O26" s="1195"/>
      <c r="P26" s="906"/>
      <c r="Q26" s="1193"/>
      <c r="R26" s="906"/>
      <c r="S26" s="1196"/>
      <c r="T26" s="1197"/>
      <c r="U26" s="3"/>
      <c r="V26" s="317"/>
      <c r="Z26" s="617"/>
    </row>
    <row r="27" spans="1:26" s="54" customFormat="1" ht="12.75" customHeight="1">
      <c r="A27" s="74"/>
      <c r="B27" s="80">
        <v>3</v>
      </c>
      <c r="C27" s="1188" t="s">
        <v>1093</v>
      </c>
      <c r="D27" s="1189"/>
      <c r="E27" s="1190"/>
      <c r="F27" s="1191"/>
      <c r="G27" s="1192"/>
      <c r="H27" s="906"/>
      <c r="I27" s="1193"/>
      <c r="J27" s="1193"/>
      <c r="K27" s="1193"/>
      <c r="L27" s="1194"/>
      <c r="M27" s="1193"/>
      <c r="N27" s="1195"/>
      <c r="O27" s="1195"/>
      <c r="P27" s="906"/>
      <c r="Q27" s="1193"/>
      <c r="R27" s="906"/>
      <c r="S27" s="1196"/>
      <c r="T27" s="1197"/>
      <c r="U27" s="1"/>
      <c r="V27" s="317"/>
      <c r="Z27" s="617"/>
    </row>
    <row r="28" spans="1:26" s="54" customFormat="1" ht="12.75" customHeight="1" thickBot="1">
      <c r="A28" s="74"/>
      <c r="B28" s="80"/>
      <c r="C28" s="611" t="s">
        <v>760</v>
      </c>
      <c r="D28" s="990"/>
      <c r="E28" s="11"/>
      <c r="F28" s="62"/>
      <c r="G28" s="991"/>
      <c r="H28" s="57"/>
      <c r="I28" s="992"/>
      <c r="J28" s="992"/>
      <c r="K28" s="992"/>
      <c r="L28" s="55"/>
      <c r="M28" s="992"/>
      <c r="N28" s="989"/>
      <c r="O28" s="989"/>
      <c r="P28" s="57"/>
      <c r="Q28" s="992"/>
      <c r="R28" s="57"/>
      <c r="S28" s="993"/>
      <c r="T28" s="994"/>
      <c r="U28" s="1"/>
      <c r="V28" s="317"/>
      <c r="Z28" s="617"/>
    </row>
    <row r="29" spans="1:26" ht="12.75" customHeight="1" thickBot="1">
      <c r="A29" s="2388"/>
      <c r="B29" s="2389" t="s">
        <v>1094</v>
      </c>
      <c r="C29" s="2390"/>
      <c r="D29" s="2391"/>
      <c r="E29" s="2390"/>
      <c r="F29" s="2392"/>
      <c r="G29" s="2393"/>
      <c r="H29" s="2394"/>
      <c r="I29" s="2395"/>
      <c r="J29" s="953">
        <f>SUM(J25:J28)</f>
        <v>0</v>
      </c>
      <c r="K29" s="953">
        <f>SUM(K25:K28)</f>
        <v>0</v>
      </c>
      <c r="L29" s="2396"/>
      <c r="M29" s="953">
        <f t="shared" ref="M29:S29" si="2">SUM(M25:M27)</f>
        <v>0</v>
      </c>
      <c r="N29" s="953">
        <f t="shared" si="2"/>
        <v>0</v>
      </c>
      <c r="O29" s="769">
        <f t="shared" si="2"/>
        <v>0</v>
      </c>
      <c r="P29" s="953">
        <f t="shared" si="2"/>
        <v>0</v>
      </c>
      <c r="Q29" s="953">
        <f t="shared" si="2"/>
        <v>0</v>
      </c>
      <c r="R29" s="953">
        <f t="shared" si="2"/>
        <v>0</v>
      </c>
      <c r="S29" s="953">
        <f t="shared" si="2"/>
        <v>0</v>
      </c>
      <c r="T29" s="2397"/>
    </row>
    <row r="30" spans="1:26" ht="12.75" customHeight="1" thickBot="1">
      <c r="A30" s="2398" t="s">
        <v>1095</v>
      </c>
      <c r="B30" s="2399"/>
      <c r="C30" s="2399"/>
      <c r="D30" s="2391"/>
      <c r="E30" s="2390"/>
      <c r="F30" s="2390"/>
      <c r="G30" s="2391"/>
      <c r="H30" s="2394"/>
      <c r="I30" s="2395"/>
      <c r="J30" s="141">
        <f>J17+J23+J29</f>
        <v>0</v>
      </c>
      <c r="K30" s="141">
        <f>K17+K23+K29</f>
        <v>0</v>
      </c>
      <c r="L30" s="2395"/>
      <c r="M30" s="141">
        <f t="shared" ref="M30:S30" si="3">M17+M23+M29</f>
        <v>0</v>
      </c>
      <c r="N30" s="141">
        <f t="shared" si="3"/>
        <v>0</v>
      </c>
      <c r="O30" s="254">
        <f t="shared" si="3"/>
        <v>0</v>
      </c>
      <c r="P30" s="141">
        <f t="shared" si="3"/>
        <v>0</v>
      </c>
      <c r="Q30" s="141">
        <f t="shared" si="3"/>
        <v>0</v>
      </c>
      <c r="R30" s="141">
        <f t="shared" si="3"/>
        <v>0</v>
      </c>
      <c r="S30" s="141">
        <f t="shared" si="3"/>
        <v>0</v>
      </c>
      <c r="T30" s="2397"/>
    </row>
    <row r="31" spans="1:26" s="54" customFormat="1" ht="12.75" customHeight="1" thickTop="1" thickBot="1">
      <c r="A31" s="81"/>
      <c r="B31" s="544"/>
      <c r="C31" s="545"/>
      <c r="D31" s="1515"/>
      <c r="E31" s="545"/>
      <c r="F31" s="545"/>
      <c r="G31" s="1515"/>
      <c r="H31" s="545"/>
      <c r="I31" s="1515"/>
      <c r="J31" s="1516"/>
      <c r="K31" s="1516"/>
      <c r="L31" s="545"/>
      <c r="M31" s="1517"/>
      <c r="N31" s="1518"/>
      <c r="O31" s="1519"/>
      <c r="P31" s="545"/>
      <c r="Q31" s="1515"/>
      <c r="R31" s="545"/>
      <c r="S31" s="1515"/>
      <c r="T31" s="1520"/>
      <c r="U31" s="1"/>
      <c r="V31" s="317"/>
      <c r="Z31" s="617"/>
    </row>
    <row r="32" spans="1:26" s="54" customFormat="1" ht="12.75" customHeight="1">
      <c r="A32" s="29"/>
      <c r="B32" s="67"/>
      <c r="K32" s="55"/>
      <c r="M32" s="57"/>
      <c r="N32" s="57"/>
      <c r="O32" s="55"/>
      <c r="U32" s="1"/>
      <c r="V32" s="317"/>
      <c r="Z32" s="617"/>
    </row>
    <row r="33" spans="2:26" s="54" customFormat="1" ht="12.75" customHeight="1" thickBot="1">
      <c r="B33" s="365" t="s">
        <v>792</v>
      </c>
      <c r="K33" s="55"/>
      <c r="L33" s="1075" t="s">
        <v>818</v>
      </c>
      <c r="M33"/>
      <c r="N33" s="57"/>
      <c r="O33" s="56"/>
      <c r="U33" s="1"/>
      <c r="V33" s="317"/>
      <c r="Z33" s="617"/>
    </row>
    <row r="34" spans="2:26" s="54" customFormat="1" ht="12.75" customHeight="1">
      <c r="B34" s="366" t="s">
        <v>1096</v>
      </c>
      <c r="K34" s="55"/>
      <c r="L34" s="817" t="s">
        <v>618</v>
      </c>
      <c r="M34" s="1286"/>
      <c r="N34" s="57"/>
      <c r="O34" s="56"/>
      <c r="U34" s="1"/>
      <c r="V34" s="317"/>
      <c r="Z34" s="617"/>
    </row>
    <row r="35" spans="2:26" s="54" customFormat="1" ht="12.75" customHeight="1">
      <c r="B35" s="366" t="s">
        <v>794</v>
      </c>
      <c r="K35" s="55"/>
      <c r="L35" s="45" t="s">
        <v>619</v>
      </c>
      <c r="M35" s="1287"/>
      <c r="N35" s="57"/>
      <c r="O35" s="56"/>
      <c r="U35" s="1"/>
      <c r="V35" s="317"/>
      <c r="Z35" s="617"/>
    </row>
    <row r="36" spans="2:26" s="54" customFormat="1" ht="12.75" customHeight="1" thickBot="1">
      <c r="B36" s="366" t="s">
        <v>1097</v>
      </c>
      <c r="L36" s="46" t="s">
        <v>305</v>
      </c>
      <c r="M36" s="1406">
        <f>SUM(M34:M35)</f>
        <v>0</v>
      </c>
      <c r="N36" s="77"/>
      <c r="O36" s="56"/>
      <c r="U36" s="1"/>
      <c r="V36" s="317"/>
      <c r="Z36" s="617"/>
    </row>
    <row r="37" spans="2:26" s="54" customFormat="1" ht="12.75" customHeight="1">
      <c r="B37" s="366" t="s">
        <v>741</v>
      </c>
      <c r="C37"/>
      <c r="L37" s="1076" t="s">
        <v>451</v>
      </c>
      <c r="M37" s="1077">
        <f>M36-M30</f>
        <v>0</v>
      </c>
      <c r="U37" s="1"/>
      <c r="V37" s="317"/>
      <c r="Z37" s="617"/>
    </row>
    <row r="38" spans="2:26" s="54" customFormat="1" ht="12.75" customHeight="1">
      <c r="B38" s="719" t="s">
        <v>796</v>
      </c>
      <c r="L38" s="55"/>
      <c r="U38" s="1"/>
      <c r="V38" s="317"/>
      <c r="Z38" s="617"/>
    </row>
    <row r="39" spans="2:26" s="617" customFormat="1" ht="3" customHeight="1">
      <c r="B39" s="618"/>
      <c r="C39" s="619"/>
      <c r="L39" s="620"/>
      <c r="U39" s="579"/>
      <c r="V39" s="621"/>
    </row>
    <row r="40" spans="2:26" s="54" customFormat="1" ht="12.75" hidden="1" customHeight="1">
      <c r="B40" s="67"/>
      <c r="L40" s="55"/>
      <c r="U40" s="1"/>
      <c r="V40" s="317"/>
      <c r="Z40" s="617"/>
    </row>
    <row r="41" spans="2:26" s="54" customFormat="1" ht="12.75" hidden="1" customHeight="1">
      <c r="B41" s="67"/>
      <c r="L41" s="55"/>
      <c r="U41" s="1"/>
      <c r="V41" s="317"/>
      <c r="Z41" s="617"/>
    </row>
    <row r="42" spans="2:26" ht="12.75" hidden="1" customHeight="1">
      <c r="L42" s="71"/>
    </row>
    <row r="43" spans="2:26" ht="12.75" hidden="1" customHeight="1">
      <c r="L43" s="71"/>
    </row>
    <row r="44" spans="2:26" ht="12.75" hidden="1" customHeight="1">
      <c r="L44" s="71"/>
    </row>
    <row r="45" spans="2:26" ht="12.75" hidden="1" customHeight="1">
      <c r="L45" s="71"/>
    </row>
    <row r="46" spans="2:26" ht="12.75" hidden="1" customHeight="1">
      <c r="L46" s="71"/>
    </row>
    <row r="47" spans="2:26" ht="12.75" hidden="1" customHeight="1">
      <c r="L47" s="71"/>
    </row>
    <row r="48" spans="2:26" ht="12.75" hidden="1" customHeight="1">
      <c r="L48" s="71"/>
    </row>
    <row r="49" spans="12:21" ht="12.75" hidden="1" customHeight="1">
      <c r="L49" s="71"/>
    </row>
    <row r="50" spans="12:21" ht="12.75" hidden="1" customHeight="1">
      <c r="L50" s="71"/>
    </row>
    <row r="51" spans="12:21" ht="12.75" hidden="1" customHeight="1">
      <c r="L51" s="71"/>
    </row>
    <row r="52" spans="12:21" ht="12.75" hidden="1" customHeight="1">
      <c r="L52" s="71"/>
    </row>
    <row r="53" spans="12:21" ht="12.75" hidden="1" customHeight="1">
      <c r="L53" s="71"/>
    </row>
    <row r="54" spans="12:21" ht="12.75" hidden="1" customHeight="1">
      <c r="L54" s="71"/>
    </row>
    <row r="55" spans="12:21" ht="12.75" hidden="1" customHeight="1">
      <c r="L55" s="71"/>
    </row>
    <row r="56" spans="12:21" ht="12.75" hidden="1" customHeight="1">
      <c r="L56" s="71"/>
    </row>
    <row r="57" spans="12:21" ht="12.75" hidden="1" customHeight="1">
      <c r="L57" s="71"/>
    </row>
    <row r="58" spans="12:21" ht="12.75" hidden="1" customHeight="1">
      <c r="L58" s="71"/>
    </row>
    <row r="59" spans="12:21" ht="12.75" hidden="1" customHeight="1">
      <c r="L59" s="71"/>
    </row>
    <row r="60" spans="12:21" ht="12.75" hidden="1" customHeight="1">
      <c r="L60" s="71"/>
    </row>
    <row r="61" spans="12:21" ht="12.75" hidden="1" customHeight="1">
      <c r="L61" s="71"/>
      <c r="U61" s="36"/>
    </row>
    <row r="62" spans="12:21" ht="12.75" hidden="1" customHeight="1">
      <c r="L62" s="71"/>
      <c r="U62" s="36"/>
    </row>
    <row r="63" spans="12:21" ht="12.75" hidden="1" customHeight="1">
      <c r="L63" s="71"/>
      <c r="U63" s="36"/>
    </row>
    <row r="64" spans="12:21" ht="12.75" hidden="1" customHeight="1">
      <c r="L64" s="71"/>
    </row>
    <row r="65" spans="12:12" ht="12.75" hidden="1" customHeight="1">
      <c r="L65" s="71"/>
    </row>
    <row r="66" spans="12:12" ht="12.75" hidden="1" customHeight="1">
      <c r="L66" s="71"/>
    </row>
    <row r="67" spans="12:12" ht="12.75" hidden="1" customHeight="1">
      <c r="L67" s="71"/>
    </row>
    <row r="68" spans="12:12" ht="12.75" hidden="1" customHeight="1">
      <c r="L68" s="71"/>
    </row>
    <row r="69" spans="12:12" ht="12.75" hidden="1" customHeight="1">
      <c r="L69" s="71"/>
    </row>
    <row r="70" spans="12:12" ht="12.75" hidden="1" customHeight="1">
      <c r="L70" s="71"/>
    </row>
    <row r="71" spans="12:12" ht="12.75" hidden="1" customHeight="1">
      <c r="L71" s="71"/>
    </row>
    <row r="72" spans="12:12" ht="12.75" hidden="1" customHeight="1">
      <c r="L72" s="71"/>
    </row>
    <row r="73" spans="12:12" ht="12.75" hidden="1" customHeight="1">
      <c r="L73" s="71"/>
    </row>
    <row r="74" spans="12:12" ht="12.75" hidden="1" customHeight="1">
      <c r="L74" s="71"/>
    </row>
    <row r="75" spans="12:12" ht="12.75" hidden="1" customHeight="1">
      <c r="L75" s="71"/>
    </row>
    <row r="76" spans="12:12" ht="12.75" hidden="1" customHeight="1">
      <c r="L76" s="71"/>
    </row>
    <row r="77" spans="12:12" ht="12.75" hidden="1" customHeight="1">
      <c r="L77" s="71"/>
    </row>
    <row r="78" spans="12:12" ht="12.75" hidden="1" customHeight="1">
      <c r="L78" s="71"/>
    </row>
    <row r="79" spans="12:12" ht="12.75" hidden="1" customHeight="1">
      <c r="L79" s="71"/>
    </row>
    <row r="80" spans="12:12" ht="12.75" hidden="1" customHeight="1">
      <c r="L80" s="71"/>
    </row>
    <row r="81" spans="12:12" ht="12.75" hidden="1" customHeight="1">
      <c r="L81" s="71"/>
    </row>
    <row r="82" spans="12:12" ht="12.75" hidden="1" customHeight="1">
      <c r="L82" s="71"/>
    </row>
    <row r="83" spans="12:12" ht="12.75" hidden="1" customHeight="1">
      <c r="L83" s="71"/>
    </row>
    <row r="84" spans="12:12" ht="12.75" hidden="1" customHeight="1">
      <c r="L84" s="71"/>
    </row>
    <row r="85" spans="12:12" ht="12.75" hidden="1" customHeight="1">
      <c r="L85" s="71"/>
    </row>
    <row r="86" spans="12:12" ht="12.75" hidden="1" customHeight="1">
      <c r="L86" s="71"/>
    </row>
    <row r="87" spans="12:12" ht="12.75" hidden="1" customHeight="1">
      <c r="L87" s="71"/>
    </row>
    <row r="88" spans="12:12" ht="12.75" hidden="1" customHeight="1">
      <c r="L88" s="71"/>
    </row>
    <row r="89" spans="12:12" ht="12.75" hidden="1" customHeight="1">
      <c r="L89" s="71"/>
    </row>
    <row r="90" spans="12:12" ht="12.75" hidden="1" customHeight="1">
      <c r="L90" s="71"/>
    </row>
    <row r="91" spans="12:12" ht="12.75" hidden="1" customHeight="1">
      <c r="L91" s="71"/>
    </row>
    <row r="92" spans="12:12" ht="12.75" hidden="1" customHeight="1">
      <c r="L92" s="71"/>
    </row>
    <row r="93" spans="12:12" ht="12.75" hidden="1" customHeight="1">
      <c r="L93" s="71"/>
    </row>
    <row r="94" spans="12:12" ht="12.75" hidden="1" customHeight="1">
      <c r="L94" s="71"/>
    </row>
    <row r="95" spans="12:12" ht="12.75" hidden="1" customHeight="1">
      <c r="L95" s="71"/>
    </row>
    <row r="96" spans="12:12" ht="12.75" hidden="1" customHeight="1">
      <c r="L96" s="71"/>
    </row>
    <row r="97" spans="12:12" ht="12.75" hidden="1" customHeight="1">
      <c r="L97" s="71"/>
    </row>
    <row r="98" spans="12:12" ht="12.75" hidden="1" customHeight="1">
      <c r="L98" s="71"/>
    </row>
    <row r="99" spans="12:12" ht="12.75" hidden="1" customHeight="1">
      <c r="L99" s="71"/>
    </row>
    <row r="100" spans="12:12" ht="12.75" hidden="1" customHeight="1">
      <c r="L100" s="71"/>
    </row>
    <row r="101" spans="12:12" ht="12.75" hidden="1" customHeight="1">
      <c r="L101" s="71"/>
    </row>
    <row r="102" spans="12:12" ht="12.75" hidden="1" customHeight="1">
      <c r="L102" s="71"/>
    </row>
    <row r="103" spans="12:12" ht="12.75" hidden="1" customHeight="1">
      <c r="L103" s="71"/>
    </row>
    <row r="104" spans="12:12" ht="12.75" hidden="1" customHeight="1">
      <c r="L104" s="71"/>
    </row>
    <row r="105" spans="12:12" ht="12.75" hidden="1" customHeight="1">
      <c r="L105" s="71"/>
    </row>
    <row r="106" spans="12:12" ht="12.75" hidden="1" customHeight="1">
      <c r="L106" s="71"/>
    </row>
    <row r="107" spans="12:12" ht="12.75" hidden="1" customHeight="1">
      <c r="L107" s="71"/>
    </row>
    <row r="108" spans="12:12" ht="12.75" hidden="1" customHeight="1">
      <c r="L108" s="71"/>
    </row>
    <row r="109" spans="12:12" ht="12.75" hidden="1" customHeight="1">
      <c r="L109" s="71"/>
    </row>
    <row r="110" spans="12:12" ht="12.75" hidden="1" customHeight="1">
      <c r="L110" s="71"/>
    </row>
    <row r="111" spans="12:12" ht="12.75" hidden="1" customHeight="1">
      <c r="L111" s="71"/>
    </row>
    <row r="112" spans="12:12" ht="12.75" hidden="1" customHeight="1">
      <c r="L112" s="71"/>
    </row>
    <row r="113" spans="12:12" ht="12.75" hidden="1" customHeight="1">
      <c r="L113" s="71"/>
    </row>
    <row r="114" spans="12:12" ht="12.75" hidden="1" customHeight="1">
      <c r="L114" s="71"/>
    </row>
    <row r="115" spans="12:12" ht="12.75" hidden="1" customHeight="1">
      <c r="L115" s="71"/>
    </row>
    <row r="116" spans="12:12" ht="12.75" hidden="1" customHeight="1">
      <c r="L116" s="71"/>
    </row>
    <row r="117" spans="12:12" ht="12.75" hidden="1" customHeight="1">
      <c r="L117" s="71"/>
    </row>
    <row r="118" spans="12:12" ht="12.75" hidden="1" customHeight="1">
      <c r="L118" s="71"/>
    </row>
    <row r="119" spans="12:12" ht="12.75" hidden="1" customHeight="1">
      <c r="L119" s="71"/>
    </row>
    <row r="120" spans="12:12" ht="12.75" hidden="1" customHeight="1">
      <c r="L120" s="71"/>
    </row>
    <row r="121" spans="12:12" ht="12.75" hidden="1" customHeight="1">
      <c r="L121" s="71"/>
    </row>
    <row r="122" spans="12:12" ht="12.75" hidden="1" customHeight="1">
      <c r="L122" s="71"/>
    </row>
    <row r="123" spans="12:12" ht="12.75" hidden="1" customHeight="1">
      <c r="L123" s="71"/>
    </row>
    <row r="124" spans="12:12" ht="12.75" hidden="1" customHeight="1">
      <c r="L124" s="71"/>
    </row>
    <row r="125" spans="12:12" ht="12.75" hidden="1" customHeight="1">
      <c r="L125" s="71"/>
    </row>
    <row r="126" spans="12:12" ht="12.75" hidden="1" customHeight="1">
      <c r="L126" s="71"/>
    </row>
    <row r="127" spans="12:12" ht="12.75" hidden="1" customHeight="1">
      <c r="L127" s="71"/>
    </row>
    <row r="128" spans="12:12" ht="12.75" hidden="1" customHeight="1">
      <c r="L128" s="71"/>
    </row>
    <row r="129" spans="12:12" ht="12.75" hidden="1" customHeight="1">
      <c r="L129" s="71"/>
    </row>
    <row r="130" spans="12:12" ht="12.75" hidden="1" customHeight="1">
      <c r="L130" s="71"/>
    </row>
    <row r="131" spans="12:12" ht="12.75" hidden="1" customHeight="1">
      <c r="L131" s="71"/>
    </row>
    <row r="132" spans="12:12" ht="12.75" hidden="1" customHeight="1">
      <c r="L132" s="71"/>
    </row>
    <row r="133" spans="12:12" ht="12.75" hidden="1" customHeight="1">
      <c r="L133" s="71"/>
    </row>
    <row r="134" spans="12:12" ht="12.75" hidden="1" customHeight="1">
      <c r="L134" s="71"/>
    </row>
    <row r="135" spans="12:12" ht="12.75" hidden="1" customHeight="1">
      <c r="L135" s="71"/>
    </row>
    <row r="136" spans="12:12" ht="12.75" hidden="1" customHeight="1">
      <c r="L136" s="71"/>
    </row>
    <row r="137" spans="12:12" ht="12.75" hidden="1" customHeight="1">
      <c r="L137" s="71"/>
    </row>
    <row r="138" spans="12:12" ht="12.75" hidden="1" customHeight="1">
      <c r="L138" s="71"/>
    </row>
    <row r="139" spans="12:12" ht="12.75" hidden="1" customHeight="1">
      <c r="L139" s="71"/>
    </row>
    <row r="140" spans="12:12" ht="12.75" hidden="1" customHeight="1">
      <c r="L140" s="71"/>
    </row>
    <row r="141" spans="12:12" ht="12.75" hidden="1" customHeight="1">
      <c r="L141" s="71"/>
    </row>
    <row r="142" spans="12:12" ht="12.75" hidden="1" customHeight="1">
      <c r="L142" s="71"/>
    </row>
    <row r="143" spans="12:12" ht="12.75" hidden="1" customHeight="1">
      <c r="L143" s="71"/>
    </row>
    <row r="144" spans="12:12" ht="12.75" hidden="1" customHeight="1">
      <c r="L144" s="71"/>
    </row>
    <row r="145" spans="12:12" ht="12.75" hidden="1" customHeight="1">
      <c r="L145" s="71"/>
    </row>
    <row r="146" spans="12:12" ht="12.75" hidden="1" customHeight="1">
      <c r="L146" s="71"/>
    </row>
    <row r="147" spans="12:12" ht="12.75" hidden="1" customHeight="1">
      <c r="L147" s="71"/>
    </row>
    <row r="148" spans="12:12" ht="12.75" hidden="1" customHeight="1">
      <c r="L148" s="71"/>
    </row>
    <row r="149" spans="12:12" ht="12.75" hidden="1" customHeight="1">
      <c r="L149" s="71"/>
    </row>
    <row r="150" spans="12:12" ht="12.75" hidden="1" customHeight="1">
      <c r="L150" s="71"/>
    </row>
    <row r="151" spans="12:12" ht="12.75" hidden="1" customHeight="1">
      <c r="L151" s="71"/>
    </row>
    <row r="152" spans="12:12" ht="12.75" hidden="1" customHeight="1">
      <c r="L152" s="71"/>
    </row>
    <row r="153" spans="12:12" ht="12.75" hidden="1" customHeight="1">
      <c r="L153" s="71"/>
    </row>
    <row r="154" spans="12:12" ht="12.75" hidden="1" customHeight="1">
      <c r="L154" s="71"/>
    </row>
    <row r="155" spans="12:12" ht="12.75" hidden="1" customHeight="1">
      <c r="L155" s="71"/>
    </row>
    <row r="156" spans="12:12" ht="12.75" hidden="1" customHeight="1">
      <c r="L156" s="71"/>
    </row>
    <row r="157" spans="12:12" ht="12.75" hidden="1" customHeight="1">
      <c r="L157" s="71"/>
    </row>
    <row r="158" spans="12:12" ht="12.75" hidden="1" customHeight="1">
      <c r="L158" s="71"/>
    </row>
    <row r="159" spans="12:12" ht="12.75" hidden="1" customHeight="1">
      <c r="L159" s="71"/>
    </row>
    <row r="160" spans="12:12" ht="12.75" hidden="1" customHeight="1">
      <c r="L160" s="71"/>
    </row>
    <row r="161" spans="12:12" ht="12.75" hidden="1" customHeight="1">
      <c r="L161" s="71"/>
    </row>
    <row r="162" spans="12:12" ht="12.75" hidden="1" customHeight="1">
      <c r="L162" s="71"/>
    </row>
    <row r="163" spans="12:12" ht="12.75" hidden="1" customHeight="1">
      <c r="L163" s="71"/>
    </row>
    <row r="164" spans="12:12" ht="12.75" hidden="1" customHeight="1">
      <c r="L164" s="71"/>
    </row>
    <row r="165" spans="12:12" ht="12.75" hidden="1" customHeight="1">
      <c r="L165" s="71"/>
    </row>
    <row r="166" spans="12:12" ht="12.75" hidden="1" customHeight="1">
      <c r="L166" s="71"/>
    </row>
    <row r="167" spans="12:12" ht="12.75" hidden="1" customHeight="1">
      <c r="L167" s="71"/>
    </row>
    <row r="168" spans="12:12" ht="12.75" hidden="1" customHeight="1">
      <c r="L168" s="71"/>
    </row>
  </sheetData>
  <mergeCells count="23">
    <mergeCell ref="J6:K7"/>
    <mergeCell ref="S6:S10"/>
    <mergeCell ref="K8:K10"/>
    <mergeCell ref="L6:L10"/>
    <mergeCell ref="M6:M10"/>
    <mergeCell ref="N6:N10"/>
    <mergeCell ref="O6:R6"/>
    <mergeCell ref="E6:E10"/>
    <mergeCell ref="A11:C11"/>
    <mergeCell ref="A30:C30"/>
    <mergeCell ref="T6:T10"/>
    <mergeCell ref="O7:O10"/>
    <mergeCell ref="P7:P10"/>
    <mergeCell ref="Q7:Q10"/>
    <mergeCell ref="R7:R10"/>
    <mergeCell ref="H8:H10"/>
    <mergeCell ref="I8:I10"/>
    <mergeCell ref="J8:J10"/>
    <mergeCell ref="A6:C10"/>
    <mergeCell ref="D6:D10"/>
    <mergeCell ref="F6:F10"/>
    <mergeCell ref="G6:G10"/>
    <mergeCell ref="H6:I7"/>
  </mergeCells>
  <hyperlinks>
    <hyperlink ref="S2" location="Content!Print_Area" display="Content" xr:uid="{3D53F2E3-870E-4F03-B08D-38247346ED04}"/>
    <hyperlink ref="S3" location="'X1 - Assets'!A1" display="SFP-Asset" xr:uid="{99AAF695-3B74-41EA-995E-103359082B18}"/>
    <hyperlink ref="S4" location="'X2 - Liabilities'!A1" display="SFP-Liab and NW" xr:uid="{9D11A955-51CB-4861-9F18-AE2CB38EDBF8}"/>
    <hyperlink ref="S5" location="X4_SCI!A1" display="SCI" xr:uid="{37D8D10A-83D2-437A-BEEE-5F7A2404EC5F}"/>
  </hyperlinks>
  <pageMargins left="0.5" right="0.5" top="1" bottom="0.5" header="0.2" footer="0.1"/>
  <pageSetup paperSize="14" scale="35" orientation="landscape" r:id="rId1"/>
  <headerFooter>
    <oddFooter>&amp;R&amp;"Times New Roman,Bold"&amp;12Page 23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rgb="FF92D050"/>
    <pageSetUpPr fitToPage="1"/>
  </sheetPr>
  <dimension ref="A1:AC59"/>
  <sheetViews>
    <sheetView topLeftCell="D1" zoomScaleNormal="100" zoomScaleSheetLayoutView="100" zoomScalePageLayoutView="70" workbookViewId="0">
      <selection activeCell="T2" sqref="T2"/>
    </sheetView>
  </sheetViews>
  <sheetFormatPr defaultColWidth="0" defaultRowHeight="0" customHeight="1" zeroHeight="1"/>
  <cols>
    <col min="1" max="1" width="2.7109375" style="29" customWidth="1"/>
    <col min="2" max="2" width="3.140625" style="29" customWidth="1"/>
    <col min="3" max="3" width="39.42578125" style="29" customWidth="1"/>
    <col min="4" max="5" width="13" style="29" customWidth="1"/>
    <col min="6" max="14" width="13.28515625" style="29" customWidth="1"/>
    <col min="15" max="15" width="22" style="29" customWidth="1"/>
    <col min="16" max="16" width="15.7109375" style="29" customWidth="1"/>
    <col min="17" max="21" width="13.28515625" style="29" customWidth="1"/>
    <col min="22" max="22" width="4.7109375" style="1" customWidth="1"/>
    <col min="23" max="23" width="8.7109375" style="317" customWidth="1"/>
    <col min="24" max="26" width="9.140625" style="29" customWidth="1"/>
    <col min="27" max="27" width="0.5703125" style="614" customWidth="1"/>
    <col min="28" max="29" width="0" style="29" hidden="1" customWidth="1"/>
    <col min="30" max="16384" width="9.140625" style="29" hidden="1"/>
  </cols>
  <sheetData>
    <row r="1" spans="1:27" ht="12.75" customHeight="1">
      <c r="W1" s="306"/>
    </row>
    <row r="2" spans="1:27" s="3" customFormat="1" ht="13.9" customHeight="1">
      <c r="A2" s="73" t="s">
        <v>1098</v>
      </c>
      <c r="B2" s="2"/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R2" s="2"/>
      <c r="S2" s="2"/>
      <c r="T2" s="335" t="s">
        <v>271</v>
      </c>
      <c r="U2" s="2"/>
      <c r="V2" s="1"/>
      <c r="W2" s="307"/>
      <c r="AA2" s="624"/>
    </row>
    <row r="3" spans="1:27" s="3" customFormat="1" ht="13.9" customHeight="1">
      <c r="A3" s="205" t="str">
        <f>"COMPANY: "&amp;'Co. Profile'!B2</f>
        <v>COMPANY: [NAME OF HMO]</v>
      </c>
      <c r="B3" s="82"/>
      <c r="C3" s="82"/>
      <c r="D3" s="82"/>
      <c r="E3" s="82"/>
      <c r="F3" s="82"/>
      <c r="G3" s="82"/>
      <c r="H3" s="82"/>
      <c r="I3" s="82"/>
      <c r="J3" s="82"/>
      <c r="L3" s="82"/>
      <c r="M3" s="82"/>
      <c r="N3" s="82"/>
      <c r="O3" s="82"/>
      <c r="P3" s="82"/>
      <c r="Q3" s="82"/>
      <c r="R3" s="82"/>
      <c r="S3" s="82"/>
      <c r="T3" s="336" t="s">
        <v>798</v>
      </c>
      <c r="U3" s="82"/>
      <c r="V3" s="1"/>
      <c r="W3" s="308"/>
      <c r="AA3" s="624"/>
    </row>
    <row r="4" spans="1:27" s="3" customFormat="1" ht="13.9" customHeight="1">
      <c r="A4" s="210" t="str">
        <f>'Co. Profile'!B3</f>
        <v>FOR THE YEAR ENDED DECEMBER 31, 20XX</v>
      </c>
      <c r="B4" s="73"/>
      <c r="C4" s="73"/>
      <c r="D4" s="73"/>
      <c r="E4" s="73"/>
      <c r="F4" s="73"/>
      <c r="G4" s="73"/>
      <c r="H4" s="73"/>
      <c r="I4" s="73"/>
      <c r="J4" s="73"/>
      <c r="L4" s="73"/>
      <c r="M4" s="73"/>
      <c r="N4" s="73"/>
      <c r="O4" s="73"/>
      <c r="P4" s="73"/>
      <c r="Q4" s="73"/>
      <c r="R4" s="73"/>
      <c r="S4" s="73"/>
      <c r="T4" s="336" t="s">
        <v>799</v>
      </c>
      <c r="U4" s="73"/>
      <c r="V4" s="1"/>
      <c r="W4" s="308"/>
      <c r="AA4" s="624"/>
    </row>
    <row r="5" spans="1:27" s="2" customFormat="1" ht="13.9" customHeight="1" thickBot="1">
      <c r="T5" s="335" t="s">
        <v>800</v>
      </c>
      <c r="V5" s="1"/>
      <c r="W5" s="307"/>
      <c r="AA5" s="615"/>
    </row>
    <row r="6" spans="1:27" s="83" customFormat="1" ht="12.75" customHeight="1">
      <c r="A6" s="1835"/>
      <c r="B6" s="1827"/>
      <c r="C6" s="1827"/>
      <c r="D6" s="1827" t="s">
        <v>1099</v>
      </c>
      <c r="E6" s="995"/>
      <c r="F6" s="1827" t="s">
        <v>1100</v>
      </c>
      <c r="G6" s="1827" t="s">
        <v>1101</v>
      </c>
      <c r="H6" s="995"/>
      <c r="I6" s="995"/>
      <c r="J6" s="1827" t="s">
        <v>1102</v>
      </c>
      <c r="K6" s="995" t="s">
        <v>1103</v>
      </c>
      <c r="L6" s="995"/>
      <c r="M6" s="995"/>
      <c r="N6" s="626" t="s">
        <v>526</v>
      </c>
      <c r="O6" s="627"/>
      <c r="P6" s="626"/>
      <c r="Q6" s="626"/>
      <c r="R6" s="627"/>
      <c r="S6" s="1827" t="s">
        <v>1104</v>
      </c>
      <c r="T6" s="1827" t="s">
        <v>1105</v>
      </c>
      <c r="U6" s="1830" t="s">
        <v>780</v>
      </c>
      <c r="V6" s="5"/>
      <c r="W6" s="86"/>
      <c r="AA6" s="625"/>
    </row>
    <row r="7" spans="1:27" s="83" customFormat="1" ht="12.75" customHeight="1">
      <c r="A7" s="1833" t="s">
        <v>1106</v>
      </c>
      <c r="B7" s="1828"/>
      <c r="C7" s="1828"/>
      <c r="D7" s="1828"/>
      <c r="E7" s="622" t="s">
        <v>1021</v>
      </c>
      <c r="F7" s="1828"/>
      <c r="G7" s="1828"/>
      <c r="H7" s="622" t="s">
        <v>1107</v>
      </c>
      <c r="I7" s="622" t="s">
        <v>1021</v>
      </c>
      <c r="J7" s="1828"/>
      <c r="K7" s="622" t="s">
        <v>1108</v>
      </c>
      <c r="L7" s="622" t="s">
        <v>1109</v>
      </c>
      <c r="M7" s="622" t="s">
        <v>1109</v>
      </c>
      <c r="N7" s="622" t="s">
        <v>1110</v>
      </c>
      <c r="O7" s="1836" t="s">
        <v>1111</v>
      </c>
      <c r="P7" s="1836" t="s">
        <v>1112</v>
      </c>
      <c r="Q7" s="622"/>
      <c r="R7" s="1836" t="s">
        <v>1113</v>
      </c>
      <c r="S7" s="1828"/>
      <c r="T7" s="1828"/>
      <c r="U7" s="1831"/>
      <c r="V7" s="5"/>
      <c r="W7" s="86"/>
      <c r="AA7" s="625"/>
    </row>
    <row r="8" spans="1:27" s="83" customFormat="1" ht="12.75" customHeight="1">
      <c r="A8" s="1833" t="s">
        <v>1114</v>
      </c>
      <c r="B8" s="1828"/>
      <c r="C8" s="1828"/>
      <c r="D8" s="1828"/>
      <c r="E8" s="622" t="s">
        <v>1024</v>
      </c>
      <c r="F8" s="1828"/>
      <c r="G8" s="1828"/>
      <c r="H8" s="622" t="s">
        <v>1115</v>
      </c>
      <c r="I8" s="622" t="s">
        <v>1116</v>
      </c>
      <c r="J8" s="1828"/>
      <c r="K8" s="622" t="s">
        <v>1117</v>
      </c>
      <c r="L8" s="622" t="s">
        <v>1118</v>
      </c>
      <c r="M8" s="622" t="s">
        <v>1119</v>
      </c>
      <c r="N8" s="622" t="s">
        <v>1120</v>
      </c>
      <c r="O8" s="1828"/>
      <c r="P8" s="1828"/>
      <c r="Q8" s="622" t="s">
        <v>1121</v>
      </c>
      <c r="R8" s="1828"/>
      <c r="S8" s="1828"/>
      <c r="T8" s="1828"/>
      <c r="U8" s="1831"/>
      <c r="V8" s="1"/>
      <c r="W8" s="1"/>
      <c r="AA8" s="625"/>
    </row>
    <row r="9" spans="1:27" s="83" customFormat="1" ht="12.75" customHeight="1" thickBot="1">
      <c r="A9" s="1834"/>
      <c r="B9" s="1829"/>
      <c r="C9" s="1829"/>
      <c r="D9" s="1829"/>
      <c r="E9" s="623"/>
      <c r="F9" s="1829"/>
      <c r="G9" s="1829"/>
      <c r="H9" s="623"/>
      <c r="I9" s="623"/>
      <c r="J9" s="1829"/>
      <c r="K9" s="623" t="s">
        <v>1122</v>
      </c>
      <c r="L9" s="623"/>
      <c r="M9" s="623"/>
      <c r="N9" s="623"/>
      <c r="O9" s="1829"/>
      <c r="P9" s="1829"/>
      <c r="Q9" s="623"/>
      <c r="R9" s="1829"/>
      <c r="S9" s="1829"/>
      <c r="T9" s="1829"/>
      <c r="U9" s="1832"/>
      <c r="V9" s="1"/>
      <c r="W9" s="1"/>
      <c r="AA9" s="625"/>
    </row>
    <row r="10" spans="1:27" s="1116" customFormat="1" ht="12.75" customHeight="1">
      <c r="A10" s="1837" t="s">
        <v>706</v>
      </c>
      <c r="B10" s="1838"/>
      <c r="C10" s="1838"/>
      <c r="D10" s="1333" t="s">
        <v>707</v>
      </c>
      <c r="E10" s="1332">
        <v>-3</v>
      </c>
      <c r="F10" s="1332">
        <v>-4</v>
      </c>
      <c r="G10" s="1332">
        <v>-5</v>
      </c>
      <c r="H10" s="1332">
        <v>-6</v>
      </c>
      <c r="I10" s="1332">
        <v>-7</v>
      </c>
      <c r="J10" s="1332">
        <v>-8</v>
      </c>
      <c r="K10" s="1332">
        <v>-9</v>
      </c>
      <c r="L10" s="1332">
        <v>-10</v>
      </c>
      <c r="M10" s="1332">
        <v>-11</v>
      </c>
      <c r="N10" s="1332">
        <v>-12</v>
      </c>
      <c r="O10" s="1332">
        <v>-13</v>
      </c>
      <c r="P10" s="1332">
        <v>-14</v>
      </c>
      <c r="Q10" s="1332">
        <v>-15</v>
      </c>
      <c r="R10" s="1332">
        <v>-16</v>
      </c>
      <c r="S10" s="1332">
        <v>-17</v>
      </c>
      <c r="T10" s="1332">
        <v>-18</v>
      </c>
      <c r="U10" s="1332">
        <v>-19</v>
      </c>
      <c r="V10" s="1323"/>
      <c r="W10" s="1323"/>
    </row>
    <row r="11" spans="1:27" ht="12.75" customHeight="1">
      <c r="A11" s="75" t="s">
        <v>1048</v>
      </c>
      <c r="B11" s="29" t="s">
        <v>1123</v>
      </c>
      <c r="D11" s="2400"/>
      <c r="E11" s="2400"/>
      <c r="F11" s="2400"/>
      <c r="H11" s="2400"/>
      <c r="K11" s="2400"/>
      <c r="L11" s="2400"/>
      <c r="N11" s="2400"/>
      <c r="R11" s="2400"/>
      <c r="T11" s="2400"/>
      <c r="U11" s="2401"/>
      <c r="V11" s="3"/>
      <c r="W11" s="1"/>
    </row>
    <row r="12" spans="1:27" s="54" customFormat="1" ht="12.75" customHeight="1">
      <c r="A12" s="74"/>
      <c r="B12" s="84">
        <v>1</v>
      </c>
      <c r="C12" s="908"/>
      <c r="D12" s="1198"/>
      <c r="E12" s="1198"/>
      <c r="F12" s="1198"/>
      <c r="G12" s="908"/>
      <c r="H12" s="1198"/>
      <c r="I12" s="908"/>
      <c r="J12" s="908"/>
      <c r="K12" s="1198"/>
      <c r="L12" s="1198"/>
      <c r="M12" s="908"/>
      <c r="N12" s="1198"/>
      <c r="O12" s="908"/>
      <c r="P12" s="908"/>
      <c r="Q12" s="908"/>
      <c r="R12" s="1198"/>
      <c r="S12" s="908"/>
      <c r="T12" s="1198"/>
      <c r="U12" s="1197"/>
      <c r="V12" s="7"/>
      <c r="W12" s="1"/>
      <c r="AA12" s="617"/>
    </row>
    <row r="13" spans="1:27" s="54" customFormat="1" ht="12.75" customHeight="1">
      <c r="A13" s="74"/>
      <c r="B13" s="84">
        <v>2</v>
      </c>
      <c r="C13" s="908"/>
      <c r="D13" s="1198"/>
      <c r="E13" s="1198"/>
      <c r="F13" s="1198"/>
      <c r="G13" s="908"/>
      <c r="H13" s="1198"/>
      <c r="I13" s="908"/>
      <c r="J13" s="908"/>
      <c r="K13" s="1198"/>
      <c r="L13" s="1198"/>
      <c r="M13" s="908"/>
      <c r="N13" s="1198"/>
      <c r="O13" s="908"/>
      <c r="P13" s="908"/>
      <c r="Q13" s="908"/>
      <c r="R13" s="1198"/>
      <c r="S13" s="908"/>
      <c r="T13" s="1198"/>
      <c r="U13" s="1197"/>
      <c r="V13" s="3"/>
      <c r="W13" s="1"/>
      <c r="AA13" s="617"/>
    </row>
    <row r="14" spans="1:27" s="54" customFormat="1" ht="12.75" customHeight="1" thickBot="1">
      <c r="A14" s="74"/>
      <c r="B14" s="84">
        <v>3</v>
      </c>
      <c r="C14" s="908"/>
      <c r="D14" s="1198"/>
      <c r="E14" s="1198"/>
      <c r="F14" s="1521"/>
      <c r="G14" s="1199"/>
      <c r="H14" s="1521"/>
      <c r="I14" s="1199"/>
      <c r="J14" s="1199"/>
      <c r="K14" s="1521"/>
      <c r="L14" s="1521"/>
      <c r="M14" s="1199"/>
      <c r="N14" s="1521"/>
      <c r="O14" s="1199"/>
      <c r="P14" s="1199"/>
      <c r="Q14" s="1199"/>
      <c r="R14" s="1521"/>
      <c r="S14" s="1522"/>
      <c r="T14" s="1521"/>
      <c r="U14" s="1197"/>
      <c r="V14" s="1"/>
      <c r="W14" s="1"/>
      <c r="AA14" s="617"/>
    </row>
    <row r="15" spans="1:27" ht="12.75" customHeight="1" thickBot="1">
      <c r="A15" s="2388"/>
      <c r="B15" s="2390" t="s">
        <v>1124</v>
      </c>
      <c r="C15" s="2390"/>
      <c r="D15" s="2391"/>
      <c r="E15" s="2391"/>
      <c r="F15" s="1523">
        <f>SUM(F12:F14)</f>
        <v>0</v>
      </c>
      <c r="G15" s="1523">
        <f t="shared" ref="G15:S15" si="0">SUM(G12:G14)</f>
        <v>0</v>
      </c>
      <c r="H15" s="1523">
        <f t="shared" si="0"/>
        <v>0</v>
      </c>
      <c r="I15" s="1524"/>
      <c r="J15" s="1524"/>
      <c r="K15" s="1523">
        <f t="shared" si="0"/>
        <v>0</v>
      </c>
      <c r="L15" s="1523">
        <f t="shared" si="0"/>
        <v>0</v>
      </c>
      <c r="M15" s="1523">
        <f t="shared" si="0"/>
        <v>0</v>
      </c>
      <c r="N15" s="1523">
        <f t="shared" si="0"/>
        <v>0</v>
      </c>
      <c r="O15" s="1523"/>
      <c r="P15" s="1523"/>
      <c r="Q15" s="1523">
        <f t="shared" si="0"/>
        <v>0</v>
      </c>
      <c r="R15" s="1523">
        <f t="shared" si="0"/>
        <v>0</v>
      </c>
      <c r="S15" s="1523">
        <f t="shared" si="0"/>
        <v>0</v>
      </c>
      <c r="T15" s="1523">
        <f t="shared" ref="T15" si="1">SUM(T12:T14)</f>
        <v>0</v>
      </c>
      <c r="U15" s="2397"/>
      <c r="W15" s="1"/>
    </row>
    <row r="16" spans="1:27" ht="12.75" customHeight="1">
      <c r="A16" s="75" t="s">
        <v>1051</v>
      </c>
      <c r="B16" s="29" t="s">
        <v>1125</v>
      </c>
      <c r="D16" s="996"/>
      <c r="E16" s="996"/>
      <c r="F16" s="996"/>
      <c r="H16" s="996"/>
      <c r="K16" s="996"/>
      <c r="L16" s="996"/>
      <c r="N16" s="996"/>
      <c r="R16" s="996"/>
      <c r="T16" s="996"/>
      <c r="U16" s="997"/>
      <c r="W16" s="1"/>
    </row>
    <row r="17" spans="1:27" ht="12.75" customHeight="1">
      <c r="A17" s="75"/>
      <c r="B17" s="29" t="s">
        <v>1126</v>
      </c>
      <c r="D17" s="996"/>
      <c r="E17" s="996"/>
      <c r="F17" s="996"/>
      <c r="H17" s="996"/>
      <c r="K17" s="996"/>
      <c r="L17" s="996"/>
      <c r="N17" s="996"/>
      <c r="R17" s="996"/>
      <c r="T17" s="996"/>
      <c r="U17" s="997"/>
      <c r="W17" s="1"/>
    </row>
    <row r="18" spans="1:27" s="54" customFormat="1" ht="12.75" customHeight="1">
      <c r="A18" s="74"/>
      <c r="B18" s="84">
        <v>1</v>
      </c>
      <c r="C18" s="908"/>
      <c r="D18" s="1198"/>
      <c r="E18" s="1198"/>
      <c r="F18" s="1198"/>
      <c r="G18" s="908"/>
      <c r="H18" s="1198"/>
      <c r="I18" s="908"/>
      <c r="J18" s="908"/>
      <c r="K18" s="1198"/>
      <c r="L18" s="1198"/>
      <c r="M18" s="908"/>
      <c r="N18" s="1198"/>
      <c r="O18" s="908"/>
      <c r="P18" s="908"/>
      <c r="Q18" s="908"/>
      <c r="R18" s="1198"/>
      <c r="S18" s="908"/>
      <c r="T18" s="1198"/>
      <c r="U18" s="1197"/>
      <c r="V18" s="1"/>
      <c r="W18" s="1"/>
      <c r="AA18" s="617"/>
    </row>
    <row r="19" spans="1:27" s="54" customFormat="1" ht="12.75" customHeight="1">
      <c r="A19" s="74"/>
      <c r="B19" s="84">
        <v>2</v>
      </c>
      <c r="C19" s="908"/>
      <c r="D19" s="1198"/>
      <c r="E19" s="1198"/>
      <c r="F19" s="1198"/>
      <c r="G19" s="908"/>
      <c r="H19" s="1198"/>
      <c r="I19" s="908"/>
      <c r="J19" s="908"/>
      <c r="K19" s="1198"/>
      <c r="L19" s="1198"/>
      <c r="M19" s="908"/>
      <c r="N19" s="1198"/>
      <c r="O19" s="908"/>
      <c r="P19" s="908"/>
      <c r="Q19" s="908"/>
      <c r="R19" s="1198"/>
      <c r="S19" s="908"/>
      <c r="T19" s="1198"/>
      <c r="U19" s="1197"/>
      <c r="V19" s="1"/>
      <c r="W19" s="1"/>
      <c r="AA19" s="617"/>
    </row>
    <row r="20" spans="1:27" s="54" customFormat="1" ht="12.75" customHeight="1" thickBot="1">
      <c r="A20" s="74"/>
      <c r="B20" s="84">
        <v>3</v>
      </c>
      <c r="C20" s="908"/>
      <c r="D20" s="1198"/>
      <c r="E20" s="1198"/>
      <c r="F20" s="1521"/>
      <c r="G20" s="1199"/>
      <c r="H20" s="1521"/>
      <c r="I20" s="1199"/>
      <c r="J20" s="1199"/>
      <c r="K20" s="1521"/>
      <c r="L20" s="1521"/>
      <c r="M20" s="1199"/>
      <c r="N20" s="1521"/>
      <c r="O20" s="1199"/>
      <c r="P20" s="1199"/>
      <c r="Q20" s="1199"/>
      <c r="R20" s="1521"/>
      <c r="S20" s="1522"/>
      <c r="T20" s="1521"/>
      <c r="U20" s="1197"/>
      <c r="V20" s="1"/>
      <c r="W20" s="1"/>
      <c r="AA20" s="617"/>
    </row>
    <row r="21" spans="1:27" ht="12.75" customHeight="1" thickBot="1">
      <c r="A21" s="2388"/>
      <c r="B21" s="2390"/>
      <c r="C21" s="2390" t="s">
        <v>1127</v>
      </c>
      <c r="D21" s="2391"/>
      <c r="E21" s="2391"/>
      <c r="F21" s="1523">
        <f>SUM(F18:F20)</f>
        <v>0</v>
      </c>
      <c r="G21" s="1523">
        <f>SUM(G18:G20)</f>
        <v>0</v>
      </c>
      <c r="H21" s="1523">
        <f>SUM(H18:H20)</f>
        <v>0</v>
      </c>
      <c r="I21" s="1524"/>
      <c r="J21" s="1524"/>
      <c r="K21" s="1523">
        <f t="shared" ref="K21:S21" si="2">SUM(K18:K20)</f>
        <v>0</v>
      </c>
      <c r="L21" s="1523">
        <f t="shared" si="2"/>
        <v>0</v>
      </c>
      <c r="M21" s="1523">
        <f t="shared" si="2"/>
        <v>0</v>
      </c>
      <c r="N21" s="1523">
        <f t="shared" si="2"/>
        <v>0</v>
      </c>
      <c r="O21" s="1523"/>
      <c r="P21" s="1523"/>
      <c r="Q21" s="1523">
        <f t="shared" si="2"/>
        <v>0</v>
      </c>
      <c r="R21" s="1523">
        <f t="shared" si="2"/>
        <v>0</v>
      </c>
      <c r="S21" s="1523">
        <f t="shared" si="2"/>
        <v>0</v>
      </c>
      <c r="T21" s="1523">
        <f t="shared" ref="T21" si="3">SUM(T18:T20)</f>
        <v>0</v>
      </c>
      <c r="U21" s="2397"/>
      <c r="V21" s="3"/>
      <c r="W21" s="1"/>
    </row>
    <row r="22" spans="1:27" ht="12.75" customHeight="1">
      <c r="A22" s="75"/>
      <c r="B22" s="29" t="s">
        <v>1128</v>
      </c>
      <c r="D22" s="996"/>
      <c r="E22" s="996"/>
      <c r="F22" s="996"/>
      <c r="H22" s="996"/>
      <c r="K22" s="996"/>
      <c r="L22" s="996"/>
      <c r="N22" s="996"/>
      <c r="R22" s="996"/>
      <c r="T22" s="996"/>
      <c r="U22" s="997"/>
      <c r="V22" s="7"/>
      <c r="W22" s="1"/>
    </row>
    <row r="23" spans="1:27" s="54" customFormat="1" ht="12.75" customHeight="1">
      <c r="A23" s="74"/>
      <c r="B23" s="84">
        <v>1</v>
      </c>
      <c r="C23" s="908"/>
      <c r="D23" s="1198"/>
      <c r="E23" s="1198"/>
      <c r="F23" s="1198"/>
      <c r="G23" s="908"/>
      <c r="H23" s="1198"/>
      <c r="I23" s="908"/>
      <c r="J23" s="908"/>
      <c r="K23" s="1198"/>
      <c r="L23" s="1198"/>
      <c r="M23" s="908"/>
      <c r="N23" s="1198"/>
      <c r="O23" s="908"/>
      <c r="P23" s="908"/>
      <c r="Q23" s="908"/>
      <c r="R23" s="1198"/>
      <c r="S23" s="908"/>
      <c r="T23" s="1198"/>
      <c r="U23" s="1197"/>
      <c r="V23" s="7"/>
      <c r="W23" s="317"/>
      <c r="AA23" s="617"/>
    </row>
    <row r="24" spans="1:27" s="54" customFormat="1" ht="12.75" customHeight="1">
      <c r="A24" s="74"/>
      <c r="B24" s="84">
        <v>2</v>
      </c>
      <c r="C24" s="908"/>
      <c r="D24" s="1198"/>
      <c r="E24" s="1198"/>
      <c r="F24" s="1198"/>
      <c r="G24" s="908"/>
      <c r="H24" s="1198"/>
      <c r="I24" s="908"/>
      <c r="J24" s="908"/>
      <c r="K24" s="1198"/>
      <c r="L24" s="1198"/>
      <c r="M24" s="908"/>
      <c r="N24" s="1198"/>
      <c r="O24" s="908"/>
      <c r="P24" s="908"/>
      <c r="Q24" s="908"/>
      <c r="R24" s="1198"/>
      <c r="S24" s="908"/>
      <c r="T24" s="1198"/>
      <c r="U24" s="1197"/>
      <c r="V24" s="3"/>
      <c r="W24" s="317"/>
      <c r="AA24" s="617"/>
    </row>
    <row r="25" spans="1:27" s="54" customFormat="1" ht="12.75" customHeight="1" thickBot="1">
      <c r="A25" s="74"/>
      <c r="B25" s="84">
        <v>3</v>
      </c>
      <c r="C25" s="908"/>
      <c r="D25" s="1198"/>
      <c r="E25" s="1198"/>
      <c r="F25" s="1521"/>
      <c r="G25" s="1199"/>
      <c r="H25" s="1521"/>
      <c r="I25" s="1199"/>
      <c r="J25" s="1199"/>
      <c r="K25" s="1521"/>
      <c r="L25" s="1521"/>
      <c r="M25" s="1199"/>
      <c r="N25" s="1521"/>
      <c r="O25" s="1199"/>
      <c r="P25" s="1199"/>
      <c r="Q25" s="1199"/>
      <c r="R25" s="1521"/>
      <c r="S25" s="1522"/>
      <c r="T25" s="1521"/>
      <c r="U25" s="1197"/>
      <c r="V25" s="1"/>
      <c r="W25" s="317"/>
      <c r="AA25" s="617"/>
    </row>
    <row r="26" spans="1:27" ht="12.75" customHeight="1" thickBot="1">
      <c r="A26" s="2388"/>
      <c r="B26" s="2390"/>
      <c r="C26" s="2390" t="s">
        <v>1129</v>
      </c>
      <c r="D26" s="2391"/>
      <c r="E26" s="2391"/>
      <c r="F26" s="1523">
        <f>SUM(F23:F25)</f>
        <v>0</v>
      </c>
      <c r="G26" s="1523">
        <f>SUM(G23:G25)</f>
        <v>0</v>
      </c>
      <c r="H26" s="1523">
        <f>SUM(H23:H25)</f>
        <v>0</v>
      </c>
      <c r="I26" s="1524"/>
      <c r="J26" s="1524"/>
      <c r="K26" s="1523">
        <f t="shared" ref="K26:S26" si="4">SUM(K23:K25)</f>
        <v>0</v>
      </c>
      <c r="L26" s="1523">
        <f t="shared" si="4"/>
        <v>0</v>
      </c>
      <c r="M26" s="1523">
        <f t="shared" si="4"/>
        <v>0</v>
      </c>
      <c r="N26" s="1523">
        <f t="shared" si="4"/>
        <v>0</v>
      </c>
      <c r="O26" s="1523"/>
      <c r="P26" s="1523"/>
      <c r="Q26" s="1523">
        <f t="shared" si="4"/>
        <v>0</v>
      </c>
      <c r="R26" s="1523">
        <f t="shared" si="4"/>
        <v>0</v>
      </c>
      <c r="S26" s="1523">
        <f t="shared" si="4"/>
        <v>0</v>
      </c>
      <c r="T26" s="1523">
        <f t="shared" ref="T26" si="5">SUM(T23:T25)</f>
        <v>0</v>
      </c>
      <c r="U26" s="2397"/>
    </row>
    <row r="27" spans="1:27" ht="12.75" customHeight="1" thickBot="1">
      <c r="A27" s="2388"/>
      <c r="B27" s="2390" t="s">
        <v>1130</v>
      </c>
      <c r="C27" s="2390"/>
      <c r="D27" s="2391"/>
      <c r="E27" s="2391"/>
      <c r="F27" s="1523">
        <f>F21+F26</f>
        <v>0</v>
      </c>
      <c r="G27" s="1523">
        <f t="shared" ref="G27:S27" si="6">G21+G26</f>
        <v>0</v>
      </c>
      <c r="H27" s="1523">
        <f t="shared" si="6"/>
        <v>0</v>
      </c>
      <c r="I27" s="1524"/>
      <c r="J27" s="1524"/>
      <c r="K27" s="1523">
        <f t="shared" si="6"/>
        <v>0</v>
      </c>
      <c r="L27" s="1523">
        <f t="shared" si="6"/>
        <v>0</v>
      </c>
      <c r="M27" s="1523">
        <f t="shared" si="6"/>
        <v>0</v>
      </c>
      <c r="N27" s="1523">
        <f t="shared" si="6"/>
        <v>0</v>
      </c>
      <c r="O27" s="1523"/>
      <c r="P27" s="1523"/>
      <c r="Q27" s="1523">
        <f t="shared" si="6"/>
        <v>0</v>
      </c>
      <c r="R27" s="1523">
        <f t="shared" si="6"/>
        <v>0</v>
      </c>
      <c r="S27" s="1523">
        <f t="shared" si="6"/>
        <v>0</v>
      </c>
      <c r="T27" s="1523">
        <f t="shared" ref="T27" si="7">T21+T26</f>
        <v>0</v>
      </c>
      <c r="U27" s="2397"/>
    </row>
    <row r="28" spans="1:27" ht="12.75" customHeight="1">
      <c r="A28" s="75" t="s">
        <v>1090</v>
      </c>
      <c r="B28" s="85" t="s">
        <v>514</v>
      </c>
      <c r="D28" s="996"/>
      <c r="E28" s="996"/>
      <c r="F28" s="996"/>
      <c r="H28" s="996"/>
      <c r="K28" s="996"/>
      <c r="L28" s="996"/>
      <c r="N28" s="996"/>
      <c r="R28" s="996"/>
      <c r="T28" s="996"/>
      <c r="U28" s="997"/>
    </row>
    <row r="29" spans="1:27" s="54" customFormat="1" ht="12.75" customHeight="1">
      <c r="A29" s="74"/>
      <c r="B29" s="84">
        <v>1</v>
      </c>
      <c r="C29" s="908"/>
      <c r="D29" s="1198"/>
      <c r="E29" s="1198"/>
      <c r="F29" s="1198"/>
      <c r="G29" s="908"/>
      <c r="H29" s="1198"/>
      <c r="I29" s="908"/>
      <c r="J29" s="908"/>
      <c r="K29" s="1198"/>
      <c r="L29" s="1198"/>
      <c r="M29" s="908"/>
      <c r="N29" s="1198"/>
      <c r="O29" s="908"/>
      <c r="P29" s="908"/>
      <c r="Q29" s="908"/>
      <c r="R29" s="1198"/>
      <c r="S29" s="908"/>
      <c r="T29" s="1198"/>
      <c r="U29" s="1197"/>
      <c r="V29" s="1"/>
      <c r="W29" s="317"/>
      <c r="AA29" s="617"/>
    </row>
    <row r="30" spans="1:27" s="54" customFormat="1" ht="12.75" customHeight="1">
      <c r="A30" s="74"/>
      <c r="B30" s="84">
        <v>2</v>
      </c>
      <c r="C30" s="908"/>
      <c r="D30" s="1198"/>
      <c r="E30" s="1198"/>
      <c r="F30" s="1198"/>
      <c r="G30" s="908"/>
      <c r="H30" s="1198"/>
      <c r="I30" s="908"/>
      <c r="J30" s="908"/>
      <c r="K30" s="1198"/>
      <c r="L30" s="1198"/>
      <c r="M30" s="908"/>
      <c r="N30" s="1198"/>
      <c r="O30" s="908"/>
      <c r="P30" s="908"/>
      <c r="Q30" s="908"/>
      <c r="R30" s="1198"/>
      <c r="S30" s="908"/>
      <c r="T30" s="1198"/>
      <c r="U30" s="1197"/>
      <c r="V30" s="1"/>
      <c r="W30" s="317"/>
      <c r="AA30" s="617"/>
    </row>
    <row r="31" spans="1:27" s="54" customFormat="1" ht="12.75" customHeight="1" thickBot="1">
      <c r="A31" s="74"/>
      <c r="B31" s="84">
        <v>3</v>
      </c>
      <c r="C31" s="908"/>
      <c r="D31" s="1198"/>
      <c r="E31" s="1198"/>
      <c r="F31" s="1521"/>
      <c r="G31" s="1199"/>
      <c r="H31" s="1521"/>
      <c r="I31" s="1199"/>
      <c r="J31" s="1199"/>
      <c r="K31" s="1521"/>
      <c r="L31" s="1521"/>
      <c r="M31" s="1199"/>
      <c r="N31" s="1521"/>
      <c r="O31" s="1199"/>
      <c r="P31" s="1199"/>
      <c r="Q31" s="1199"/>
      <c r="R31" s="1521"/>
      <c r="S31" s="1522"/>
      <c r="T31" s="1521"/>
      <c r="U31" s="1197"/>
      <c r="V31" s="1"/>
      <c r="W31" s="317"/>
      <c r="AA31" s="617"/>
    </row>
    <row r="32" spans="1:27" ht="12.75" customHeight="1" thickBot="1">
      <c r="A32" s="2388"/>
      <c r="B32" s="2390" t="s">
        <v>1131</v>
      </c>
      <c r="C32" s="2390"/>
      <c r="D32" s="2391"/>
      <c r="E32" s="2391"/>
      <c r="F32" s="1523">
        <f>SUM(F29:F31)</f>
        <v>0</v>
      </c>
      <c r="G32" s="1523">
        <f>SUM(G29:G31)</f>
        <v>0</v>
      </c>
      <c r="H32" s="1523">
        <f>SUM(H29:H31)</f>
        <v>0</v>
      </c>
      <c r="I32" s="1524"/>
      <c r="J32" s="1524"/>
      <c r="K32" s="1523">
        <f t="shared" ref="K32:S32" si="8">SUM(K29:K31)</f>
        <v>0</v>
      </c>
      <c r="L32" s="1523">
        <f t="shared" si="8"/>
        <v>0</v>
      </c>
      <c r="M32" s="1523">
        <f t="shared" si="8"/>
        <v>0</v>
      </c>
      <c r="N32" s="1523">
        <f t="shared" si="8"/>
        <v>0</v>
      </c>
      <c r="O32" s="1523"/>
      <c r="P32" s="1523"/>
      <c r="Q32" s="1523">
        <f t="shared" si="8"/>
        <v>0</v>
      </c>
      <c r="R32" s="1523">
        <f t="shared" si="8"/>
        <v>0</v>
      </c>
      <c r="S32" s="1523">
        <f t="shared" si="8"/>
        <v>0</v>
      </c>
      <c r="T32" s="1523">
        <f t="shared" ref="T32" si="9">SUM(T29:T31)</f>
        <v>0</v>
      </c>
      <c r="U32" s="2397"/>
    </row>
    <row r="33" spans="1:23" ht="12.75" customHeight="1" thickBot="1">
      <c r="A33" s="2388" t="s">
        <v>305</v>
      </c>
      <c r="B33" s="2390"/>
      <c r="C33" s="2390"/>
      <c r="D33" s="2391"/>
      <c r="E33" s="2391"/>
      <c r="F33" s="171">
        <f>F15+F27+F32</f>
        <v>0</v>
      </c>
      <c r="G33" s="171">
        <f t="shared" ref="G33:S33" si="10">G15+G27+G32</f>
        <v>0</v>
      </c>
      <c r="H33" s="171">
        <f t="shared" si="10"/>
        <v>0</v>
      </c>
      <c r="I33" s="256"/>
      <c r="J33" s="256"/>
      <c r="K33" s="171">
        <f t="shared" si="10"/>
        <v>0</v>
      </c>
      <c r="L33" s="171">
        <f t="shared" si="10"/>
        <v>0</v>
      </c>
      <c r="M33" s="171">
        <f t="shared" si="10"/>
        <v>0</v>
      </c>
      <c r="N33" s="171">
        <f t="shared" si="10"/>
        <v>0</v>
      </c>
      <c r="O33" s="171"/>
      <c r="P33" s="171"/>
      <c r="Q33" s="171">
        <f t="shared" si="10"/>
        <v>0</v>
      </c>
      <c r="R33" s="171">
        <f t="shared" si="10"/>
        <v>0</v>
      </c>
      <c r="S33" s="171">
        <f t="shared" si="10"/>
        <v>0</v>
      </c>
      <c r="T33" s="171">
        <f t="shared" ref="T33" si="11">T15+T27+T32</f>
        <v>0</v>
      </c>
      <c r="U33" s="2397"/>
    </row>
    <row r="34" spans="1:23" ht="12.75" customHeight="1" thickTop="1" thickBot="1">
      <c r="A34" s="78"/>
      <c r="B34" s="546"/>
      <c r="C34" s="546"/>
      <c r="D34" s="1525"/>
      <c r="E34" s="1525"/>
      <c r="F34" s="1525"/>
      <c r="G34" s="546"/>
      <c r="H34" s="1525"/>
      <c r="I34" s="546"/>
      <c r="J34" s="546"/>
      <c r="K34" s="1525"/>
      <c r="L34" s="1525"/>
      <c r="M34" s="1525"/>
      <c r="N34" s="1525"/>
      <c r="O34" s="546"/>
      <c r="P34" s="546"/>
      <c r="Q34" s="546"/>
      <c r="R34" s="1525"/>
      <c r="S34" s="546"/>
      <c r="T34" s="1525"/>
      <c r="U34" s="1526"/>
    </row>
    <row r="35" spans="1:23" ht="12.75" customHeight="1"/>
    <row r="36" spans="1:23" ht="12.75" customHeight="1"/>
    <row r="37" spans="1:23" ht="12.75" customHeight="1" thickBot="1">
      <c r="A37" s="365" t="s">
        <v>792</v>
      </c>
      <c r="S37" s="1075" t="s">
        <v>818</v>
      </c>
      <c r="T37"/>
    </row>
    <row r="38" spans="1:23" ht="12.75" customHeight="1">
      <c r="A38" s="366" t="s">
        <v>1096</v>
      </c>
      <c r="S38" s="817" t="s">
        <v>618</v>
      </c>
      <c r="T38" s="1286"/>
    </row>
    <row r="39" spans="1:23" ht="12.75" customHeight="1">
      <c r="A39" s="366" t="s">
        <v>794</v>
      </c>
      <c r="S39" s="45" t="s">
        <v>619</v>
      </c>
      <c r="T39" s="1287"/>
    </row>
    <row r="40" spans="1:23" ht="12.75" customHeight="1" thickBot="1">
      <c r="A40" s="366" t="s">
        <v>1097</v>
      </c>
      <c r="S40" s="46" t="s">
        <v>305</v>
      </c>
      <c r="T40" s="1406">
        <f>SUM(T38:T39)</f>
        <v>0</v>
      </c>
    </row>
    <row r="41" spans="1:23" ht="12.75" customHeight="1">
      <c r="A41" s="366" t="s">
        <v>741</v>
      </c>
      <c r="S41" s="1076" t="s">
        <v>451</v>
      </c>
      <c r="T41" s="1077">
        <f>T40-T33</f>
        <v>0</v>
      </c>
    </row>
    <row r="42" spans="1:23" ht="12.75" customHeight="1">
      <c r="A42" s="719" t="s">
        <v>796</v>
      </c>
    </row>
    <row r="43" spans="1:23" ht="12.75" customHeight="1"/>
    <row r="44" spans="1:23" s="614" customFormat="1" ht="3" customHeight="1">
      <c r="V44" s="579"/>
      <c r="W44" s="621"/>
    </row>
    <row r="57" spans="22:22" ht="12.75" hidden="1" customHeight="1">
      <c r="V57" s="36"/>
    </row>
    <row r="58" spans="22:22" ht="12.75" hidden="1" customHeight="1">
      <c r="V58" s="36"/>
    </row>
    <row r="59" spans="22:22" ht="12.75" hidden="1" customHeight="1">
      <c r="V59" s="36"/>
    </row>
  </sheetData>
  <mergeCells count="15">
    <mergeCell ref="A10:C10"/>
    <mergeCell ref="G6:G9"/>
    <mergeCell ref="D6:D9"/>
    <mergeCell ref="A8:C8"/>
    <mergeCell ref="J6:J9"/>
    <mergeCell ref="S6:S9"/>
    <mergeCell ref="U6:U9"/>
    <mergeCell ref="F6:F9"/>
    <mergeCell ref="A7:C7"/>
    <mergeCell ref="A9:C9"/>
    <mergeCell ref="A6:C6"/>
    <mergeCell ref="R7:R9"/>
    <mergeCell ref="O7:O9"/>
    <mergeCell ref="P7:P9"/>
    <mergeCell ref="T6:T9"/>
  </mergeCells>
  <hyperlinks>
    <hyperlink ref="T2" location="Content!Print_Area" display="Content" xr:uid="{AB4BF03D-162B-4E02-99B9-C89E5C3E2B4B}"/>
    <hyperlink ref="T3" location="'X1 - Assets'!A1" display="SFP-Asset" xr:uid="{47AEA48E-9A73-4B7E-9319-E42F6DB209DE}"/>
    <hyperlink ref="T4" location="'X2 - Liabilities'!A1" display="SFP-Liab and NW" xr:uid="{FE888ED0-981A-45B0-92D1-41812811F018}"/>
    <hyperlink ref="T5" location="X4_SCI!A1" display="SCI" xr:uid="{44AF3E33-A0C2-408F-B157-838D3232335E}"/>
  </hyperlinks>
  <printOptions horizontalCentered="1"/>
  <pageMargins left="0.5" right="0.5" top="1" bottom="0.5" header="0.2" footer="0.1"/>
  <pageSetup paperSize="14" scale="45" fitToHeight="0" orientation="landscape" r:id="rId1"/>
  <headerFooter>
    <oddFooter>&amp;R&amp;"Times New Roman,Bold"&amp;12Page 24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92D050"/>
    <pageSetUpPr fitToPage="1"/>
  </sheetPr>
  <dimension ref="A1:WVT78"/>
  <sheetViews>
    <sheetView topLeftCell="A5" zoomScale="90" zoomScaleNormal="90" zoomScaleSheetLayoutView="130" zoomScalePageLayoutView="85" workbookViewId="0">
      <selection activeCell="I62" sqref="I62"/>
    </sheetView>
  </sheetViews>
  <sheetFormatPr defaultColWidth="0" defaultRowHeight="12.75" customHeight="1" zeroHeight="1"/>
  <cols>
    <col min="1" max="2" width="3" style="1" customWidth="1"/>
    <col min="3" max="3" width="53.7109375" style="1" customWidth="1"/>
    <col min="4" max="4" width="19.7109375" style="1" customWidth="1"/>
    <col min="5" max="5" width="14.42578125" style="1" customWidth="1"/>
    <col min="6" max="6" width="17" style="1" customWidth="1"/>
    <col min="7" max="7" width="17.28515625" style="1" customWidth="1"/>
    <col min="8" max="9" width="17" style="1" customWidth="1"/>
    <col min="10" max="10" width="16.28515625" style="1" customWidth="1"/>
    <col min="11" max="11" width="4.7109375" style="1" customWidth="1"/>
    <col min="12" max="12" width="19" style="317" bestFit="1" customWidth="1"/>
    <col min="13" max="15" width="9.140625" style="1" customWidth="1"/>
    <col min="16" max="16" width="0.5703125" style="579" customWidth="1"/>
    <col min="17" max="254" width="9.140625" style="1" hidden="1"/>
    <col min="255" max="256" width="3" style="1" hidden="1"/>
    <col min="257" max="257" width="53.7109375" style="1" hidden="1"/>
    <col min="258" max="259" width="14.42578125" style="1" hidden="1"/>
    <col min="260" max="260" width="17" style="1" hidden="1"/>
    <col min="261" max="261" width="12.7109375" style="1" hidden="1"/>
    <col min="262" max="265" width="17" style="1" hidden="1"/>
    <col min="266" max="266" width="16.28515625" style="1" hidden="1"/>
    <col min="267" max="267" width="5.42578125" style="1" hidden="1"/>
    <col min="268" max="268" width="32.42578125" style="1" hidden="1"/>
    <col min="269" max="510" width="9.140625" style="1" hidden="1"/>
    <col min="511" max="512" width="3" style="1" hidden="1"/>
    <col min="513" max="513" width="53.7109375" style="1" hidden="1"/>
    <col min="514" max="515" width="14.42578125" style="1" hidden="1"/>
    <col min="516" max="516" width="17" style="1" hidden="1"/>
    <col min="517" max="517" width="12.7109375" style="1" hidden="1"/>
    <col min="518" max="521" width="17" style="1" hidden="1"/>
    <col min="522" max="522" width="16.28515625" style="1" hidden="1"/>
    <col min="523" max="523" width="5.42578125" style="1" hidden="1"/>
    <col min="524" max="524" width="32.42578125" style="1" hidden="1"/>
    <col min="525" max="766" width="9.140625" style="1" hidden="1"/>
    <col min="767" max="768" width="3" style="1" hidden="1"/>
    <col min="769" max="769" width="53.7109375" style="1" hidden="1"/>
    <col min="770" max="771" width="14.42578125" style="1" hidden="1"/>
    <col min="772" max="772" width="17" style="1" hidden="1"/>
    <col min="773" max="773" width="12.7109375" style="1" hidden="1"/>
    <col min="774" max="777" width="17" style="1" hidden="1"/>
    <col min="778" max="778" width="16.28515625" style="1" hidden="1"/>
    <col min="779" max="779" width="5.42578125" style="1" hidden="1"/>
    <col min="780" max="780" width="32.42578125" style="1" hidden="1"/>
    <col min="781" max="1022" width="9.140625" style="1" hidden="1"/>
    <col min="1023" max="1024" width="3" style="1" hidden="1"/>
    <col min="1025" max="1025" width="53.7109375" style="1" hidden="1"/>
    <col min="1026" max="1027" width="14.42578125" style="1" hidden="1"/>
    <col min="1028" max="1028" width="17" style="1" hidden="1"/>
    <col min="1029" max="1029" width="12.7109375" style="1" hidden="1"/>
    <col min="1030" max="1033" width="17" style="1" hidden="1"/>
    <col min="1034" max="1034" width="16.28515625" style="1" hidden="1"/>
    <col min="1035" max="1035" width="5.42578125" style="1" hidden="1"/>
    <col min="1036" max="1036" width="32.42578125" style="1" hidden="1"/>
    <col min="1037" max="1278" width="9.140625" style="1" hidden="1"/>
    <col min="1279" max="1280" width="3" style="1" hidden="1"/>
    <col min="1281" max="1281" width="53.7109375" style="1" hidden="1"/>
    <col min="1282" max="1283" width="14.42578125" style="1" hidden="1"/>
    <col min="1284" max="1284" width="17" style="1" hidden="1"/>
    <col min="1285" max="1285" width="12.7109375" style="1" hidden="1"/>
    <col min="1286" max="1289" width="17" style="1" hidden="1"/>
    <col min="1290" max="1290" width="16.28515625" style="1" hidden="1"/>
    <col min="1291" max="1291" width="5.42578125" style="1" hidden="1"/>
    <col min="1292" max="1292" width="32.42578125" style="1" hidden="1"/>
    <col min="1293" max="1534" width="9.140625" style="1" hidden="1"/>
    <col min="1535" max="1536" width="3" style="1" hidden="1"/>
    <col min="1537" max="1537" width="53.7109375" style="1" hidden="1"/>
    <col min="1538" max="1539" width="14.42578125" style="1" hidden="1"/>
    <col min="1540" max="1540" width="17" style="1" hidden="1"/>
    <col min="1541" max="1541" width="12.7109375" style="1" hidden="1"/>
    <col min="1542" max="1545" width="17" style="1" hidden="1"/>
    <col min="1546" max="1546" width="16.28515625" style="1" hidden="1"/>
    <col min="1547" max="1547" width="5.42578125" style="1" hidden="1"/>
    <col min="1548" max="1548" width="32.42578125" style="1" hidden="1"/>
    <col min="1549" max="1790" width="9.140625" style="1" hidden="1"/>
    <col min="1791" max="1792" width="3" style="1" hidden="1"/>
    <col min="1793" max="1793" width="53.7109375" style="1" hidden="1"/>
    <col min="1794" max="1795" width="14.42578125" style="1" hidden="1"/>
    <col min="1796" max="1796" width="17" style="1" hidden="1"/>
    <col min="1797" max="1797" width="12.7109375" style="1" hidden="1"/>
    <col min="1798" max="1801" width="17" style="1" hidden="1"/>
    <col min="1802" max="1802" width="16.28515625" style="1" hidden="1"/>
    <col min="1803" max="1803" width="5.42578125" style="1" hidden="1"/>
    <col min="1804" max="1804" width="32.42578125" style="1" hidden="1"/>
    <col min="1805" max="2046" width="9.140625" style="1" hidden="1"/>
    <col min="2047" max="2048" width="3" style="1" hidden="1"/>
    <col min="2049" max="2049" width="53.7109375" style="1" hidden="1"/>
    <col min="2050" max="2051" width="14.42578125" style="1" hidden="1"/>
    <col min="2052" max="2052" width="17" style="1" hidden="1"/>
    <col min="2053" max="2053" width="12.7109375" style="1" hidden="1"/>
    <col min="2054" max="2057" width="17" style="1" hidden="1"/>
    <col min="2058" max="2058" width="16.28515625" style="1" hidden="1"/>
    <col min="2059" max="2059" width="5.42578125" style="1" hidden="1"/>
    <col min="2060" max="2060" width="32.42578125" style="1" hidden="1"/>
    <col min="2061" max="2302" width="9.140625" style="1" hidden="1"/>
    <col min="2303" max="2304" width="3" style="1" hidden="1"/>
    <col min="2305" max="2305" width="53.7109375" style="1" hidden="1"/>
    <col min="2306" max="2307" width="14.42578125" style="1" hidden="1"/>
    <col min="2308" max="2308" width="17" style="1" hidden="1"/>
    <col min="2309" max="2309" width="12.7109375" style="1" hidden="1"/>
    <col min="2310" max="2313" width="17" style="1" hidden="1"/>
    <col min="2314" max="2314" width="16.28515625" style="1" hidden="1"/>
    <col min="2315" max="2315" width="5.42578125" style="1" hidden="1"/>
    <col min="2316" max="2316" width="32.42578125" style="1" hidden="1"/>
    <col min="2317" max="2558" width="9.140625" style="1" hidden="1"/>
    <col min="2559" max="2560" width="3" style="1" hidden="1"/>
    <col min="2561" max="2561" width="53.7109375" style="1" hidden="1"/>
    <col min="2562" max="2563" width="14.42578125" style="1" hidden="1"/>
    <col min="2564" max="2564" width="17" style="1" hidden="1"/>
    <col min="2565" max="2565" width="12.7109375" style="1" hidden="1"/>
    <col min="2566" max="2569" width="17" style="1" hidden="1"/>
    <col min="2570" max="2570" width="16.28515625" style="1" hidden="1"/>
    <col min="2571" max="2571" width="5.42578125" style="1" hidden="1"/>
    <col min="2572" max="2572" width="32.42578125" style="1" hidden="1"/>
    <col min="2573" max="2814" width="9.140625" style="1" hidden="1"/>
    <col min="2815" max="2816" width="3" style="1" hidden="1"/>
    <col min="2817" max="2817" width="53.7109375" style="1" hidden="1"/>
    <col min="2818" max="2819" width="14.42578125" style="1" hidden="1"/>
    <col min="2820" max="2820" width="17" style="1" hidden="1"/>
    <col min="2821" max="2821" width="12.7109375" style="1" hidden="1"/>
    <col min="2822" max="2825" width="17" style="1" hidden="1"/>
    <col min="2826" max="2826" width="16.28515625" style="1" hidden="1"/>
    <col min="2827" max="2827" width="5.42578125" style="1" hidden="1"/>
    <col min="2828" max="2828" width="32.42578125" style="1" hidden="1"/>
    <col min="2829" max="3070" width="9.140625" style="1" hidden="1"/>
    <col min="3071" max="3072" width="3" style="1" hidden="1"/>
    <col min="3073" max="3073" width="53.7109375" style="1" hidden="1"/>
    <col min="3074" max="3075" width="14.42578125" style="1" hidden="1"/>
    <col min="3076" max="3076" width="17" style="1" hidden="1"/>
    <col min="3077" max="3077" width="12.7109375" style="1" hidden="1"/>
    <col min="3078" max="3081" width="17" style="1" hidden="1"/>
    <col min="3082" max="3082" width="16.28515625" style="1" hidden="1"/>
    <col min="3083" max="3083" width="5.42578125" style="1" hidden="1"/>
    <col min="3084" max="3084" width="32.42578125" style="1" hidden="1"/>
    <col min="3085" max="3326" width="9.140625" style="1" hidden="1"/>
    <col min="3327" max="3328" width="3" style="1" hidden="1"/>
    <col min="3329" max="3329" width="53.7109375" style="1" hidden="1"/>
    <col min="3330" max="3331" width="14.42578125" style="1" hidden="1"/>
    <col min="3332" max="3332" width="17" style="1" hidden="1"/>
    <col min="3333" max="3333" width="12.7109375" style="1" hidden="1"/>
    <col min="3334" max="3337" width="17" style="1" hidden="1"/>
    <col min="3338" max="3338" width="16.28515625" style="1" hidden="1"/>
    <col min="3339" max="3339" width="5.42578125" style="1" hidden="1"/>
    <col min="3340" max="3340" width="32.42578125" style="1" hidden="1"/>
    <col min="3341" max="3582" width="9.140625" style="1" hidden="1"/>
    <col min="3583" max="3584" width="3" style="1" hidden="1"/>
    <col min="3585" max="3585" width="53.7109375" style="1" hidden="1"/>
    <col min="3586" max="3587" width="14.42578125" style="1" hidden="1"/>
    <col min="3588" max="3588" width="17" style="1" hidden="1"/>
    <col min="3589" max="3589" width="12.7109375" style="1" hidden="1"/>
    <col min="3590" max="3593" width="17" style="1" hidden="1"/>
    <col min="3594" max="3594" width="16.28515625" style="1" hidden="1"/>
    <col min="3595" max="3595" width="5.42578125" style="1" hidden="1"/>
    <col min="3596" max="3596" width="32.42578125" style="1" hidden="1"/>
    <col min="3597" max="3838" width="9.140625" style="1" hidden="1"/>
    <col min="3839" max="3840" width="3" style="1" hidden="1"/>
    <col min="3841" max="3841" width="53.7109375" style="1" hidden="1"/>
    <col min="3842" max="3843" width="14.42578125" style="1" hidden="1"/>
    <col min="3844" max="3844" width="17" style="1" hidden="1"/>
    <col min="3845" max="3845" width="12.7109375" style="1" hidden="1"/>
    <col min="3846" max="3849" width="17" style="1" hidden="1"/>
    <col min="3850" max="3850" width="16.28515625" style="1" hidden="1"/>
    <col min="3851" max="3851" width="5.42578125" style="1" hidden="1"/>
    <col min="3852" max="3852" width="32.42578125" style="1" hidden="1"/>
    <col min="3853" max="4094" width="9.140625" style="1" hidden="1"/>
    <col min="4095" max="4096" width="3" style="1" hidden="1"/>
    <col min="4097" max="4097" width="53.7109375" style="1" hidden="1"/>
    <col min="4098" max="4099" width="14.42578125" style="1" hidden="1"/>
    <col min="4100" max="4100" width="17" style="1" hidden="1"/>
    <col min="4101" max="4101" width="12.7109375" style="1" hidden="1"/>
    <col min="4102" max="4105" width="17" style="1" hidden="1"/>
    <col min="4106" max="4106" width="16.28515625" style="1" hidden="1"/>
    <col min="4107" max="4107" width="5.42578125" style="1" hidden="1"/>
    <col min="4108" max="4108" width="32.42578125" style="1" hidden="1"/>
    <col min="4109" max="4350" width="9.140625" style="1" hidden="1"/>
    <col min="4351" max="4352" width="3" style="1" hidden="1"/>
    <col min="4353" max="4353" width="53.7109375" style="1" hidden="1"/>
    <col min="4354" max="4355" width="14.42578125" style="1" hidden="1"/>
    <col min="4356" max="4356" width="17" style="1" hidden="1"/>
    <col min="4357" max="4357" width="12.7109375" style="1" hidden="1"/>
    <col min="4358" max="4361" width="17" style="1" hidden="1"/>
    <col min="4362" max="4362" width="16.28515625" style="1" hidden="1"/>
    <col min="4363" max="4363" width="5.42578125" style="1" hidden="1"/>
    <col min="4364" max="4364" width="32.42578125" style="1" hidden="1"/>
    <col min="4365" max="4606" width="9.140625" style="1" hidden="1"/>
    <col min="4607" max="4608" width="3" style="1" hidden="1"/>
    <col min="4609" max="4609" width="53.7109375" style="1" hidden="1"/>
    <col min="4610" max="4611" width="14.42578125" style="1" hidden="1"/>
    <col min="4612" max="4612" width="17" style="1" hidden="1"/>
    <col min="4613" max="4613" width="12.7109375" style="1" hidden="1"/>
    <col min="4614" max="4617" width="17" style="1" hidden="1"/>
    <col min="4618" max="4618" width="16.28515625" style="1" hidden="1"/>
    <col min="4619" max="4619" width="5.42578125" style="1" hidden="1"/>
    <col min="4620" max="4620" width="32.42578125" style="1" hidden="1"/>
    <col min="4621" max="4862" width="9.140625" style="1" hidden="1"/>
    <col min="4863" max="4864" width="3" style="1" hidden="1"/>
    <col min="4865" max="4865" width="53.7109375" style="1" hidden="1"/>
    <col min="4866" max="4867" width="14.42578125" style="1" hidden="1"/>
    <col min="4868" max="4868" width="17" style="1" hidden="1"/>
    <col min="4869" max="4869" width="12.7109375" style="1" hidden="1"/>
    <col min="4870" max="4873" width="17" style="1" hidden="1"/>
    <col min="4874" max="4874" width="16.28515625" style="1" hidden="1"/>
    <col min="4875" max="4875" width="5.42578125" style="1" hidden="1"/>
    <col min="4876" max="4876" width="32.42578125" style="1" hidden="1"/>
    <col min="4877" max="5118" width="9.140625" style="1" hidden="1"/>
    <col min="5119" max="5120" width="3" style="1" hidden="1"/>
    <col min="5121" max="5121" width="53.7109375" style="1" hidden="1"/>
    <col min="5122" max="5123" width="14.42578125" style="1" hidden="1"/>
    <col min="5124" max="5124" width="17" style="1" hidden="1"/>
    <col min="5125" max="5125" width="12.7109375" style="1" hidden="1"/>
    <col min="5126" max="5129" width="17" style="1" hidden="1"/>
    <col min="5130" max="5130" width="16.28515625" style="1" hidden="1"/>
    <col min="5131" max="5131" width="5.42578125" style="1" hidden="1"/>
    <col min="5132" max="5132" width="32.42578125" style="1" hidden="1"/>
    <col min="5133" max="5374" width="9.140625" style="1" hidden="1"/>
    <col min="5375" max="5376" width="3" style="1" hidden="1"/>
    <col min="5377" max="5377" width="53.7109375" style="1" hidden="1"/>
    <col min="5378" max="5379" width="14.42578125" style="1" hidden="1"/>
    <col min="5380" max="5380" width="17" style="1" hidden="1"/>
    <col min="5381" max="5381" width="12.7109375" style="1" hidden="1"/>
    <col min="5382" max="5385" width="17" style="1" hidden="1"/>
    <col min="5386" max="5386" width="16.28515625" style="1" hidden="1"/>
    <col min="5387" max="5387" width="5.42578125" style="1" hidden="1"/>
    <col min="5388" max="5388" width="32.42578125" style="1" hidden="1"/>
    <col min="5389" max="5630" width="9.140625" style="1" hidden="1"/>
    <col min="5631" max="5632" width="3" style="1" hidden="1"/>
    <col min="5633" max="5633" width="53.7109375" style="1" hidden="1"/>
    <col min="5634" max="5635" width="14.42578125" style="1" hidden="1"/>
    <col min="5636" max="5636" width="17" style="1" hidden="1"/>
    <col min="5637" max="5637" width="12.7109375" style="1" hidden="1"/>
    <col min="5638" max="5641" width="17" style="1" hidden="1"/>
    <col min="5642" max="5642" width="16.28515625" style="1" hidden="1"/>
    <col min="5643" max="5643" width="5.42578125" style="1" hidden="1"/>
    <col min="5644" max="5644" width="32.42578125" style="1" hidden="1"/>
    <col min="5645" max="5886" width="9.140625" style="1" hidden="1"/>
    <col min="5887" max="5888" width="3" style="1" hidden="1"/>
    <col min="5889" max="5889" width="53.7109375" style="1" hidden="1"/>
    <col min="5890" max="5891" width="14.42578125" style="1" hidden="1"/>
    <col min="5892" max="5892" width="17" style="1" hidden="1"/>
    <col min="5893" max="5893" width="12.7109375" style="1" hidden="1"/>
    <col min="5894" max="5897" width="17" style="1" hidden="1"/>
    <col min="5898" max="5898" width="16.28515625" style="1" hidden="1"/>
    <col min="5899" max="5899" width="5.42578125" style="1" hidden="1"/>
    <col min="5900" max="5900" width="32.42578125" style="1" hidden="1"/>
    <col min="5901" max="6142" width="9.140625" style="1" hidden="1"/>
    <col min="6143" max="6144" width="3" style="1" hidden="1"/>
    <col min="6145" max="6145" width="53.7109375" style="1" hidden="1"/>
    <col min="6146" max="6147" width="14.42578125" style="1" hidden="1"/>
    <col min="6148" max="6148" width="17" style="1" hidden="1"/>
    <col min="6149" max="6149" width="12.7109375" style="1" hidden="1"/>
    <col min="6150" max="6153" width="17" style="1" hidden="1"/>
    <col min="6154" max="6154" width="16.28515625" style="1" hidden="1"/>
    <col min="6155" max="6155" width="5.42578125" style="1" hidden="1"/>
    <col min="6156" max="6156" width="32.42578125" style="1" hidden="1"/>
    <col min="6157" max="6398" width="9.140625" style="1" hidden="1"/>
    <col min="6399" max="6400" width="3" style="1" hidden="1"/>
    <col min="6401" max="6401" width="53.7109375" style="1" hidden="1"/>
    <col min="6402" max="6403" width="14.42578125" style="1" hidden="1"/>
    <col min="6404" max="6404" width="17" style="1" hidden="1"/>
    <col min="6405" max="6405" width="12.7109375" style="1" hidden="1"/>
    <col min="6406" max="6409" width="17" style="1" hidden="1"/>
    <col min="6410" max="6410" width="16.28515625" style="1" hidden="1"/>
    <col min="6411" max="6411" width="5.42578125" style="1" hidden="1"/>
    <col min="6412" max="6412" width="32.42578125" style="1" hidden="1"/>
    <col min="6413" max="6654" width="9.140625" style="1" hidden="1"/>
    <col min="6655" max="6656" width="3" style="1" hidden="1"/>
    <col min="6657" max="6657" width="53.7109375" style="1" hidden="1"/>
    <col min="6658" max="6659" width="14.42578125" style="1" hidden="1"/>
    <col min="6660" max="6660" width="17" style="1" hidden="1"/>
    <col min="6661" max="6661" width="12.7109375" style="1" hidden="1"/>
    <col min="6662" max="6665" width="17" style="1" hidden="1"/>
    <col min="6666" max="6666" width="16.28515625" style="1" hidden="1"/>
    <col min="6667" max="6667" width="5.42578125" style="1" hidden="1"/>
    <col min="6668" max="6668" width="32.42578125" style="1" hidden="1"/>
    <col min="6669" max="6910" width="9.140625" style="1" hidden="1"/>
    <col min="6911" max="6912" width="3" style="1" hidden="1"/>
    <col min="6913" max="6913" width="53.7109375" style="1" hidden="1"/>
    <col min="6914" max="6915" width="14.42578125" style="1" hidden="1"/>
    <col min="6916" max="6916" width="17" style="1" hidden="1"/>
    <col min="6917" max="6917" width="12.7109375" style="1" hidden="1"/>
    <col min="6918" max="6921" width="17" style="1" hidden="1"/>
    <col min="6922" max="6922" width="16.28515625" style="1" hidden="1"/>
    <col min="6923" max="6923" width="5.42578125" style="1" hidden="1"/>
    <col min="6924" max="6924" width="32.42578125" style="1" hidden="1"/>
    <col min="6925" max="7166" width="9.140625" style="1" hidden="1"/>
    <col min="7167" max="7168" width="3" style="1" hidden="1"/>
    <col min="7169" max="7169" width="53.7109375" style="1" hidden="1"/>
    <col min="7170" max="7171" width="14.42578125" style="1" hidden="1"/>
    <col min="7172" max="7172" width="17" style="1" hidden="1"/>
    <col min="7173" max="7173" width="12.7109375" style="1" hidden="1"/>
    <col min="7174" max="7177" width="17" style="1" hidden="1"/>
    <col min="7178" max="7178" width="16.28515625" style="1" hidden="1"/>
    <col min="7179" max="7179" width="5.42578125" style="1" hidden="1"/>
    <col min="7180" max="7180" width="32.42578125" style="1" hidden="1"/>
    <col min="7181" max="7422" width="9.140625" style="1" hidden="1"/>
    <col min="7423" max="7424" width="3" style="1" hidden="1"/>
    <col min="7425" max="7425" width="53.7109375" style="1" hidden="1"/>
    <col min="7426" max="7427" width="14.42578125" style="1" hidden="1"/>
    <col min="7428" max="7428" width="17" style="1" hidden="1"/>
    <col min="7429" max="7429" width="12.7109375" style="1" hidden="1"/>
    <col min="7430" max="7433" width="17" style="1" hidden="1"/>
    <col min="7434" max="7434" width="16.28515625" style="1" hidden="1"/>
    <col min="7435" max="7435" width="5.42578125" style="1" hidden="1"/>
    <col min="7436" max="7436" width="32.42578125" style="1" hidden="1"/>
    <col min="7437" max="7678" width="9.140625" style="1" hidden="1"/>
    <col min="7679" max="7680" width="3" style="1" hidden="1"/>
    <col min="7681" max="7681" width="53.7109375" style="1" hidden="1"/>
    <col min="7682" max="7683" width="14.42578125" style="1" hidden="1"/>
    <col min="7684" max="7684" width="17" style="1" hidden="1"/>
    <col min="7685" max="7685" width="12.7109375" style="1" hidden="1"/>
    <col min="7686" max="7689" width="17" style="1" hidden="1"/>
    <col min="7690" max="7690" width="16.28515625" style="1" hidden="1"/>
    <col min="7691" max="7691" width="5.42578125" style="1" hidden="1"/>
    <col min="7692" max="7692" width="32.42578125" style="1" hidden="1"/>
    <col min="7693" max="7934" width="9.140625" style="1" hidden="1"/>
    <col min="7935" max="7936" width="3" style="1" hidden="1"/>
    <col min="7937" max="7937" width="53.7109375" style="1" hidden="1"/>
    <col min="7938" max="7939" width="14.42578125" style="1" hidden="1"/>
    <col min="7940" max="7940" width="17" style="1" hidden="1"/>
    <col min="7941" max="7941" width="12.7109375" style="1" hidden="1"/>
    <col min="7942" max="7945" width="17" style="1" hidden="1"/>
    <col min="7946" max="7946" width="16.28515625" style="1" hidden="1"/>
    <col min="7947" max="7947" width="5.42578125" style="1" hidden="1"/>
    <col min="7948" max="7948" width="32.42578125" style="1" hidden="1"/>
    <col min="7949" max="8190" width="9.140625" style="1" hidden="1"/>
    <col min="8191" max="8192" width="3" style="1" hidden="1"/>
    <col min="8193" max="8193" width="53.7109375" style="1" hidden="1"/>
    <col min="8194" max="8195" width="14.42578125" style="1" hidden="1"/>
    <col min="8196" max="8196" width="17" style="1" hidden="1"/>
    <col min="8197" max="8197" width="12.7109375" style="1" hidden="1"/>
    <col min="8198" max="8201" width="17" style="1" hidden="1"/>
    <col min="8202" max="8202" width="16.28515625" style="1" hidden="1"/>
    <col min="8203" max="8203" width="5.42578125" style="1" hidden="1"/>
    <col min="8204" max="8204" width="32.42578125" style="1" hidden="1"/>
    <col min="8205" max="8446" width="9.140625" style="1" hidden="1"/>
    <col min="8447" max="8448" width="3" style="1" hidden="1"/>
    <col min="8449" max="8449" width="53.7109375" style="1" hidden="1"/>
    <col min="8450" max="8451" width="14.42578125" style="1" hidden="1"/>
    <col min="8452" max="8452" width="17" style="1" hidden="1"/>
    <col min="8453" max="8453" width="12.7109375" style="1" hidden="1"/>
    <col min="8454" max="8457" width="17" style="1" hidden="1"/>
    <col min="8458" max="8458" width="16.28515625" style="1" hidden="1"/>
    <col min="8459" max="8459" width="5.42578125" style="1" hidden="1"/>
    <col min="8460" max="8460" width="32.42578125" style="1" hidden="1"/>
    <col min="8461" max="8702" width="9.140625" style="1" hidden="1"/>
    <col min="8703" max="8704" width="3" style="1" hidden="1"/>
    <col min="8705" max="8705" width="53.7109375" style="1" hidden="1"/>
    <col min="8706" max="8707" width="14.42578125" style="1" hidden="1"/>
    <col min="8708" max="8708" width="17" style="1" hidden="1"/>
    <col min="8709" max="8709" width="12.7109375" style="1" hidden="1"/>
    <col min="8710" max="8713" width="17" style="1" hidden="1"/>
    <col min="8714" max="8714" width="16.28515625" style="1" hidden="1"/>
    <col min="8715" max="8715" width="5.42578125" style="1" hidden="1"/>
    <col min="8716" max="8716" width="32.42578125" style="1" hidden="1"/>
    <col min="8717" max="8958" width="9.140625" style="1" hidden="1"/>
    <col min="8959" max="8960" width="3" style="1" hidden="1"/>
    <col min="8961" max="8961" width="53.7109375" style="1" hidden="1"/>
    <col min="8962" max="8963" width="14.42578125" style="1" hidden="1"/>
    <col min="8964" max="8964" width="17" style="1" hidden="1"/>
    <col min="8965" max="8965" width="12.7109375" style="1" hidden="1"/>
    <col min="8966" max="8969" width="17" style="1" hidden="1"/>
    <col min="8970" max="8970" width="16.28515625" style="1" hidden="1"/>
    <col min="8971" max="8971" width="5.42578125" style="1" hidden="1"/>
    <col min="8972" max="8972" width="32.42578125" style="1" hidden="1"/>
    <col min="8973" max="9214" width="9.140625" style="1" hidden="1"/>
    <col min="9215" max="9216" width="3" style="1" hidden="1"/>
    <col min="9217" max="9217" width="53.7109375" style="1" hidden="1"/>
    <col min="9218" max="9219" width="14.42578125" style="1" hidden="1"/>
    <col min="9220" max="9220" width="17" style="1" hidden="1"/>
    <col min="9221" max="9221" width="12.7109375" style="1" hidden="1"/>
    <col min="9222" max="9225" width="17" style="1" hidden="1"/>
    <col min="9226" max="9226" width="16.28515625" style="1" hidden="1"/>
    <col min="9227" max="9227" width="5.42578125" style="1" hidden="1"/>
    <col min="9228" max="9228" width="32.42578125" style="1" hidden="1"/>
    <col min="9229" max="9470" width="9.140625" style="1" hidden="1"/>
    <col min="9471" max="9472" width="3" style="1" hidden="1"/>
    <col min="9473" max="9473" width="53.7109375" style="1" hidden="1"/>
    <col min="9474" max="9475" width="14.42578125" style="1" hidden="1"/>
    <col min="9476" max="9476" width="17" style="1" hidden="1"/>
    <col min="9477" max="9477" width="12.7109375" style="1" hidden="1"/>
    <col min="9478" max="9481" width="17" style="1" hidden="1"/>
    <col min="9482" max="9482" width="16.28515625" style="1" hidden="1"/>
    <col min="9483" max="9483" width="5.42578125" style="1" hidden="1"/>
    <col min="9484" max="9484" width="32.42578125" style="1" hidden="1"/>
    <col min="9485" max="9726" width="9.140625" style="1" hidden="1"/>
    <col min="9727" max="9728" width="3" style="1" hidden="1"/>
    <col min="9729" max="9729" width="53.7109375" style="1" hidden="1"/>
    <col min="9730" max="9731" width="14.42578125" style="1" hidden="1"/>
    <col min="9732" max="9732" width="17" style="1" hidden="1"/>
    <col min="9733" max="9733" width="12.7109375" style="1" hidden="1"/>
    <col min="9734" max="9737" width="17" style="1" hidden="1"/>
    <col min="9738" max="9738" width="16.28515625" style="1" hidden="1"/>
    <col min="9739" max="9739" width="5.42578125" style="1" hidden="1"/>
    <col min="9740" max="9740" width="32.42578125" style="1" hidden="1"/>
    <col min="9741" max="9982" width="9.140625" style="1" hidden="1"/>
    <col min="9983" max="9984" width="3" style="1" hidden="1"/>
    <col min="9985" max="9985" width="53.7109375" style="1" hidden="1"/>
    <col min="9986" max="9987" width="14.42578125" style="1" hidden="1"/>
    <col min="9988" max="9988" width="17" style="1" hidden="1"/>
    <col min="9989" max="9989" width="12.7109375" style="1" hidden="1"/>
    <col min="9990" max="9993" width="17" style="1" hidden="1"/>
    <col min="9994" max="9994" width="16.28515625" style="1" hidden="1"/>
    <col min="9995" max="9995" width="5.42578125" style="1" hidden="1"/>
    <col min="9996" max="9996" width="32.42578125" style="1" hidden="1"/>
    <col min="9997" max="10238" width="9.140625" style="1" hidden="1"/>
    <col min="10239" max="10240" width="3" style="1" hidden="1"/>
    <col min="10241" max="10241" width="53.7109375" style="1" hidden="1"/>
    <col min="10242" max="10243" width="14.42578125" style="1" hidden="1"/>
    <col min="10244" max="10244" width="17" style="1" hidden="1"/>
    <col min="10245" max="10245" width="12.7109375" style="1" hidden="1"/>
    <col min="10246" max="10249" width="17" style="1" hidden="1"/>
    <col min="10250" max="10250" width="16.28515625" style="1" hidden="1"/>
    <col min="10251" max="10251" width="5.42578125" style="1" hidden="1"/>
    <col min="10252" max="10252" width="32.42578125" style="1" hidden="1"/>
    <col min="10253" max="10494" width="9.140625" style="1" hidden="1"/>
    <col min="10495" max="10496" width="3" style="1" hidden="1"/>
    <col min="10497" max="10497" width="53.7109375" style="1" hidden="1"/>
    <col min="10498" max="10499" width="14.42578125" style="1" hidden="1"/>
    <col min="10500" max="10500" width="17" style="1" hidden="1"/>
    <col min="10501" max="10501" width="12.7109375" style="1" hidden="1"/>
    <col min="10502" max="10505" width="17" style="1" hidden="1"/>
    <col min="10506" max="10506" width="16.28515625" style="1" hidden="1"/>
    <col min="10507" max="10507" width="5.42578125" style="1" hidden="1"/>
    <col min="10508" max="10508" width="32.42578125" style="1" hidden="1"/>
    <col min="10509" max="10750" width="9.140625" style="1" hidden="1"/>
    <col min="10751" max="10752" width="3" style="1" hidden="1"/>
    <col min="10753" max="10753" width="53.7109375" style="1" hidden="1"/>
    <col min="10754" max="10755" width="14.42578125" style="1" hidden="1"/>
    <col min="10756" max="10756" width="17" style="1" hidden="1"/>
    <col min="10757" max="10757" width="12.7109375" style="1" hidden="1"/>
    <col min="10758" max="10761" width="17" style="1" hidden="1"/>
    <col min="10762" max="10762" width="16.28515625" style="1" hidden="1"/>
    <col min="10763" max="10763" width="5.42578125" style="1" hidden="1"/>
    <col min="10764" max="10764" width="32.42578125" style="1" hidden="1"/>
    <col min="10765" max="11006" width="9.140625" style="1" hidden="1"/>
    <col min="11007" max="11008" width="3" style="1" hidden="1"/>
    <col min="11009" max="11009" width="53.7109375" style="1" hidden="1"/>
    <col min="11010" max="11011" width="14.42578125" style="1" hidden="1"/>
    <col min="11012" max="11012" width="17" style="1" hidden="1"/>
    <col min="11013" max="11013" width="12.7109375" style="1" hidden="1"/>
    <col min="11014" max="11017" width="17" style="1" hidden="1"/>
    <col min="11018" max="11018" width="16.28515625" style="1" hidden="1"/>
    <col min="11019" max="11019" width="5.42578125" style="1" hidden="1"/>
    <col min="11020" max="11020" width="32.42578125" style="1" hidden="1"/>
    <col min="11021" max="11262" width="9.140625" style="1" hidden="1"/>
    <col min="11263" max="11264" width="3" style="1" hidden="1"/>
    <col min="11265" max="11265" width="53.7109375" style="1" hidden="1"/>
    <col min="11266" max="11267" width="14.42578125" style="1" hidden="1"/>
    <col min="11268" max="11268" width="17" style="1" hidden="1"/>
    <col min="11269" max="11269" width="12.7109375" style="1" hidden="1"/>
    <col min="11270" max="11273" width="17" style="1" hidden="1"/>
    <col min="11274" max="11274" width="16.28515625" style="1" hidden="1"/>
    <col min="11275" max="11275" width="5.42578125" style="1" hidden="1"/>
    <col min="11276" max="11276" width="32.42578125" style="1" hidden="1"/>
    <col min="11277" max="11518" width="9.140625" style="1" hidden="1"/>
    <col min="11519" max="11520" width="3" style="1" hidden="1"/>
    <col min="11521" max="11521" width="53.7109375" style="1" hidden="1"/>
    <col min="11522" max="11523" width="14.42578125" style="1" hidden="1"/>
    <col min="11524" max="11524" width="17" style="1" hidden="1"/>
    <col min="11525" max="11525" width="12.7109375" style="1" hidden="1"/>
    <col min="11526" max="11529" width="17" style="1" hidden="1"/>
    <col min="11530" max="11530" width="16.28515625" style="1" hidden="1"/>
    <col min="11531" max="11531" width="5.42578125" style="1" hidden="1"/>
    <col min="11532" max="11532" width="32.42578125" style="1" hidden="1"/>
    <col min="11533" max="11774" width="9.140625" style="1" hidden="1"/>
    <col min="11775" max="11776" width="3" style="1" hidden="1"/>
    <col min="11777" max="11777" width="53.7109375" style="1" hidden="1"/>
    <col min="11778" max="11779" width="14.42578125" style="1" hidden="1"/>
    <col min="11780" max="11780" width="17" style="1" hidden="1"/>
    <col min="11781" max="11781" width="12.7109375" style="1" hidden="1"/>
    <col min="11782" max="11785" width="17" style="1" hidden="1"/>
    <col min="11786" max="11786" width="16.28515625" style="1" hidden="1"/>
    <col min="11787" max="11787" width="5.42578125" style="1" hidden="1"/>
    <col min="11788" max="11788" width="32.42578125" style="1" hidden="1"/>
    <col min="11789" max="12030" width="9.140625" style="1" hidden="1"/>
    <col min="12031" max="12032" width="3" style="1" hidden="1"/>
    <col min="12033" max="12033" width="53.7109375" style="1" hidden="1"/>
    <col min="12034" max="12035" width="14.42578125" style="1" hidden="1"/>
    <col min="12036" max="12036" width="17" style="1" hidden="1"/>
    <col min="12037" max="12037" width="12.7109375" style="1" hidden="1"/>
    <col min="12038" max="12041" width="17" style="1" hidden="1"/>
    <col min="12042" max="12042" width="16.28515625" style="1" hidden="1"/>
    <col min="12043" max="12043" width="5.42578125" style="1" hidden="1"/>
    <col min="12044" max="12044" width="32.42578125" style="1" hidden="1"/>
    <col min="12045" max="12286" width="9.140625" style="1" hidden="1"/>
    <col min="12287" max="12288" width="3" style="1" hidden="1"/>
    <col min="12289" max="12289" width="53.7109375" style="1" hidden="1"/>
    <col min="12290" max="12291" width="14.42578125" style="1" hidden="1"/>
    <col min="12292" max="12292" width="17" style="1" hidden="1"/>
    <col min="12293" max="12293" width="12.7109375" style="1" hidden="1"/>
    <col min="12294" max="12297" width="17" style="1" hidden="1"/>
    <col min="12298" max="12298" width="16.28515625" style="1" hidden="1"/>
    <col min="12299" max="12299" width="5.42578125" style="1" hidden="1"/>
    <col min="12300" max="12300" width="32.42578125" style="1" hidden="1"/>
    <col min="12301" max="12542" width="9.140625" style="1" hidden="1"/>
    <col min="12543" max="12544" width="3" style="1" hidden="1"/>
    <col min="12545" max="12545" width="53.7109375" style="1" hidden="1"/>
    <col min="12546" max="12547" width="14.42578125" style="1" hidden="1"/>
    <col min="12548" max="12548" width="17" style="1" hidden="1"/>
    <col min="12549" max="12549" width="12.7109375" style="1" hidden="1"/>
    <col min="12550" max="12553" width="17" style="1" hidden="1"/>
    <col min="12554" max="12554" width="16.28515625" style="1" hidden="1"/>
    <col min="12555" max="12555" width="5.42578125" style="1" hidden="1"/>
    <col min="12556" max="12556" width="32.42578125" style="1" hidden="1"/>
    <col min="12557" max="12798" width="9.140625" style="1" hidden="1"/>
    <col min="12799" max="12800" width="3" style="1" hidden="1"/>
    <col min="12801" max="12801" width="53.7109375" style="1" hidden="1"/>
    <col min="12802" max="12803" width="14.42578125" style="1" hidden="1"/>
    <col min="12804" max="12804" width="17" style="1" hidden="1"/>
    <col min="12805" max="12805" width="12.7109375" style="1" hidden="1"/>
    <col min="12806" max="12809" width="17" style="1" hidden="1"/>
    <col min="12810" max="12810" width="16.28515625" style="1" hidden="1"/>
    <col min="12811" max="12811" width="5.42578125" style="1" hidden="1"/>
    <col min="12812" max="12812" width="32.42578125" style="1" hidden="1"/>
    <col min="12813" max="13054" width="9.140625" style="1" hidden="1"/>
    <col min="13055" max="13056" width="3" style="1" hidden="1"/>
    <col min="13057" max="13057" width="53.7109375" style="1" hidden="1"/>
    <col min="13058" max="13059" width="14.42578125" style="1" hidden="1"/>
    <col min="13060" max="13060" width="17" style="1" hidden="1"/>
    <col min="13061" max="13061" width="12.7109375" style="1" hidden="1"/>
    <col min="13062" max="13065" width="17" style="1" hidden="1"/>
    <col min="13066" max="13066" width="16.28515625" style="1" hidden="1"/>
    <col min="13067" max="13067" width="5.42578125" style="1" hidden="1"/>
    <col min="13068" max="13068" width="32.42578125" style="1" hidden="1"/>
    <col min="13069" max="13310" width="9.140625" style="1" hidden="1"/>
    <col min="13311" max="13312" width="3" style="1" hidden="1"/>
    <col min="13313" max="13313" width="53.7109375" style="1" hidden="1"/>
    <col min="13314" max="13315" width="14.42578125" style="1" hidden="1"/>
    <col min="13316" max="13316" width="17" style="1" hidden="1"/>
    <col min="13317" max="13317" width="12.7109375" style="1" hidden="1"/>
    <col min="13318" max="13321" width="17" style="1" hidden="1"/>
    <col min="13322" max="13322" width="16.28515625" style="1" hidden="1"/>
    <col min="13323" max="13323" width="5.42578125" style="1" hidden="1"/>
    <col min="13324" max="13324" width="32.42578125" style="1" hidden="1"/>
    <col min="13325" max="13566" width="9.140625" style="1" hidden="1"/>
    <col min="13567" max="13568" width="3" style="1" hidden="1"/>
    <col min="13569" max="13569" width="53.7109375" style="1" hidden="1"/>
    <col min="13570" max="13571" width="14.42578125" style="1" hidden="1"/>
    <col min="13572" max="13572" width="17" style="1" hidden="1"/>
    <col min="13573" max="13573" width="12.7109375" style="1" hidden="1"/>
    <col min="13574" max="13577" width="17" style="1" hidden="1"/>
    <col min="13578" max="13578" width="16.28515625" style="1" hidden="1"/>
    <col min="13579" max="13579" width="5.42578125" style="1" hidden="1"/>
    <col min="13580" max="13580" width="32.42578125" style="1" hidden="1"/>
    <col min="13581" max="13822" width="9.140625" style="1" hidden="1"/>
    <col min="13823" max="13824" width="3" style="1" hidden="1"/>
    <col min="13825" max="13825" width="53.7109375" style="1" hidden="1"/>
    <col min="13826" max="13827" width="14.42578125" style="1" hidden="1"/>
    <col min="13828" max="13828" width="17" style="1" hidden="1"/>
    <col min="13829" max="13829" width="12.7109375" style="1" hidden="1"/>
    <col min="13830" max="13833" width="17" style="1" hidden="1"/>
    <col min="13834" max="13834" width="16.28515625" style="1" hidden="1"/>
    <col min="13835" max="13835" width="5.42578125" style="1" hidden="1"/>
    <col min="13836" max="13836" width="32.42578125" style="1" hidden="1"/>
    <col min="13837" max="14078" width="9.140625" style="1" hidden="1"/>
    <col min="14079" max="14080" width="3" style="1" hidden="1"/>
    <col min="14081" max="14081" width="53.7109375" style="1" hidden="1"/>
    <col min="14082" max="14083" width="14.42578125" style="1" hidden="1"/>
    <col min="14084" max="14084" width="17" style="1" hidden="1"/>
    <col min="14085" max="14085" width="12.7109375" style="1" hidden="1"/>
    <col min="14086" max="14089" width="17" style="1" hidden="1"/>
    <col min="14090" max="14090" width="16.28515625" style="1" hidden="1"/>
    <col min="14091" max="14091" width="5.42578125" style="1" hidden="1"/>
    <col min="14092" max="14092" width="32.42578125" style="1" hidden="1"/>
    <col min="14093" max="14334" width="9.140625" style="1" hidden="1"/>
    <col min="14335" max="14336" width="3" style="1" hidden="1"/>
    <col min="14337" max="14337" width="53.7109375" style="1" hidden="1"/>
    <col min="14338" max="14339" width="14.42578125" style="1" hidden="1"/>
    <col min="14340" max="14340" width="17" style="1" hidden="1"/>
    <col min="14341" max="14341" width="12.7109375" style="1" hidden="1"/>
    <col min="14342" max="14345" width="17" style="1" hidden="1"/>
    <col min="14346" max="14346" width="16.28515625" style="1" hidden="1"/>
    <col min="14347" max="14347" width="5.42578125" style="1" hidden="1"/>
    <col min="14348" max="14348" width="32.42578125" style="1" hidden="1"/>
    <col min="14349" max="14590" width="9.140625" style="1" hidden="1"/>
    <col min="14591" max="14592" width="3" style="1" hidden="1"/>
    <col min="14593" max="14593" width="53.7109375" style="1" hidden="1"/>
    <col min="14594" max="14595" width="14.42578125" style="1" hidden="1"/>
    <col min="14596" max="14596" width="17" style="1" hidden="1"/>
    <col min="14597" max="14597" width="12.7109375" style="1" hidden="1"/>
    <col min="14598" max="14601" width="17" style="1" hidden="1"/>
    <col min="14602" max="14602" width="16.28515625" style="1" hidden="1"/>
    <col min="14603" max="14603" width="5.42578125" style="1" hidden="1"/>
    <col min="14604" max="14604" width="32.42578125" style="1" hidden="1"/>
    <col min="14605" max="14846" width="9.140625" style="1" hidden="1"/>
    <col min="14847" max="14848" width="3" style="1" hidden="1"/>
    <col min="14849" max="14849" width="53.7109375" style="1" hidden="1"/>
    <col min="14850" max="14851" width="14.42578125" style="1" hidden="1"/>
    <col min="14852" max="14852" width="17" style="1" hidden="1"/>
    <col min="14853" max="14853" width="12.7109375" style="1" hidden="1"/>
    <col min="14854" max="14857" width="17" style="1" hidden="1"/>
    <col min="14858" max="14858" width="16.28515625" style="1" hidden="1"/>
    <col min="14859" max="14859" width="5.42578125" style="1" hidden="1"/>
    <col min="14860" max="14860" width="32.42578125" style="1" hidden="1"/>
    <col min="14861" max="15102" width="9.140625" style="1" hidden="1"/>
    <col min="15103" max="15104" width="3" style="1" hidden="1"/>
    <col min="15105" max="15105" width="53.7109375" style="1" hidden="1"/>
    <col min="15106" max="15107" width="14.42578125" style="1" hidden="1"/>
    <col min="15108" max="15108" width="17" style="1" hidden="1"/>
    <col min="15109" max="15109" width="12.7109375" style="1" hidden="1"/>
    <col min="15110" max="15113" width="17" style="1" hidden="1"/>
    <col min="15114" max="15114" width="16.28515625" style="1" hidden="1"/>
    <col min="15115" max="15115" width="5.42578125" style="1" hidden="1"/>
    <col min="15116" max="15116" width="32.42578125" style="1" hidden="1"/>
    <col min="15117" max="15358" width="9.140625" style="1" hidden="1"/>
    <col min="15359" max="15360" width="3" style="1" hidden="1"/>
    <col min="15361" max="15361" width="53.7109375" style="1" hidden="1"/>
    <col min="15362" max="15363" width="14.42578125" style="1" hidden="1"/>
    <col min="15364" max="15364" width="17" style="1" hidden="1"/>
    <col min="15365" max="15365" width="12.7109375" style="1" hidden="1"/>
    <col min="15366" max="15369" width="17" style="1" hidden="1"/>
    <col min="15370" max="15370" width="16.28515625" style="1" hidden="1"/>
    <col min="15371" max="15371" width="5.42578125" style="1" hidden="1"/>
    <col min="15372" max="15372" width="32.42578125" style="1" hidden="1"/>
    <col min="15373" max="15614" width="9.140625" style="1" hidden="1"/>
    <col min="15615" max="15616" width="3" style="1" hidden="1"/>
    <col min="15617" max="15617" width="53.7109375" style="1" hidden="1"/>
    <col min="15618" max="15619" width="14.42578125" style="1" hidden="1"/>
    <col min="15620" max="15620" width="17" style="1" hidden="1"/>
    <col min="15621" max="15621" width="12.7109375" style="1" hidden="1"/>
    <col min="15622" max="15625" width="17" style="1" hidden="1"/>
    <col min="15626" max="15626" width="16.28515625" style="1" hidden="1"/>
    <col min="15627" max="15627" width="5.42578125" style="1" hidden="1"/>
    <col min="15628" max="15628" width="32.42578125" style="1" hidden="1"/>
    <col min="15629" max="15870" width="9.140625" style="1" hidden="1"/>
    <col min="15871" max="15872" width="3" style="1" hidden="1"/>
    <col min="15873" max="15873" width="53.7109375" style="1" hidden="1"/>
    <col min="15874" max="15875" width="14.42578125" style="1" hidden="1"/>
    <col min="15876" max="15876" width="17" style="1" hidden="1"/>
    <col min="15877" max="15877" width="12.7109375" style="1" hidden="1"/>
    <col min="15878" max="15881" width="17" style="1" hidden="1"/>
    <col min="15882" max="15882" width="16.28515625" style="1" hidden="1"/>
    <col min="15883" max="15883" width="5.42578125" style="1" hidden="1"/>
    <col min="15884" max="15884" width="32.42578125" style="1" hidden="1"/>
    <col min="15885" max="16126" width="9.140625" style="1" hidden="1"/>
    <col min="16127" max="16128" width="3" style="1" hidden="1"/>
    <col min="16129" max="16129" width="53.7109375" style="1" hidden="1"/>
    <col min="16130" max="16131" width="14.42578125" style="1" hidden="1"/>
    <col min="16132" max="16132" width="17" style="1" hidden="1"/>
    <col min="16133" max="16133" width="12.7109375" style="1" hidden="1"/>
    <col min="16134" max="16137" width="17" style="1" hidden="1"/>
    <col min="16138" max="16138" width="16.28515625" style="1" hidden="1"/>
    <col min="16139" max="16139" width="5.42578125" style="1" hidden="1"/>
    <col min="16140" max="16140" width="32.42578125" style="1" hidden="1"/>
    <col min="16141" max="16384" width="9.140625" style="1" hidden="1"/>
  </cols>
  <sheetData>
    <row r="1" spans="1:37" ht="15.75">
      <c r="L1" s="306"/>
    </row>
    <row r="2" spans="1:37" s="3" customFormat="1" ht="15.75">
      <c r="A2" s="73" t="s">
        <v>1132</v>
      </c>
      <c r="B2" s="2"/>
      <c r="C2" s="2"/>
      <c r="D2" s="2"/>
      <c r="E2" s="2"/>
      <c r="F2" s="2"/>
      <c r="H2" s="2"/>
      <c r="I2" s="335" t="s">
        <v>271</v>
      </c>
      <c r="J2" s="2"/>
      <c r="K2" s="1"/>
      <c r="L2" s="307"/>
      <c r="N2" s="2"/>
      <c r="O2" s="2"/>
      <c r="P2" s="624"/>
      <c r="U2" s="2"/>
    </row>
    <row r="3" spans="1:37" s="2" customFormat="1" ht="15.75">
      <c r="A3" s="73" t="s">
        <v>1133</v>
      </c>
      <c r="I3" s="336" t="s">
        <v>798</v>
      </c>
      <c r="K3" s="1"/>
      <c r="L3" s="308"/>
      <c r="P3" s="615"/>
    </row>
    <row r="4" spans="1:37" s="2" customFormat="1" ht="15.75">
      <c r="A4" s="205" t="str">
        <f>"COMPANY: "&amp;'Co. Profile'!B2</f>
        <v>COMPANY: [NAME OF HMO]</v>
      </c>
      <c r="B4" s="82"/>
      <c r="C4" s="82"/>
      <c r="D4" s="82"/>
      <c r="E4" s="82"/>
      <c r="F4" s="82"/>
      <c r="H4" s="82"/>
      <c r="I4" s="336" t="s">
        <v>799</v>
      </c>
      <c r="J4" s="82"/>
      <c r="K4" s="1"/>
      <c r="L4" s="308"/>
      <c r="P4" s="615"/>
    </row>
    <row r="5" spans="1:37" ht="15.75">
      <c r="A5" s="210" t="str">
        <f>'Co. Profile'!B3</f>
        <v>FOR THE YEAR ENDED DECEMBER 31, 20XX</v>
      </c>
      <c r="B5" s="82"/>
      <c r="C5" s="82"/>
      <c r="D5" s="82"/>
      <c r="E5" s="82"/>
      <c r="F5" s="82"/>
      <c r="H5" s="82"/>
      <c r="I5" s="335" t="s">
        <v>800</v>
      </c>
      <c r="J5" s="82"/>
      <c r="L5" s="307"/>
    </row>
    <row r="6" spans="1:37" ht="16.5" thickBot="1">
      <c r="A6" s="82"/>
      <c r="C6" s="82"/>
      <c r="D6" s="82"/>
      <c r="K6" s="5"/>
      <c r="L6" s="86"/>
    </row>
    <row r="7" spans="1:37" s="6" customFormat="1" ht="15.75">
      <c r="A7" s="1795" t="s">
        <v>1134</v>
      </c>
      <c r="B7" s="1796"/>
      <c r="C7" s="1796"/>
      <c r="D7" s="1841" t="s">
        <v>1135</v>
      </c>
      <c r="E7" s="998" t="s">
        <v>1021</v>
      </c>
      <c r="F7" s="998" t="s">
        <v>1136</v>
      </c>
      <c r="G7" s="998" t="s">
        <v>1137</v>
      </c>
      <c r="H7" s="998" t="s">
        <v>1138</v>
      </c>
      <c r="I7" s="998" t="s">
        <v>1139</v>
      </c>
      <c r="J7" s="1839" t="s">
        <v>780</v>
      </c>
      <c r="K7" s="5"/>
      <c r="L7" s="86"/>
      <c r="P7" s="629"/>
    </row>
    <row r="8" spans="1:37" s="6" customFormat="1" ht="16.5" thickBot="1">
      <c r="A8" s="1799"/>
      <c r="B8" s="1800"/>
      <c r="C8" s="1800"/>
      <c r="D8" s="1842"/>
      <c r="E8" s="628" t="s">
        <v>1140</v>
      </c>
      <c r="F8" s="628" t="s">
        <v>1115</v>
      </c>
      <c r="G8" s="628" t="s">
        <v>1141</v>
      </c>
      <c r="H8" s="628" t="s">
        <v>1142</v>
      </c>
      <c r="I8" s="628" t="s">
        <v>1109</v>
      </c>
      <c r="J8" s="1840"/>
      <c r="K8" s="1"/>
      <c r="L8" s="1"/>
      <c r="P8" s="629"/>
    </row>
    <row r="9" spans="1:37" s="2" customFormat="1" ht="15.75">
      <c r="A9" s="550"/>
      <c r="B9" s="1230"/>
      <c r="C9" s="1334" t="s">
        <v>706</v>
      </c>
      <c r="D9" s="2402" t="s">
        <v>707</v>
      </c>
      <c r="E9" s="2402" t="s">
        <v>708</v>
      </c>
      <c r="F9" s="2402" t="s">
        <v>709</v>
      </c>
      <c r="G9" s="2402" t="s">
        <v>710</v>
      </c>
      <c r="H9" s="2402" t="s">
        <v>711</v>
      </c>
      <c r="I9" s="2402" t="s">
        <v>712</v>
      </c>
      <c r="J9" s="2403" t="s">
        <v>788</v>
      </c>
      <c r="P9" s="615"/>
    </row>
    <row r="10" spans="1:37" ht="15.75">
      <c r="A10" s="319" t="s">
        <v>1048</v>
      </c>
      <c r="B10" s="2" t="s">
        <v>1143</v>
      </c>
      <c r="C10" s="2"/>
      <c r="D10" s="1528"/>
      <c r="E10" s="925"/>
      <c r="G10" s="925"/>
      <c r="I10" s="925"/>
      <c r="J10" s="311"/>
      <c r="L10" s="1"/>
    </row>
    <row r="11" spans="1:37" ht="15.75">
      <c r="A11" s="319"/>
      <c r="B11" s="2" t="s">
        <v>1144</v>
      </c>
      <c r="C11" s="2"/>
      <c r="D11" s="999"/>
      <c r="E11" s="318"/>
      <c r="F11" s="923"/>
      <c r="G11" s="318"/>
      <c r="H11" s="923"/>
      <c r="I11" s="1000">
        <f>F11-H11</f>
        <v>0</v>
      </c>
      <c r="J11" s="1205"/>
      <c r="L11" s="1"/>
    </row>
    <row r="12" spans="1:37" ht="15.75">
      <c r="A12" s="319"/>
      <c r="B12" s="322" t="s">
        <v>1145</v>
      </c>
      <c r="C12" s="2"/>
      <c r="D12" s="1528"/>
      <c r="E12" s="925"/>
      <c r="G12" s="925"/>
      <c r="I12" s="925"/>
      <c r="J12" s="311"/>
      <c r="L12" s="1"/>
    </row>
    <row r="13" spans="1:37" ht="15.75">
      <c r="A13" s="310"/>
      <c r="B13" s="1">
        <v>1</v>
      </c>
      <c r="C13" s="1200"/>
      <c r="D13" s="1298"/>
      <c r="E13" s="923"/>
      <c r="F13" s="1201"/>
      <c r="G13" s="1202"/>
      <c r="H13" s="1201"/>
      <c r="I13" s="1000">
        <f>F13-H13</f>
        <v>0</v>
      </c>
      <c r="J13" s="1204"/>
      <c r="K13" s="3"/>
      <c r="L13" s="1"/>
      <c r="M13" s="160"/>
      <c r="N13" s="160"/>
      <c r="O13" s="160"/>
      <c r="P13" s="63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</row>
    <row r="14" spans="1:37" ht="15.75">
      <c r="A14" s="310"/>
      <c r="B14" s="1">
        <v>2</v>
      </c>
      <c r="C14" s="1200"/>
      <c r="D14" s="1298"/>
      <c r="E14" s="923"/>
      <c r="F14" s="1201"/>
      <c r="G14" s="1202"/>
      <c r="H14" s="1201"/>
      <c r="I14" s="1000">
        <f>F14-H14</f>
        <v>0</v>
      </c>
      <c r="J14" s="1204"/>
      <c r="K14" s="3"/>
      <c r="L14" s="1"/>
      <c r="M14" s="160"/>
      <c r="N14" s="160"/>
      <c r="O14" s="160"/>
      <c r="P14" s="63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</row>
    <row r="15" spans="1:37" ht="15.75">
      <c r="A15" s="310"/>
      <c r="B15" s="1">
        <v>3</v>
      </c>
      <c r="C15" s="1200"/>
      <c r="D15" s="1298"/>
      <c r="E15" s="923"/>
      <c r="F15" s="923"/>
      <c r="G15" s="1203"/>
      <c r="H15" s="1201"/>
      <c r="I15" s="1000">
        <f>F15-H15</f>
        <v>0</v>
      </c>
      <c r="J15" s="1205"/>
      <c r="K15" s="7"/>
      <c r="L15" s="1"/>
    </row>
    <row r="16" spans="1:37" ht="15.75">
      <c r="A16" s="310"/>
      <c r="B16" s="322" t="s">
        <v>1146</v>
      </c>
      <c r="D16" s="1297"/>
      <c r="E16" s="925"/>
      <c r="F16" s="925"/>
      <c r="G16" s="1001"/>
      <c r="H16" s="160"/>
      <c r="I16" s="1002"/>
      <c r="J16" s="311"/>
      <c r="K16" s="7"/>
      <c r="L16" s="1"/>
    </row>
    <row r="17" spans="1:37" ht="15.75">
      <c r="A17" s="310"/>
      <c r="B17" s="1">
        <v>1</v>
      </c>
      <c r="C17" s="1200"/>
      <c r="D17" s="1298"/>
      <c r="E17" s="923"/>
      <c r="F17" s="923"/>
      <c r="G17" s="1203"/>
      <c r="H17" s="1200"/>
      <c r="I17" s="1000">
        <f>F17-H17</f>
        <v>0</v>
      </c>
      <c r="J17" s="1205"/>
      <c r="K17" s="3"/>
      <c r="L17" s="1"/>
    </row>
    <row r="18" spans="1:37" ht="15.75">
      <c r="A18" s="310"/>
      <c r="B18" s="1">
        <v>2</v>
      </c>
      <c r="C18" s="1200"/>
      <c r="D18" s="1298"/>
      <c r="E18" s="923"/>
      <c r="F18" s="923"/>
      <c r="G18" s="1203"/>
      <c r="H18" s="1200"/>
      <c r="I18" s="1000">
        <f>F18-H18</f>
        <v>0</v>
      </c>
      <c r="J18" s="1205"/>
      <c r="K18" s="3"/>
      <c r="L18" s="1"/>
    </row>
    <row r="19" spans="1:37" ht="16.5" thickBot="1">
      <c r="A19" s="310"/>
      <c r="B19" s="1">
        <v>3</v>
      </c>
      <c r="C19" s="1200"/>
      <c r="D19" s="1298"/>
      <c r="E19" s="923"/>
      <c r="F19" s="1529"/>
      <c r="G19" s="1203"/>
      <c r="H19" s="1529"/>
      <c r="I19" s="1530">
        <f>F19-H19</f>
        <v>0</v>
      </c>
      <c r="J19" s="1205"/>
      <c r="L19" s="1"/>
    </row>
    <row r="20" spans="1:37" ht="16.5" thickBot="1">
      <c r="A20" s="2404"/>
      <c r="B20" s="2405" t="s">
        <v>1147</v>
      </c>
      <c r="C20" s="2405"/>
      <c r="D20" s="2406"/>
      <c r="E20" s="2407"/>
      <c r="F20" s="1531">
        <f>SUM(F11:F19)</f>
        <v>0</v>
      </c>
      <c r="G20" s="2408"/>
      <c r="H20" s="1531">
        <f>SUM(H11:H19)</f>
        <v>0</v>
      </c>
      <c r="I20" s="1531">
        <f>SUM(I11:I19)</f>
        <v>0</v>
      </c>
      <c r="J20" s="2409"/>
      <c r="L20" s="1"/>
    </row>
    <row r="21" spans="1:37" ht="15.75">
      <c r="A21" s="319" t="s">
        <v>1051</v>
      </c>
      <c r="B21" s="118" t="s">
        <v>1148</v>
      </c>
      <c r="C21" s="2"/>
      <c r="D21" s="1528"/>
      <c r="E21" s="925"/>
      <c r="G21" s="925"/>
      <c r="H21" s="163"/>
      <c r="I21" s="1003"/>
      <c r="J21" s="311"/>
      <c r="L21" s="1"/>
    </row>
    <row r="22" spans="1:37" ht="15.75">
      <c r="A22" s="319"/>
      <c r="B22" s="2" t="s">
        <v>1144</v>
      </c>
      <c r="C22" s="2"/>
      <c r="D22" s="999"/>
      <c r="E22" s="318"/>
      <c r="F22" s="923"/>
      <c r="G22" s="318"/>
      <c r="H22" s="923"/>
      <c r="I22" s="1000">
        <f>F22-H22</f>
        <v>0</v>
      </c>
      <c r="J22" s="1205"/>
      <c r="L22" s="1"/>
    </row>
    <row r="23" spans="1:37" ht="15.75">
      <c r="A23" s="319"/>
      <c r="B23" s="322" t="s">
        <v>1145</v>
      </c>
      <c r="C23" s="2"/>
      <c r="D23" s="1528"/>
      <c r="E23" s="925"/>
      <c r="G23" s="925"/>
      <c r="I23" s="925"/>
      <c r="J23" s="311"/>
      <c r="L23" s="1"/>
    </row>
    <row r="24" spans="1:37" ht="15.75">
      <c r="A24" s="310"/>
      <c r="B24" s="1">
        <v>1</v>
      </c>
      <c r="C24" s="1200"/>
      <c r="D24" s="1298"/>
      <c r="E24" s="923"/>
      <c r="F24" s="1201"/>
      <c r="G24" s="1202"/>
      <c r="H24" s="1201"/>
      <c r="I24" s="1000">
        <f>F24-H24</f>
        <v>0</v>
      </c>
      <c r="J24" s="1204"/>
      <c r="K24" s="3"/>
      <c r="L24" s="1"/>
      <c r="M24" s="160"/>
      <c r="N24" s="160"/>
      <c r="O24" s="160"/>
      <c r="P24" s="63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1:37" ht="15.75">
      <c r="A25" s="310"/>
      <c r="B25" s="1">
        <v>2</v>
      </c>
      <c r="C25" s="1200"/>
      <c r="D25" s="1298"/>
      <c r="E25" s="923"/>
      <c r="F25" s="1201"/>
      <c r="G25" s="1202"/>
      <c r="H25" s="1201"/>
      <c r="I25" s="1000">
        <f>F25-H25</f>
        <v>0</v>
      </c>
      <c r="J25" s="1204"/>
      <c r="K25" s="3"/>
      <c r="L25" s="1"/>
      <c r="M25" s="160"/>
      <c r="N25" s="160"/>
      <c r="O25" s="160"/>
      <c r="P25" s="63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1:37" ht="15.75">
      <c r="A26" s="310"/>
      <c r="B26" s="1">
        <v>3</v>
      </c>
      <c r="C26" s="1200"/>
      <c r="D26" s="1298"/>
      <c r="E26" s="923"/>
      <c r="F26" s="923"/>
      <c r="G26" s="1203"/>
      <c r="H26" s="1201"/>
      <c r="I26" s="1000">
        <f>F26-H26</f>
        <v>0</v>
      </c>
      <c r="J26" s="1205"/>
      <c r="K26" s="7"/>
      <c r="L26" s="1"/>
    </row>
    <row r="27" spans="1:37" ht="15.75">
      <c r="A27" s="310"/>
      <c r="B27" s="322" t="s">
        <v>1146</v>
      </c>
      <c r="D27" s="1297"/>
      <c r="E27" s="925"/>
      <c r="F27" s="925"/>
      <c r="G27" s="1001"/>
      <c r="H27" s="160"/>
      <c r="I27" s="1002"/>
      <c r="J27" s="311"/>
      <c r="K27" s="7"/>
      <c r="L27" s="1"/>
    </row>
    <row r="28" spans="1:37" ht="15.75">
      <c r="A28" s="310"/>
      <c r="B28" s="1">
        <v>1</v>
      </c>
      <c r="C28" s="1200"/>
      <c r="D28" s="1298"/>
      <c r="E28" s="923"/>
      <c r="F28" s="923"/>
      <c r="G28" s="1203"/>
      <c r="H28" s="1200"/>
      <c r="I28" s="1000">
        <f>F28-H28</f>
        <v>0</v>
      </c>
      <c r="J28" s="1205"/>
      <c r="K28" s="3"/>
      <c r="L28" s="1"/>
    </row>
    <row r="29" spans="1:37" ht="15.75">
      <c r="A29" s="310"/>
      <c r="B29" s="1">
        <v>2</v>
      </c>
      <c r="C29" s="1200"/>
      <c r="D29" s="1298"/>
      <c r="E29" s="923"/>
      <c r="F29" s="923"/>
      <c r="G29" s="1203"/>
      <c r="H29" s="1200"/>
      <c r="I29" s="1000">
        <f>F29-H29</f>
        <v>0</v>
      </c>
      <c r="J29" s="1205"/>
      <c r="K29" s="3"/>
      <c r="L29" s="1"/>
    </row>
    <row r="30" spans="1:37" ht="16.5" thickBot="1">
      <c r="A30" s="310"/>
      <c r="B30" s="1">
        <v>3</v>
      </c>
      <c r="C30" s="1200"/>
      <c r="D30" s="1298"/>
      <c r="E30" s="923"/>
      <c r="F30" s="1529"/>
      <c r="G30" s="1203"/>
      <c r="H30" s="1529"/>
      <c r="I30" s="1530">
        <f>F30-H30</f>
        <v>0</v>
      </c>
      <c r="J30" s="1205"/>
      <c r="L30" s="1"/>
    </row>
    <row r="31" spans="1:37" ht="16.5" thickBot="1">
      <c r="A31" s="2404"/>
      <c r="B31" s="2405" t="s">
        <v>1149</v>
      </c>
      <c r="C31" s="2405"/>
      <c r="D31" s="2406"/>
      <c r="E31" s="2407"/>
      <c r="F31" s="1531">
        <f>SUM(F22:F30)</f>
        <v>0</v>
      </c>
      <c r="G31" s="2408"/>
      <c r="H31" s="1531">
        <f>SUM(H22:H30)</f>
        <v>0</v>
      </c>
      <c r="I31" s="1531">
        <f>SUM(I22:I30)</f>
        <v>0</v>
      </c>
      <c r="J31" s="2409"/>
      <c r="K31" s="3"/>
      <c r="L31" s="1"/>
    </row>
    <row r="32" spans="1:37" ht="15.75">
      <c r="A32" s="319" t="s">
        <v>1090</v>
      </c>
      <c r="B32" s="118" t="s">
        <v>1150</v>
      </c>
      <c r="C32" s="2"/>
      <c r="D32" s="1528"/>
      <c r="E32" s="925"/>
      <c r="G32" s="925"/>
      <c r="H32" s="163"/>
      <c r="I32" s="1003"/>
      <c r="J32" s="311"/>
      <c r="K32" s="7"/>
      <c r="L32" s="1"/>
    </row>
    <row r="33" spans="1:37" ht="15.75">
      <c r="A33" s="319"/>
      <c r="B33" s="2" t="s">
        <v>1144</v>
      </c>
      <c r="C33" s="2"/>
      <c r="D33" s="999"/>
      <c r="E33" s="318"/>
      <c r="F33" s="923"/>
      <c r="G33" s="318"/>
      <c r="H33" s="923"/>
      <c r="I33" s="1000">
        <f>F33-H33</f>
        <v>0</v>
      </c>
      <c r="J33" s="1205"/>
      <c r="L33" s="1"/>
    </row>
    <row r="34" spans="1:37" ht="15.75">
      <c r="A34" s="319"/>
      <c r="B34" s="322" t="s">
        <v>1145</v>
      </c>
      <c r="C34" s="2"/>
      <c r="D34" s="1528"/>
      <c r="E34" s="925"/>
      <c r="G34" s="925"/>
      <c r="I34" s="925"/>
      <c r="J34" s="311"/>
      <c r="L34" s="1"/>
    </row>
    <row r="35" spans="1:37" ht="15.75">
      <c r="A35" s="310"/>
      <c r="B35" s="1">
        <v>1</v>
      </c>
      <c r="C35" s="1200"/>
      <c r="D35" s="1298"/>
      <c r="E35" s="923"/>
      <c r="F35" s="1201"/>
      <c r="G35" s="1202"/>
      <c r="H35" s="1201"/>
      <c r="I35" s="1000">
        <f>F35-H35</f>
        <v>0</v>
      </c>
      <c r="J35" s="1204"/>
      <c r="K35" s="3"/>
      <c r="L35" s="1"/>
      <c r="M35" s="160"/>
      <c r="N35" s="160"/>
      <c r="O35" s="160"/>
      <c r="P35" s="63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</row>
    <row r="36" spans="1:37" ht="15.75">
      <c r="A36" s="310"/>
      <c r="B36" s="1">
        <v>2</v>
      </c>
      <c r="C36" s="1200"/>
      <c r="D36" s="1298"/>
      <c r="E36" s="923"/>
      <c r="F36" s="1201"/>
      <c r="G36" s="1202"/>
      <c r="H36" s="1201"/>
      <c r="I36" s="1000">
        <f>F36-H36</f>
        <v>0</v>
      </c>
      <c r="J36" s="1204"/>
      <c r="K36" s="3"/>
      <c r="L36" s="1"/>
      <c r="M36" s="160"/>
      <c r="N36" s="160"/>
      <c r="O36" s="160"/>
      <c r="P36" s="63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</row>
    <row r="37" spans="1:37" ht="15.75">
      <c r="A37" s="310"/>
      <c r="B37" s="1">
        <v>3</v>
      </c>
      <c r="C37" s="1200"/>
      <c r="D37" s="1298"/>
      <c r="E37" s="923"/>
      <c r="F37" s="923"/>
      <c r="G37" s="1203"/>
      <c r="H37" s="1201"/>
      <c r="I37" s="1000">
        <f>F37-H37</f>
        <v>0</v>
      </c>
      <c r="J37" s="1205"/>
      <c r="K37" s="7"/>
      <c r="L37" s="1"/>
    </row>
    <row r="38" spans="1:37" ht="15.75">
      <c r="A38" s="310"/>
      <c r="B38" s="322" t="s">
        <v>1146</v>
      </c>
      <c r="D38" s="1297"/>
      <c r="E38" s="925"/>
      <c r="F38" s="925"/>
      <c r="G38" s="1001"/>
      <c r="H38" s="160"/>
      <c r="I38" s="1002"/>
      <c r="J38" s="311"/>
      <c r="K38" s="7"/>
      <c r="L38" s="1"/>
    </row>
    <row r="39" spans="1:37" ht="15.75">
      <c r="A39" s="310"/>
      <c r="B39" s="1">
        <v>1</v>
      </c>
      <c r="C39" s="1200"/>
      <c r="D39" s="1298"/>
      <c r="E39" s="923"/>
      <c r="F39" s="923"/>
      <c r="G39" s="1203"/>
      <c r="H39" s="1200"/>
      <c r="I39" s="1000">
        <f>F39-H39</f>
        <v>0</v>
      </c>
      <c r="J39" s="1205"/>
      <c r="K39" s="3"/>
      <c r="L39" s="1"/>
    </row>
    <row r="40" spans="1:37" ht="15.75">
      <c r="A40" s="310"/>
      <c r="B40" s="1">
        <v>2</v>
      </c>
      <c r="C40" s="1200"/>
      <c r="D40" s="1298"/>
      <c r="E40" s="923"/>
      <c r="F40" s="923"/>
      <c r="G40" s="1203"/>
      <c r="H40" s="1200"/>
      <c r="I40" s="1000">
        <f>F40-H40</f>
        <v>0</v>
      </c>
      <c r="J40" s="1205"/>
      <c r="K40" s="3"/>
      <c r="L40" s="1"/>
    </row>
    <row r="41" spans="1:37" ht="16.5" thickBot="1">
      <c r="A41" s="310"/>
      <c r="B41" s="1">
        <v>3</v>
      </c>
      <c r="C41" s="1200"/>
      <c r="D41" s="1298"/>
      <c r="E41" s="923"/>
      <c r="F41" s="1529"/>
      <c r="G41" s="1203"/>
      <c r="H41" s="1529"/>
      <c r="I41" s="1530">
        <f>F41-H41</f>
        <v>0</v>
      </c>
      <c r="J41" s="1205"/>
      <c r="L41" s="1"/>
    </row>
    <row r="42" spans="1:37" ht="16.5" thickBot="1">
      <c r="A42" s="2404"/>
      <c r="B42" s="2405" t="s">
        <v>1151</v>
      </c>
      <c r="C42" s="2405"/>
      <c r="D42" s="2406"/>
      <c r="E42" s="2407"/>
      <c r="F42" s="1531">
        <f>SUM(F33:F41)</f>
        <v>0</v>
      </c>
      <c r="G42" s="2408"/>
      <c r="H42" s="1531">
        <f>SUM(H33:H41)</f>
        <v>0</v>
      </c>
      <c r="I42" s="1531">
        <f>SUM(I33:I41)</f>
        <v>0</v>
      </c>
      <c r="J42" s="2409"/>
    </row>
    <row r="43" spans="1:37" ht="15.75">
      <c r="A43" s="319" t="s">
        <v>1152</v>
      </c>
      <c r="B43" s="118" t="s">
        <v>522</v>
      </c>
      <c r="C43" s="2"/>
      <c r="D43" s="1528"/>
      <c r="E43" s="925"/>
      <c r="G43" s="925"/>
      <c r="I43" s="925"/>
      <c r="J43" s="311"/>
    </row>
    <row r="44" spans="1:37" ht="15.75">
      <c r="A44" s="319"/>
      <c r="B44" s="2" t="s">
        <v>1144</v>
      </c>
      <c r="C44" s="2"/>
      <c r="D44" s="999"/>
      <c r="E44" s="318"/>
      <c r="F44" s="923"/>
      <c r="G44" s="318"/>
      <c r="H44" s="923"/>
      <c r="I44" s="1000">
        <f>F44-H44</f>
        <v>0</v>
      </c>
      <c r="J44" s="311"/>
      <c r="L44" s="1"/>
    </row>
    <row r="45" spans="1:37" ht="15.75">
      <c r="A45" s="319"/>
      <c r="B45" s="322" t="s">
        <v>1145</v>
      </c>
      <c r="C45" s="2"/>
      <c r="D45" s="1528"/>
      <c r="E45" s="925"/>
      <c r="G45" s="925"/>
      <c r="I45" s="925"/>
      <c r="J45" s="311"/>
      <c r="L45" s="1"/>
    </row>
    <row r="46" spans="1:37" ht="15.75">
      <c r="A46" s="310"/>
      <c r="B46" s="1">
        <v>1</v>
      </c>
      <c r="C46" s="1200"/>
      <c r="D46" s="1298"/>
      <c r="E46" s="923"/>
      <c r="F46" s="1201"/>
      <c r="G46" s="1202"/>
      <c r="H46" s="1201"/>
      <c r="I46" s="1000">
        <f>F46-H46</f>
        <v>0</v>
      </c>
      <c r="J46" s="1204"/>
      <c r="K46" s="3"/>
      <c r="L46" s="1"/>
      <c r="M46" s="160"/>
      <c r="N46" s="160"/>
      <c r="O46" s="160"/>
      <c r="P46" s="63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</row>
    <row r="47" spans="1:37" ht="15.75">
      <c r="A47" s="310"/>
      <c r="B47" s="1">
        <v>2</v>
      </c>
      <c r="C47" s="1200"/>
      <c r="D47" s="1298"/>
      <c r="E47" s="923"/>
      <c r="F47" s="1201"/>
      <c r="G47" s="1202"/>
      <c r="H47" s="1201"/>
      <c r="I47" s="1000">
        <f>F47-H47</f>
        <v>0</v>
      </c>
      <c r="J47" s="1204"/>
      <c r="K47" s="3"/>
      <c r="L47" s="1"/>
      <c r="M47" s="160"/>
      <c r="N47" s="160"/>
      <c r="O47" s="160"/>
      <c r="P47" s="63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</row>
    <row r="48" spans="1:37" ht="15.75">
      <c r="A48" s="310"/>
      <c r="B48" s="1">
        <v>3</v>
      </c>
      <c r="C48" s="1200"/>
      <c r="D48" s="1298"/>
      <c r="E48" s="923"/>
      <c r="F48" s="923"/>
      <c r="G48" s="1203"/>
      <c r="H48" s="1201"/>
      <c r="I48" s="1000">
        <f>F48-H48</f>
        <v>0</v>
      </c>
      <c r="J48" s="1205"/>
      <c r="K48" s="7"/>
      <c r="L48" s="1"/>
    </row>
    <row r="49" spans="1:12" ht="15.75">
      <c r="A49" s="310"/>
      <c r="B49" s="322" t="s">
        <v>1146</v>
      </c>
      <c r="D49" s="1297"/>
      <c r="E49" s="925"/>
      <c r="F49" s="925"/>
      <c r="G49" s="1001"/>
      <c r="H49" s="160"/>
      <c r="I49" s="1002"/>
      <c r="J49" s="311"/>
      <c r="K49" s="7"/>
      <c r="L49" s="1"/>
    </row>
    <row r="50" spans="1:12" ht="15.75">
      <c r="A50" s="310"/>
      <c r="B50" s="1">
        <v>1</v>
      </c>
      <c r="C50" s="1200"/>
      <c r="D50" s="1298"/>
      <c r="E50" s="923"/>
      <c r="F50" s="923"/>
      <c r="G50" s="1203"/>
      <c r="H50" s="1200"/>
      <c r="I50" s="1000">
        <f>F50-H50</f>
        <v>0</v>
      </c>
      <c r="J50" s="1205"/>
      <c r="K50" s="3"/>
      <c r="L50" s="1"/>
    </row>
    <row r="51" spans="1:12" ht="15.75">
      <c r="A51" s="310"/>
      <c r="B51" s="1">
        <v>2</v>
      </c>
      <c r="C51" s="1200"/>
      <c r="D51" s="1298"/>
      <c r="E51" s="923"/>
      <c r="F51" s="923"/>
      <c r="G51" s="1203"/>
      <c r="H51" s="1200"/>
      <c r="I51" s="1000">
        <f>F51-H51</f>
        <v>0</v>
      </c>
      <c r="J51" s="1205"/>
      <c r="K51" s="3"/>
      <c r="L51" s="1"/>
    </row>
    <row r="52" spans="1:12" ht="16.5" thickBot="1">
      <c r="A52" s="310"/>
      <c r="B52" s="1">
        <v>3</v>
      </c>
      <c r="C52" s="1200"/>
      <c r="D52" s="1298"/>
      <c r="E52" s="923"/>
      <c r="F52" s="1529"/>
      <c r="G52" s="1203"/>
      <c r="H52" s="1529"/>
      <c r="I52" s="1530">
        <f>F52-H52</f>
        <v>0</v>
      </c>
      <c r="J52" s="1205"/>
      <c r="L52" s="1"/>
    </row>
    <row r="53" spans="1:12" ht="16.5" thickBot="1">
      <c r="A53" s="2404"/>
      <c r="B53" s="2405" t="s">
        <v>1153</v>
      </c>
      <c r="C53" s="2410"/>
      <c r="D53" s="2411"/>
      <c r="E53" s="2412"/>
      <c r="F53" s="1531">
        <f>SUM(F44:F52)</f>
        <v>0</v>
      </c>
      <c r="G53" s="2408"/>
      <c r="H53" s="1531">
        <f>SUM(H44:H52)</f>
        <v>0</v>
      </c>
      <c r="I53" s="1531">
        <f>SUM(I44:I52)</f>
        <v>0</v>
      </c>
      <c r="J53" s="2409"/>
    </row>
    <row r="54" spans="1:12" ht="16.5" thickBot="1">
      <c r="A54" s="2404"/>
      <c r="B54" s="2410"/>
      <c r="C54" s="2405" t="s">
        <v>873</v>
      </c>
      <c r="D54" s="2406"/>
      <c r="E54" s="2412"/>
      <c r="F54" s="320">
        <f>F20+F53+F31+F42</f>
        <v>0</v>
      </c>
      <c r="G54" s="2412"/>
      <c r="H54" s="320">
        <f>H20+H53+H31+H42</f>
        <v>0</v>
      </c>
      <c r="I54" s="320">
        <f>I20+I53+I31+I42</f>
        <v>0</v>
      </c>
      <c r="J54" s="2409"/>
    </row>
    <row r="55" spans="1:12" ht="17.25" thickTop="1" thickBot="1">
      <c r="A55" s="321"/>
      <c r="B55" s="541"/>
      <c r="C55" s="541"/>
      <c r="D55" s="1532"/>
      <c r="E55" s="1508"/>
      <c r="F55" s="547"/>
      <c r="G55" s="1533"/>
      <c r="H55" s="547"/>
      <c r="I55" s="1534"/>
      <c r="J55" s="1535"/>
    </row>
    <row r="56" spans="1:12" ht="12.75" customHeight="1">
      <c r="F56" s="160"/>
      <c r="G56" s="160"/>
      <c r="H56" s="160"/>
      <c r="I56" s="160"/>
      <c r="J56" s="160"/>
    </row>
    <row r="57" spans="1:12" ht="12.75" customHeight="1" thickBot="1">
      <c r="B57" s="32"/>
      <c r="C57" s="313"/>
      <c r="D57" s="313"/>
      <c r="F57" s="160"/>
      <c r="G57" s="160"/>
      <c r="H57" s="1075" t="s">
        <v>818</v>
      </c>
      <c r="I57"/>
    </row>
    <row r="58" spans="1:12" ht="12.75" customHeight="1">
      <c r="A58" s="365" t="s">
        <v>792</v>
      </c>
      <c r="F58" s="160"/>
      <c r="G58" s="160"/>
      <c r="H58" s="817" t="s">
        <v>618</v>
      </c>
      <c r="I58" s="1286"/>
    </row>
    <row r="59" spans="1:12" ht="12.75" customHeight="1">
      <c r="A59" s="366" t="s">
        <v>1096</v>
      </c>
      <c r="F59" s="160"/>
      <c r="G59" s="160"/>
      <c r="H59" s="45" t="s">
        <v>619</v>
      </c>
      <c r="I59" s="1287"/>
    </row>
    <row r="60" spans="1:12" ht="12.75" customHeight="1" thickBot="1">
      <c r="A60" s="366" t="s">
        <v>794</v>
      </c>
      <c r="F60" s="160"/>
      <c r="G60" s="160"/>
      <c r="H60" s="46" t="s">
        <v>305</v>
      </c>
      <c r="I60" s="1406">
        <f>SUM(I58:I59)</f>
        <v>0</v>
      </c>
    </row>
    <row r="61" spans="1:12" ht="12.75" customHeight="1">
      <c r="A61" s="366" t="s">
        <v>1065</v>
      </c>
      <c r="F61" s="160"/>
      <c r="G61" s="160"/>
      <c r="H61" s="1076" t="s">
        <v>451</v>
      </c>
      <c r="I61" s="1077">
        <f>I60-I54</f>
        <v>0</v>
      </c>
    </row>
    <row r="62" spans="1:12" ht="12.75" customHeight="1">
      <c r="A62" s="719" t="s">
        <v>917</v>
      </c>
      <c r="F62" s="160"/>
      <c r="G62" s="160"/>
      <c r="H62" s="160"/>
      <c r="I62" s="160"/>
    </row>
    <row r="63" spans="1:12" ht="12.75" customHeight="1">
      <c r="F63" s="160"/>
      <c r="G63" s="160"/>
      <c r="H63" s="160"/>
      <c r="I63" s="160"/>
    </row>
    <row r="64" spans="1:12" ht="12.75" customHeight="1">
      <c r="F64" s="160"/>
      <c r="G64" s="160"/>
      <c r="H64" s="160"/>
      <c r="I64" s="160"/>
    </row>
    <row r="65" spans="6:12" ht="12.75" customHeight="1">
      <c r="F65" s="160"/>
      <c r="G65" s="160"/>
      <c r="H65" s="160"/>
      <c r="I65" s="160"/>
    </row>
    <row r="66" spans="6:12" s="579" customFormat="1" ht="3" customHeight="1">
      <c r="F66" s="630"/>
      <c r="G66" s="630"/>
      <c r="H66" s="630"/>
      <c r="I66" s="630"/>
      <c r="L66" s="621"/>
    </row>
    <row r="67" spans="6:12" ht="12.75" hidden="1" customHeight="1">
      <c r="F67" s="160"/>
      <c r="G67" s="160"/>
      <c r="H67" s="160"/>
      <c r="I67" s="160"/>
    </row>
    <row r="68" spans="6:12" ht="12.75" hidden="1" customHeight="1">
      <c r="F68" s="160"/>
      <c r="G68" s="160"/>
      <c r="H68" s="160"/>
      <c r="I68" s="160"/>
    </row>
    <row r="69" spans="6:12" ht="12.75" hidden="1" customHeight="1">
      <c r="F69" s="160"/>
      <c r="G69" s="160"/>
      <c r="H69" s="160"/>
      <c r="I69" s="160"/>
    </row>
    <row r="70" spans="6:12" ht="12.75" hidden="1" customHeight="1">
      <c r="F70" s="160"/>
      <c r="G70" s="160"/>
      <c r="H70" s="160"/>
      <c r="I70" s="160"/>
    </row>
    <row r="71" spans="6:12" ht="12.75" hidden="1" customHeight="1">
      <c r="F71" s="160"/>
      <c r="G71" s="160"/>
      <c r="H71" s="160"/>
      <c r="I71" s="160"/>
    </row>
    <row r="72" spans="6:12" ht="12.75" hidden="1" customHeight="1">
      <c r="F72" s="160"/>
      <c r="G72" s="160"/>
      <c r="H72" s="160"/>
      <c r="I72" s="160"/>
    </row>
    <row r="73" spans="6:12" ht="12.75" hidden="1" customHeight="1">
      <c r="F73" s="160"/>
      <c r="G73" s="160"/>
      <c r="H73" s="160"/>
      <c r="I73" s="160"/>
    </row>
    <row r="74" spans="6:12" ht="12.75" hidden="1" customHeight="1">
      <c r="F74" s="160"/>
      <c r="G74" s="160"/>
      <c r="H74" s="160"/>
      <c r="I74" s="160"/>
    </row>
    <row r="75" spans="6:12" ht="12.75" hidden="1" customHeight="1">
      <c r="F75" s="160"/>
      <c r="G75" s="160"/>
      <c r="H75" s="160"/>
      <c r="I75" s="160"/>
    </row>
    <row r="76" spans="6:12" ht="12.75" hidden="1" customHeight="1">
      <c r="K76" s="36"/>
    </row>
    <row r="77" spans="6:12" ht="12.75" hidden="1" customHeight="1">
      <c r="K77" s="36"/>
    </row>
    <row r="78" spans="6:12" ht="12.75" hidden="1" customHeight="1">
      <c r="K78" s="36"/>
    </row>
  </sheetData>
  <mergeCells count="3">
    <mergeCell ref="A7:C8"/>
    <mergeCell ref="J7:J8"/>
    <mergeCell ref="D7:D8"/>
  </mergeCells>
  <hyperlinks>
    <hyperlink ref="I2" location="Content!Print_Area" display="Content" xr:uid="{06BAA7FF-F9FF-4046-BC3E-AA70558FA159}"/>
    <hyperlink ref="I3" location="'X1 - Assets'!A1" display="SFP-Asset" xr:uid="{5410DA37-AC1A-47EF-A7D2-585DA6FD951F}"/>
    <hyperlink ref="I4" location="'X2 - Liabilities'!A1" display="SFP-Liab and NW" xr:uid="{0E503E1B-BC75-4AE7-A609-9165ACCD5C8F}"/>
    <hyperlink ref="I5" location="X4_SCI!A1" display="SCI" xr:uid="{09CD8ABE-74DF-47D1-BC0E-FCD3384836CE}"/>
  </hyperlinks>
  <printOptions horizontalCentered="1"/>
  <pageMargins left="0.5" right="0.5" top="1" bottom="0.5" header="0.2" footer="0.1"/>
  <pageSetup paperSize="14" scale="51" orientation="landscape" r:id="rId1"/>
  <headerFooter>
    <oddFooter>&amp;R&amp;"Times New Roman,Bold"&amp;12Page 25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E602-3940-4108-BD72-8B997E39D75E}">
  <sheetPr>
    <tabColor rgb="FF92D050"/>
  </sheetPr>
  <dimension ref="A1:CS59"/>
  <sheetViews>
    <sheetView showGridLines="0" zoomScale="85" zoomScaleNormal="85" zoomScaleSheetLayoutView="75" zoomScalePageLayoutView="50" workbookViewId="0">
      <pane xSplit="3" ySplit="9" topLeftCell="D33" activePane="bottomRight" state="frozen"/>
      <selection pane="bottomRight" activeCell="K57" sqref="K57"/>
      <selection pane="bottomLeft"/>
      <selection pane="topRight"/>
    </sheetView>
  </sheetViews>
  <sheetFormatPr defaultColWidth="0" defaultRowHeight="15.75" zeroHeight="1"/>
  <cols>
    <col min="1" max="1" width="2.7109375" style="2" customWidth="1"/>
    <col min="2" max="2" width="3.140625" style="2" customWidth="1"/>
    <col min="3" max="3" width="39.28515625" style="2" customWidth="1"/>
    <col min="4" max="5" width="14.7109375" style="2" customWidth="1"/>
    <col min="6" max="6" width="19.42578125" style="2" customWidth="1"/>
    <col min="7" max="7" width="19" style="2" customWidth="1"/>
    <col min="8" max="8" width="18.140625" style="2" customWidth="1"/>
    <col min="9" max="9" width="20" style="2" customWidth="1"/>
    <col min="10" max="10" width="21.42578125" style="2" customWidth="1"/>
    <col min="11" max="12" width="19.42578125" style="2" customWidth="1"/>
    <col min="13" max="13" width="6.42578125" style="2" customWidth="1"/>
    <col min="14" max="14" width="21.28515625" style="2" bestFit="1" customWidth="1"/>
    <col min="15" max="15" width="9.140625" style="2" customWidth="1"/>
    <col min="16" max="16" width="0.5703125" style="615" customWidth="1"/>
    <col min="17" max="97" width="0" style="2" hidden="1" customWidth="1"/>
    <col min="98" max="16384" width="9.140625" style="2" hidden="1"/>
  </cols>
  <sheetData>
    <row r="1" spans="1:97" s="3" customFormat="1">
      <c r="A1" s="73" t="s">
        <v>1154</v>
      </c>
      <c r="B1" s="2"/>
      <c r="C1" s="2"/>
      <c r="D1" s="2"/>
      <c r="H1" s="2"/>
      <c r="I1" s="1"/>
      <c r="K1" s="2"/>
      <c r="L1" s="335" t="s">
        <v>271</v>
      </c>
      <c r="M1" s="2"/>
      <c r="O1" s="2"/>
      <c r="P1" s="615"/>
      <c r="Q1" s="2"/>
      <c r="R1" s="2"/>
    </row>
    <row r="2" spans="1:97">
      <c r="A2" s="205" t="str">
        <f>"COMPANY: "&amp;'Co. Profile'!B2</f>
        <v>COMPANY: [NAME OF HMO]</v>
      </c>
      <c r="B2" s="82"/>
      <c r="C2" s="82"/>
      <c r="D2" s="82"/>
      <c r="H2" s="82"/>
      <c r="I2" s="1"/>
      <c r="L2" s="336" t="s">
        <v>798</v>
      </c>
    </row>
    <row r="3" spans="1:97">
      <c r="A3" s="210" t="str">
        <f>'Co. Profile'!B3</f>
        <v>FOR THE YEAR ENDED DECEMBER 31, 20XX</v>
      </c>
      <c r="B3" s="82"/>
      <c r="C3" s="82"/>
      <c r="D3" s="82"/>
      <c r="H3" s="82"/>
      <c r="I3" s="1"/>
      <c r="J3" s="1"/>
      <c r="K3" s="1"/>
      <c r="L3" s="336" t="s">
        <v>799</v>
      </c>
    </row>
    <row r="4" spans="1:97" s="1" customFormat="1" ht="16.5" thickBot="1">
      <c r="A4" s="82"/>
      <c r="C4" s="82"/>
      <c r="D4" s="82"/>
      <c r="I4" s="5"/>
      <c r="J4" s="86"/>
      <c r="L4" s="335" t="s">
        <v>800</v>
      </c>
      <c r="P4" s="579"/>
    </row>
    <row r="5" spans="1:97" s="1" customFormat="1">
      <c r="A5" s="1690" t="s">
        <v>1155</v>
      </c>
      <c r="B5" s="1841"/>
      <c r="C5" s="1841"/>
      <c r="D5" s="1841" t="s">
        <v>1156</v>
      </c>
      <c r="E5" s="1841"/>
      <c r="F5" s="1841" t="s">
        <v>1157</v>
      </c>
      <c r="G5" s="1841" t="s">
        <v>1113</v>
      </c>
      <c r="H5" s="2114" t="s">
        <v>1158</v>
      </c>
      <c r="I5" s="1690" t="s">
        <v>1159</v>
      </c>
      <c r="J5" s="1841" t="s">
        <v>1160</v>
      </c>
      <c r="K5" s="1843" t="s">
        <v>1161</v>
      </c>
      <c r="L5" s="1846" t="s">
        <v>780</v>
      </c>
      <c r="P5" s="579"/>
    </row>
    <row r="6" spans="1:97" s="323" customFormat="1">
      <c r="A6" s="2085"/>
      <c r="B6" s="2413"/>
      <c r="C6" s="2413"/>
      <c r="D6" s="2413"/>
      <c r="E6" s="2413"/>
      <c r="F6" s="2413"/>
      <c r="G6" s="2413"/>
      <c r="H6" s="2414"/>
      <c r="I6" s="2085"/>
      <c r="J6" s="2413"/>
      <c r="K6" s="2415"/>
      <c r="L6" s="1847"/>
      <c r="P6" s="631"/>
    </row>
    <row r="7" spans="1:97" s="323" customFormat="1" ht="15.75" customHeight="1" thickBot="1">
      <c r="A7" s="1691"/>
      <c r="B7" s="1842"/>
      <c r="C7" s="1842"/>
      <c r="D7" s="1527" t="s">
        <v>1162</v>
      </c>
      <c r="E7" s="1527" t="s">
        <v>1163</v>
      </c>
      <c r="F7" s="1842"/>
      <c r="G7" s="1842"/>
      <c r="H7" s="2119"/>
      <c r="I7" s="1691"/>
      <c r="J7" s="1842"/>
      <c r="K7" s="1844"/>
      <c r="L7" s="1848"/>
      <c r="P7" s="631"/>
    </row>
    <row r="8" spans="1:97" s="1335" customFormat="1">
      <c r="A8" s="1845" t="s">
        <v>706</v>
      </c>
      <c r="B8" s="2416"/>
      <c r="C8" s="2417"/>
      <c r="D8" s="1536" t="s">
        <v>707</v>
      </c>
      <c r="E8" s="1536" t="s">
        <v>708</v>
      </c>
      <c r="F8" s="2418" t="s">
        <v>709</v>
      </c>
      <c r="G8" s="1536" t="s">
        <v>710</v>
      </c>
      <c r="H8" s="2418" t="s">
        <v>711</v>
      </c>
      <c r="I8" s="1336" t="s">
        <v>712</v>
      </c>
      <c r="J8" s="2418" t="s">
        <v>788</v>
      </c>
      <c r="K8" s="1537" t="s">
        <v>789</v>
      </c>
      <c r="L8" s="1337" t="s">
        <v>856</v>
      </c>
    </row>
    <row r="9" spans="1:97" s="309" customFormat="1">
      <c r="A9" s="95" t="s">
        <v>1164</v>
      </c>
      <c r="B9" s="2"/>
      <c r="C9" s="2"/>
      <c r="D9" s="1004"/>
      <c r="E9" s="1004"/>
      <c r="F9" s="1528"/>
      <c r="G9" s="1004"/>
      <c r="H9" s="1528"/>
      <c r="I9" s="444"/>
      <c r="J9" s="1528"/>
      <c r="K9" s="1005"/>
      <c r="L9" s="315"/>
      <c r="P9" s="632"/>
    </row>
    <row r="10" spans="1:97" s="324" customFormat="1">
      <c r="A10" s="95" t="s">
        <v>864</v>
      </c>
      <c r="B10" s="2" t="s">
        <v>1123</v>
      </c>
      <c r="C10" s="2"/>
      <c r="D10" s="1004"/>
      <c r="E10" s="1004"/>
      <c r="F10" s="1297"/>
      <c r="G10" s="925"/>
      <c r="H10" s="1297"/>
      <c r="I10" s="445"/>
      <c r="J10" s="1297"/>
      <c r="K10" s="1006"/>
      <c r="L10" s="311"/>
      <c r="M10" s="2"/>
      <c r="N10" s="2"/>
      <c r="O10" s="2"/>
      <c r="P10" s="61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</row>
    <row r="11" spans="1:97" s="1" customFormat="1">
      <c r="A11" s="310"/>
      <c r="B11" s="325" t="s">
        <v>810</v>
      </c>
      <c r="C11" s="1200"/>
      <c r="D11" s="923"/>
      <c r="E11" s="923"/>
      <c r="F11" s="1298"/>
      <c r="G11" s="923"/>
      <c r="H11" s="1538">
        <f>F11-G11</f>
        <v>0</v>
      </c>
      <c r="I11" s="1206"/>
      <c r="J11" s="1298"/>
      <c r="K11" s="1007">
        <f>I11+J11</f>
        <v>0</v>
      </c>
      <c r="L11" s="1205"/>
      <c r="P11" s="579"/>
    </row>
    <row r="12" spans="1:97" s="1" customFormat="1">
      <c r="A12" s="310"/>
      <c r="B12" s="325" t="s">
        <v>812</v>
      </c>
      <c r="C12" s="1200"/>
      <c r="D12" s="923"/>
      <c r="E12" s="923"/>
      <c r="F12" s="1298"/>
      <c r="G12" s="923"/>
      <c r="H12" s="1538">
        <f>F12-G12</f>
        <v>0</v>
      </c>
      <c r="I12" s="1206"/>
      <c r="J12" s="1298"/>
      <c r="K12" s="1007">
        <f>I12+J12</f>
        <v>0</v>
      </c>
      <c r="L12" s="1205"/>
      <c r="P12" s="579"/>
    </row>
    <row r="13" spans="1:97" s="1" customFormat="1" ht="16.5" thickBot="1">
      <c r="A13" s="310"/>
      <c r="B13" s="325" t="s">
        <v>813</v>
      </c>
      <c r="C13" s="1200"/>
      <c r="D13" s="923"/>
      <c r="E13" s="923"/>
      <c r="F13" s="1539"/>
      <c r="G13" s="1529"/>
      <c r="H13" s="1540">
        <f>F13-G13</f>
        <v>0</v>
      </c>
      <c r="I13" s="1207"/>
      <c r="J13" s="1539"/>
      <c r="K13" s="1540">
        <f>I13+J13</f>
        <v>0</v>
      </c>
      <c r="L13" s="1205"/>
      <c r="P13" s="579"/>
    </row>
    <row r="14" spans="1:97" s="1" customFormat="1" ht="16.5" thickBot="1">
      <c r="A14" s="2404"/>
      <c r="B14" s="2405" t="s">
        <v>1124</v>
      </c>
      <c r="C14" s="2405"/>
      <c r="D14" s="2407"/>
      <c r="E14" s="2407"/>
      <c r="F14" s="1541">
        <f t="shared" ref="F14:K14" si="0">SUM(F11:F13)</f>
        <v>0</v>
      </c>
      <c r="G14" s="1542">
        <f t="shared" si="0"/>
        <v>0</v>
      </c>
      <c r="H14" s="1541">
        <f t="shared" si="0"/>
        <v>0</v>
      </c>
      <c r="I14" s="549">
        <f t="shared" si="0"/>
        <v>0</v>
      </c>
      <c r="J14" s="1543">
        <f t="shared" si="0"/>
        <v>0</v>
      </c>
      <c r="K14" s="1540">
        <f t="shared" si="0"/>
        <v>0</v>
      </c>
      <c r="L14" s="2409"/>
      <c r="P14" s="579"/>
    </row>
    <row r="15" spans="1:97" s="1" customFormat="1">
      <c r="A15" s="95" t="s">
        <v>868</v>
      </c>
      <c r="B15" s="2" t="s">
        <v>1165</v>
      </c>
      <c r="C15" s="2"/>
      <c r="D15" s="1004"/>
      <c r="E15" s="1004"/>
      <c r="F15" s="1297"/>
      <c r="G15" s="925"/>
      <c r="H15" s="1297"/>
      <c r="I15" s="445"/>
      <c r="J15" s="1297"/>
      <c r="K15" s="1006"/>
      <c r="L15" s="311"/>
      <c r="P15" s="579"/>
    </row>
    <row r="16" spans="1:97" s="1" customFormat="1">
      <c r="A16" s="310"/>
      <c r="B16" s="325" t="s">
        <v>810</v>
      </c>
      <c r="C16" s="1200"/>
      <c r="D16" s="923"/>
      <c r="E16" s="923"/>
      <c r="F16" s="1298"/>
      <c r="G16" s="923"/>
      <c r="H16" s="1538">
        <f>F16-G16</f>
        <v>0</v>
      </c>
      <c r="I16" s="1206"/>
      <c r="J16" s="1298"/>
      <c r="K16" s="1007">
        <f>I16+J16</f>
        <v>0</v>
      </c>
      <c r="L16" s="1205"/>
      <c r="P16" s="579"/>
    </row>
    <row r="17" spans="1:97" s="1" customFormat="1">
      <c r="A17" s="310"/>
      <c r="B17" s="325" t="s">
        <v>812</v>
      </c>
      <c r="C17" s="1200"/>
      <c r="D17" s="923"/>
      <c r="E17" s="923"/>
      <c r="F17" s="1298"/>
      <c r="G17" s="923"/>
      <c r="H17" s="1538">
        <f>F17-G17</f>
        <v>0</v>
      </c>
      <c r="I17" s="1206"/>
      <c r="J17" s="1298"/>
      <c r="K17" s="1007">
        <f>I17+J17</f>
        <v>0</v>
      </c>
      <c r="L17" s="1205"/>
      <c r="P17" s="579"/>
    </row>
    <row r="18" spans="1:97" s="1" customFormat="1" ht="16.5" thickBot="1">
      <c r="A18" s="310"/>
      <c r="B18" s="325" t="s">
        <v>813</v>
      </c>
      <c r="C18" s="1200"/>
      <c r="D18" s="923"/>
      <c r="E18" s="923"/>
      <c r="F18" s="1539"/>
      <c r="G18" s="1529"/>
      <c r="H18" s="1540">
        <f>F18-G18</f>
        <v>0</v>
      </c>
      <c r="I18" s="1207"/>
      <c r="J18" s="1539"/>
      <c r="K18" s="1540">
        <f>I18+J18</f>
        <v>0</v>
      </c>
      <c r="L18" s="1205"/>
      <c r="P18" s="579"/>
    </row>
    <row r="19" spans="1:97" s="1" customFormat="1" ht="16.5" thickBot="1">
      <c r="A19" s="2404"/>
      <c r="B19" s="2405" t="s">
        <v>1166</v>
      </c>
      <c r="C19" s="2405"/>
      <c r="D19" s="2407"/>
      <c r="E19" s="2407"/>
      <c r="F19" s="1541">
        <f t="shared" ref="F19:K19" si="1">SUM(F16:F18)</f>
        <v>0</v>
      </c>
      <c r="G19" s="1542">
        <f t="shared" si="1"/>
        <v>0</v>
      </c>
      <c r="H19" s="1541">
        <f t="shared" si="1"/>
        <v>0</v>
      </c>
      <c r="I19" s="549">
        <f t="shared" si="1"/>
        <v>0</v>
      </c>
      <c r="J19" s="1543">
        <f t="shared" si="1"/>
        <v>0</v>
      </c>
      <c r="K19" s="1540">
        <f t="shared" si="1"/>
        <v>0</v>
      </c>
      <c r="L19" s="2409"/>
      <c r="P19" s="579"/>
    </row>
    <row r="20" spans="1:97" s="1" customFormat="1">
      <c r="A20" s="95" t="s">
        <v>1167</v>
      </c>
      <c r="B20" s="314" t="s">
        <v>1168</v>
      </c>
      <c r="C20" s="2"/>
      <c r="D20" s="1004"/>
      <c r="E20" s="1004"/>
      <c r="F20" s="1297"/>
      <c r="G20" s="925"/>
      <c r="H20" s="1297"/>
      <c r="I20" s="445"/>
      <c r="J20" s="1297"/>
      <c r="K20" s="1006"/>
      <c r="L20" s="311"/>
      <c r="P20" s="579"/>
    </row>
    <row r="21" spans="1:97" s="1" customFormat="1">
      <c r="A21" s="310"/>
      <c r="B21" s="325" t="s">
        <v>810</v>
      </c>
      <c r="C21" s="1200"/>
      <c r="D21" s="923"/>
      <c r="E21" s="923"/>
      <c r="F21" s="1298"/>
      <c r="G21" s="923"/>
      <c r="H21" s="1538">
        <f>F21-G21</f>
        <v>0</v>
      </c>
      <c r="I21" s="1206"/>
      <c r="J21" s="1298"/>
      <c r="K21" s="1007">
        <f>I21+J21</f>
        <v>0</v>
      </c>
      <c r="L21" s="1205"/>
      <c r="P21" s="579"/>
    </row>
    <row r="22" spans="1:97" s="1" customFormat="1">
      <c r="A22" s="310"/>
      <c r="B22" s="325" t="s">
        <v>812</v>
      </c>
      <c r="C22" s="1200"/>
      <c r="D22" s="923"/>
      <c r="E22" s="923"/>
      <c r="F22" s="1298"/>
      <c r="G22" s="923"/>
      <c r="H22" s="1538">
        <f>F22-G22</f>
        <v>0</v>
      </c>
      <c r="I22" s="1206"/>
      <c r="J22" s="1298"/>
      <c r="K22" s="1007">
        <f>I22+J22</f>
        <v>0</v>
      </c>
      <c r="L22" s="1205"/>
      <c r="P22" s="579"/>
    </row>
    <row r="23" spans="1:97" s="1" customFormat="1" ht="16.5" thickBot="1">
      <c r="A23" s="310"/>
      <c r="B23" s="325" t="s">
        <v>813</v>
      </c>
      <c r="C23" s="1200"/>
      <c r="D23" s="923"/>
      <c r="E23" s="923"/>
      <c r="F23" s="1539"/>
      <c r="G23" s="1529"/>
      <c r="H23" s="1540">
        <f>F23-G23</f>
        <v>0</v>
      </c>
      <c r="I23" s="1207"/>
      <c r="J23" s="1539"/>
      <c r="K23" s="1540">
        <f>I23+J23</f>
        <v>0</v>
      </c>
      <c r="L23" s="1205"/>
      <c r="P23" s="579"/>
    </row>
    <row r="24" spans="1:97" s="1" customFormat="1" ht="16.5" thickBot="1">
      <c r="A24" s="2404"/>
      <c r="B24" s="2405" t="s">
        <v>1169</v>
      </c>
      <c r="C24" s="2405"/>
      <c r="D24" s="2407"/>
      <c r="E24" s="2407"/>
      <c r="F24" s="1541">
        <f t="shared" ref="F24:K24" si="2">SUM(F21:F23)</f>
        <v>0</v>
      </c>
      <c r="G24" s="1542">
        <f t="shared" si="2"/>
        <v>0</v>
      </c>
      <c r="H24" s="1541">
        <f t="shared" si="2"/>
        <v>0</v>
      </c>
      <c r="I24" s="549">
        <f t="shared" si="2"/>
        <v>0</v>
      </c>
      <c r="J24" s="1543">
        <f t="shared" si="2"/>
        <v>0</v>
      </c>
      <c r="K24" s="1540">
        <f t="shared" si="2"/>
        <v>0</v>
      </c>
      <c r="L24" s="2409"/>
      <c r="P24" s="579"/>
    </row>
    <row r="25" spans="1:97" s="1" customFormat="1" ht="16.5" thickBot="1">
      <c r="A25" s="2404"/>
      <c r="B25" s="2405"/>
      <c r="C25" s="2405" t="s">
        <v>305</v>
      </c>
      <c r="D25" s="2407"/>
      <c r="E25" s="2407"/>
      <c r="F25" s="327">
        <f t="shared" ref="F25:K25" si="3">F14+F19+F24</f>
        <v>0</v>
      </c>
      <c r="G25" s="328">
        <f t="shared" si="3"/>
        <v>0</v>
      </c>
      <c r="H25" s="327">
        <f t="shared" si="3"/>
        <v>0</v>
      </c>
      <c r="I25" s="329">
        <f t="shared" si="3"/>
        <v>0</v>
      </c>
      <c r="J25" s="330">
        <f t="shared" si="3"/>
        <v>0</v>
      </c>
      <c r="K25" s="331">
        <f t="shared" si="3"/>
        <v>0</v>
      </c>
      <c r="L25" s="2419"/>
      <c r="P25" s="579"/>
    </row>
    <row r="26" spans="1:97" s="1" customFormat="1" ht="17.25" thickTop="1" thickBot="1">
      <c r="A26" s="321"/>
      <c r="B26" s="541"/>
      <c r="C26" s="541"/>
      <c r="D26" s="1544"/>
      <c r="E26" s="1544"/>
      <c r="F26" s="1541"/>
      <c r="G26" s="1542"/>
      <c r="H26" s="1541"/>
      <c r="I26" s="549"/>
      <c r="J26" s="1545"/>
      <c r="K26" s="1546"/>
      <c r="L26" s="1535"/>
      <c r="P26" s="579"/>
    </row>
    <row r="27" spans="1:97" s="309" customFormat="1">
      <c r="A27" s="550" t="s">
        <v>1170</v>
      </c>
      <c r="B27" s="1230"/>
      <c r="C27" s="1230"/>
      <c r="D27" s="2420"/>
      <c r="E27" s="2420"/>
      <c r="F27" s="2421"/>
      <c r="G27" s="2420"/>
      <c r="H27" s="2421"/>
      <c r="I27" s="551"/>
      <c r="J27" s="2421"/>
      <c r="K27" s="2422"/>
      <c r="L27" s="2423"/>
      <c r="P27" s="632"/>
    </row>
    <row r="28" spans="1:97" s="324" customFormat="1">
      <c r="A28" s="95" t="s">
        <v>864</v>
      </c>
      <c r="B28" s="2" t="s">
        <v>1123</v>
      </c>
      <c r="C28" s="2"/>
      <c r="D28" s="1004"/>
      <c r="E28" s="1004"/>
      <c r="F28" s="1297"/>
      <c r="G28" s="925"/>
      <c r="H28" s="1297"/>
      <c r="I28" s="445"/>
      <c r="J28" s="1297"/>
      <c r="K28" s="1006"/>
      <c r="L28" s="311"/>
      <c r="M28" s="2"/>
      <c r="N28" s="2"/>
      <c r="O28" s="2"/>
      <c r="P28" s="61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</row>
    <row r="29" spans="1:97" s="1" customFormat="1">
      <c r="A29" s="310"/>
      <c r="B29" s="325" t="s">
        <v>810</v>
      </c>
      <c r="C29" s="1200"/>
      <c r="D29" s="923"/>
      <c r="E29" s="923"/>
      <c r="F29" s="1298"/>
      <c r="G29" s="923"/>
      <c r="H29" s="1538">
        <f>F29-G29</f>
        <v>0</v>
      </c>
      <c r="I29" s="1206"/>
      <c r="J29" s="1298"/>
      <c r="K29" s="1007">
        <f>I29+J29</f>
        <v>0</v>
      </c>
      <c r="L29" s="1205"/>
      <c r="P29" s="579"/>
    </row>
    <row r="30" spans="1:97" s="1" customFormat="1">
      <c r="A30" s="310"/>
      <c r="B30" s="325" t="s">
        <v>812</v>
      </c>
      <c r="C30" s="1200"/>
      <c r="D30" s="923"/>
      <c r="E30" s="923"/>
      <c r="F30" s="1298"/>
      <c r="G30" s="923"/>
      <c r="H30" s="1538">
        <f>F30-G30</f>
        <v>0</v>
      </c>
      <c r="I30" s="1206"/>
      <c r="J30" s="1298"/>
      <c r="K30" s="1007">
        <f>I30+J30</f>
        <v>0</v>
      </c>
      <c r="L30" s="1205"/>
      <c r="P30" s="579"/>
    </row>
    <row r="31" spans="1:97" s="1" customFormat="1" ht="16.5" thickBot="1">
      <c r="A31" s="310"/>
      <c r="B31" s="325" t="s">
        <v>813</v>
      </c>
      <c r="C31" s="1200"/>
      <c r="D31" s="923"/>
      <c r="E31" s="923"/>
      <c r="F31" s="1539"/>
      <c r="G31" s="1529"/>
      <c r="H31" s="1540">
        <f>F31-G31</f>
        <v>0</v>
      </c>
      <c r="I31" s="1207"/>
      <c r="J31" s="1539"/>
      <c r="K31" s="1540">
        <f>I31+J31</f>
        <v>0</v>
      </c>
      <c r="L31" s="1205"/>
      <c r="P31" s="579"/>
    </row>
    <row r="32" spans="1:97" s="1" customFormat="1" ht="16.5" thickBot="1">
      <c r="A32" s="2404"/>
      <c r="B32" s="2405" t="s">
        <v>1124</v>
      </c>
      <c r="C32" s="2405"/>
      <c r="D32" s="2407"/>
      <c r="E32" s="2407"/>
      <c r="F32" s="1541">
        <f t="shared" ref="F32:K32" si="4">SUM(F29:F31)</f>
        <v>0</v>
      </c>
      <c r="G32" s="1542">
        <f t="shared" si="4"/>
        <v>0</v>
      </c>
      <c r="H32" s="1541">
        <f t="shared" si="4"/>
        <v>0</v>
      </c>
      <c r="I32" s="549">
        <f t="shared" si="4"/>
        <v>0</v>
      </c>
      <c r="J32" s="1543">
        <f t="shared" si="4"/>
        <v>0</v>
      </c>
      <c r="K32" s="1540">
        <f t="shared" si="4"/>
        <v>0</v>
      </c>
      <c r="L32" s="2409"/>
      <c r="P32" s="579"/>
    </row>
    <row r="33" spans="1:16" s="1" customFormat="1">
      <c r="A33" s="95" t="s">
        <v>868</v>
      </c>
      <c r="B33" s="2" t="s">
        <v>1165</v>
      </c>
      <c r="C33" s="2"/>
      <c r="D33" s="1004"/>
      <c r="E33" s="1004"/>
      <c r="F33" s="1297"/>
      <c r="G33" s="925"/>
      <c r="H33" s="1297"/>
      <c r="I33" s="445"/>
      <c r="J33" s="1297"/>
      <c r="K33" s="1006"/>
      <c r="L33" s="311"/>
      <c r="P33" s="579"/>
    </row>
    <row r="34" spans="1:16" s="1" customFormat="1">
      <c r="A34" s="310"/>
      <c r="B34" s="325" t="s">
        <v>810</v>
      </c>
      <c r="C34" s="1200"/>
      <c r="D34" s="923"/>
      <c r="E34" s="923"/>
      <c r="F34" s="1298"/>
      <c r="G34" s="923"/>
      <c r="H34" s="1538">
        <f>F34-G34</f>
        <v>0</v>
      </c>
      <c r="I34" s="1206"/>
      <c r="J34" s="1298"/>
      <c r="K34" s="1007">
        <f>I34+J34</f>
        <v>0</v>
      </c>
      <c r="L34" s="1205"/>
      <c r="P34" s="579"/>
    </row>
    <row r="35" spans="1:16" s="1" customFormat="1">
      <c r="A35" s="310"/>
      <c r="B35" s="325" t="s">
        <v>812</v>
      </c>
      <c r="C35" s="1200"/>
      <c r="D35" s="923"/>
      <c r="E35" s="923"/>
      <c r="F35" s="1298"/>
      <c r="G35" s="923"/>
      <c r="H35" s="1538">
        <f>F35-G35</f>
        <v>0</v>
      </c>
      <c r="I35" s="1206"/>
      <c r="J35" s="1298"/>
      <c r="K35" s="1007">
        <f>I35+J35</f>
        <v>0</v>
      </c>
      <c r="L35" s="1205"/>
      <c r="P35" s="579"/>
    </row>
    <row r="36" spans="1:16" s="1" customFormat="1" ht="16.5" thickBot="1">
      <c r="A36" s="310"/>
      <c r="B36" s="325" t="s">
        <v>813</v>
      </c>
      <c r="C36" s="1200"/>
      <c r="D36" s="923"/>
      <c r="E36" s="923"/>
      <c r="F36" s="1539"/>
      <c r="G36" s="1529"/>
      <c r="H36" s="1540">
        <f>F36-G36</f>
        <v>0</v>
      </c>
      <c r="I36" s="1207"/>
      <c r="J36" s="1539"/>
      <c r="K36" s="1540">
        <f>I36+J36</f>
        <v>0</v>
      </c>
      <c r="L36" s="1205"/>
      <c r="P36" s="579"/>
    </row>
    <row r="37" spans="1:16" s="1" customFormat="1" ht="16.5" thickBot="1">
      <c r="A37" s="2404"/>
      <c r="B37" s="2405" t="s">
        <v>1166</v>
      </c>
      <c r="C37" s="2405"/>
      <c r="D37" s="2407"/>
      <c r="E37" s="2407"/>
      <c r="F37" s="1541">
        <f t="shared" ref="F37:K37" si="5">SUM(F34:F36)</f>
        <v>0</v>
      </c>
      <c r="G37" s="1542">
        <f t="shared" si="5"/>
        <v>0</v>
      </c>
      <c r="H37" s="1541">
        <f t="shared" si="5"/>
        <v>0</v>
      </c>
      <c r="I37" s="549">
        <f t="shared" si="5"/>
        <v>0</v>
      </c>
      <c r="J37" s="1543">
        <f t="shared" si="5"/>
        <v>0</v>
      </c>
      <c r="K37" s="1540">
        <f t="shared" si="5"/>
        <v>0</v>
      </c>
      <c r="L37" s="2409"/>
      <c r="P37" s="579"/>
    </row>
    <row r="38" spans="1:16" s="1" customFormat="1">
      <c r="A38" s="95" t="s">
        <v>1167</v>
      </c>
      <c r="B38" s="314" t="s">
        <v>1168</v>
      </c>
      <c r="C38" s="2"/>
      <c r="D38" s="1004"/>
      <c r="E38" s="1004"/>
      <c r="F38" s="1297"/>
      <c r="G38" s="925"/>
      <c r="H38" s="1297"/>
      <c r="I38" s="445"/>
      <c r="J38" s="1297"/>
      <c r="K38" s="1006"/>
      <c r="L38" s="311"/>
      <c r="P38" s="579"/>
    </row>
    <row r="39" spans="1:16" s="1" customFormat="1">
      <c r="A39" s="310"/>
      <c r="B39" s="325" t="s">
        <v>810</v>
      </c>
      <c r="C39" s="1200"/>
      <c r="D39" s="923"/>
      <c r="E39" s="923"/>
      <c r="F39" s="1298"/>
      <c r="G39" s="923"/>
      <c r="H39" s="1538">
        <f>F39-G39</f>
        <v>0</v>
      </c>
      <c r="I39" s="1206"/>
      <c r="J39" s="1298"/>
      <c r="K39" s="1007">
        <f>I39+J39</f>
        <v>0</v>
      </c>
      <c r="L39" s="1205"/>
      <c r="P39" s="579"/>
    </row>
    <row r="40" spans="1:16" s="1" customFormat="1">
      <c r="A40" s="310"/>
      <c r="B40" s="325" t="s">
        <v>812</v>
      </c>
      <c r="C40" s="1200"/>
      <c r="D40" s="923"/>
      <c r="E40" s="923"/>
      <c r="F40" s="1298"/>
      <c r="G40" s="923"/>
      <c r="H40" s="1538">
        <f>F40-G40</f>
        <v>0</v>
      </c>
      <c r="I40" s="1206"/>
      <c r="J40" s="1298"/>
      <c r="K40" s="1007">
        <f>I40+J40</f>
        <v>0</v>
      </c>
      <c r="L40" s="1205"/>
      <c r="P40" s="579"/>
    </row>
    <row r="41" spans="1:16" s="1" customFormat="1" ht="16.5" thickBot="1">
      <c r="A41" s="310"/>
      <c r="B41" s="325" t="s">
        <v>813</v>
      </c>
      <c r="C41" s="1200"/>
      <c r="D41" s="923"/>
      <c r="E41" s="923"/>
      <c r="F41" s="1539"/>
      <c r="G41" s="1529"/>
      <c r="H41" s="1540">
        <f>F41-G41</f>
        <v>0</v>
      </c>
      <c r="I41" s="1207"/>
      <c r="J41" s="1539"/>
      <c r="K41" s="1540">
        <f>I41+J41</f>
        <v>0</v>
      </c>
      <c r="L41" s="1205"/>
      <c r="P41" s="579"/>
    </row>
    <row r="42" spans="1:16" s="1" customFormat="1" ht="16.5" thickBot="1">
      <c r="A42" s="2404"/>
      <c r="B42" s="2405" t="s">
        <v>1169</v>
      </c>
      <c r="C42" s="2405"/>
      <c r="D42" s="2407"/>
      <c r="E42" s="2407"/>
      <c r="F42" s="1541">
        <f t="shared" ref="F42:K42" si="6">SUM(F39:F41)</f>
        <v>0</v>
      </c>
      <c r="G42" s="1542">
        <f t="shared" si="6"/>
        <v>0</v>
      </c>
      <c r="H42" s="1541">
        <f t="shared" si="6"/>
        <v>0</v>
      </c>
      <c r="I42" s="549">
        <f t="shared" si="6"/>
        <v>0</v>
      </c>
      <c r="J42" s="1543">
        <f t="shared" si="6"/>
        <v>0</v>
      </c>
      <c r="K42" s="1540">
        <f t="shared" si="6"/>
        <v>0</v>
      </c>
      <c r="L42" s="2409"/>
      <c r="P42" s="579"/>
    </row>
    <row r="43" spans="1:16" s="1" customFormat="1" ht="16.5" thickBot="1">
      <c r="A43" s="2404"/>
      <c r="B43" s="2405"/>
      <c r="C43" s="2405" t="s">
        <v>305</v>
      </c>
      <c r="D43" s="2407"/>
      <c r="E43" s="2407"/>
      <c r="F43" s="327">
        <f t="shared" ref="F43:K43" si="7">F32+F37+F42</f>
        <v>0</v>
      </c>
      <c r="G43" s="328">
        <f t="shared" si="7"/>
        <v>0</v>
      </c>
      <c r="H43" s="327">
        <f t="shared" si="7"/>
        <v>0</v>
      </c>
      <c r="I43" s="329">
        <f t="shared" si="7"/>
        <v>0</v>
      </c>
      <c r="J43" s="330">
        <f t="shared" si="7"/>
        <v>0</v>
      </c>
      <c r="K43" s="331">
        <f t="shared" si="7"/>
        <v>0</v>
      </c>
      <c r="L43" s="2419"/>
      <c r="P43" s="579"/>
    </row>
    <row r="44" spans="1:16" s="1" customFormat="1" ht="17.25" thickTop="1" thickBot="1">
      <c r="A44" s="168"/>
      <c r="B44" s="541"/>
      <c r="C44" s="541"/>
      <c r="D44" s="1532"/>
      <c r="E44" s="541"/>
      <c r="F44" s="1545"/>
      <c r="G44" s="1547"/>
      <c r="H44" s="1545"/>
      <c r="I44" s="548"/>
      <c r="J44" s="1545"/>
      <c r="K44" s="1546"/>
      <c r="L44" s="1535"/>
      <c r="P44" s="579"/>
    </row>
    <row r="45" spans="1:16"/>
    <row r="46" spans="1:16" ht="12.75" customHeight="1">
      <c r="M46" s="326"/>
    </row>
    <row r="47" spans="1:16">
      <c r="B47" s="365" t="s">
        <v>792</v>
      </c>
    </row>
    <row r="48" spans="1:16">
      <c r="B48" s="366" t="s">
        <v>819</v>
      </c>
    </row>
    <row r="49" spans="2:11">
      <c r="B49" s="366" t="s">
        <v>794</v>
      </c>
    </row>
    <row r="50" spans="2:11">
      <c r="B50" s="366" t="s">
        <v>1065</v>
      </c>
    </row>
    <row r="51" spans="2:11">
      <c r="B51" s="719" t="s">
        <v>917</v>
      </c>
    </row>
    <row r="52" spans="2:11" ht="16.5" thickBot="1">
      <c r="G52" s="1075" t="s">
        <v>818</v>
      </c>
      <c r="H52"/>
      <c r="J52" s="1075" t="s">
        <v>818</v>
      </c>
      <c r="K52"/>
    </row>
    <row r="53" spans="2:11">
      <c r="G53" s="817" t="s">
        <v>618</v>
      </c>
      <c r="H53" s="1286"/>
      <c r="J53" s="817" t="s">
        <v>618</v>
      </c>
      <c r="K53" s="1286"/>
    </row>
    <row r="54" spans="2:11">
      <c r="G54" s="45" t="s">
        <v>619</v>
      </c>
      <c r="H54" s="1287"/>
      <c r="J54" s="45" t="s">
        <v>619</v>
      </c>
      <c r="K54" s="1287"/>
    </row>
    <row r="55" spans="2:11" ht="16.5" thickBot="1">
      <c r="G55" s="46" t="s">
        <v>305</v>
      </c>
      <c r="H55" s="1406">
        <f>SUM(H53:H54)</f>
        <v>0</v>
      </c>
      <c r="J55" s="46" t="s">
        <v>305</v>
      </c>
      <c r="K55" s="1406">
        <f>SUM(K53:K54)</f>
        <v>0</v>
      </c>
    </row>
    <row r="56" spans="2:11">
      <c r="G56" s="1076" t="s">
        <v>451</v>
      </c>
      <c r="H56" s="1077">
        <f>H55-H43</f>
        <v>0</v>
      </c>
      <c r="J56" s="1076" t="s">
        <v>451</v>
      </c>
      <c r="K56" s="1077">
        <f>K55-K43</f>
        <v>0</v>
      </c>
    </row>
    <row r="57" spans="2:11"/>
    <row r="58" spans="2:11" s="615" customFormat="1" ht="3" customHeight="1"/>
    <row r="59" spans="2:11"/>
  </sheetData>
  <mergeCells count="10">
    <mergeCell ref="I5:I7"/>
    <mergeCell ref="J5:J7"/>
    <mergeCell ref="K5:K7"/>
    <mergeCell ref="A8:C8"/>
    <mergeCell ref="L5:L7"/>
    <mergeCell ref="A5:C7"/>
    <mergeCell ref="D5:E6"/>
    <mergeCell ref="F5:F7"/>
    <mergeCell ref="G5:G7"/>
    <mergeCell ref="H5:H7"/>
  </mergeCells>
  <hyperlinks>
    <hyperlink ref="L1" location="Content!Print_Area" display="Content" xr:uid="{BCF1B1C4-ADB9-4ADB-B487-A9497F84C209}"/>
    <hyperlink ref="L2" location="'X1 - Assets'!A1" display="SFP-Asset" xr:uid="{290B4695-F2A7-4B1E-8A3F-CC0FE4CD32CE}"/>
    <hyperlink ref="L3" location="'X2 - Liabilities'!A1" display="SFP-Liab and NW" xr:uid="{9556C86D-C72E-4AF3-A652-772D2D99324C}"/>
    <hyperlink ref="L4" location="X4_SCI!A1" display="SCI" xr:uid="{8B9C15DF-BE8F-45C1-ACF1-9C3BEE26CC7D}"/>
  </hyperlinks>
  <pageMargins left="0.70866141732283472" right="0.70866141732283472" top="0.74803149606299213" bottom="0.74803149606299213" header="0.31496062992125984" footer="0.31496062992125984"/>
  <pageSetup paperSize="5" scale="69" orientation="landscape" r:id="rId1"/>
  <headerFooter>
    <oddFooter>&amp;R&amp;"Arial,Bold"&amp;10Page 59</oddFooter>
  </headerFooter>
  <colBreaks count="1" manualBreakCount="1">
    <brk id="12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rgb="FF92D050"/>
    <pageSetUpPr fitToPage="1"/>
  </sheetPr>
  <dimension ref="A1:WWE47"/>
  <sheetViews>
    <sheetView topLeftCell="F1" zoomScaleNormal="100" zoomScaleSheetLayoutView="100" zoomScalePageLayoutView="55" workbookViewId="0">
      <selection activeCell="M34" sqref="M34"/>
    </sheetView>
  </sheetViews>
  <sheetFormatPr defaultColWidth="0" defaultRowHeight="0" customHeight="1" zeroHeight="1"/>
  <cols>
    <col min="1" max="1" width="3" style="29" customWidth="1"/>
    <col min="2" max="2" width="4.7109375" style="29" customWidth="1"/>
    <col min="3" max="3" width="39.28515625" style="29" customWidth="1"/>
    <col min="4" max="5" width="14.7109375" style="29" customWidth="1"/>
    <col min="6" max="6" width="16.42578125" style="29" customWidth="1"/>
    <col min="7" max="8" width="14" style="29" customWidth="1"/>
    <col min="9" max="9" width="13.28515625" style="29" customWidth="1"/>
    <col min="10" max="15" width="14" style="29" customWidth="1"/>
    <col min="16" max="18" width="13.7109375" style="29" customWidth="1"/>
    <col min="19" max="19" width="19.140625" style="29" customWidth="1"/>
    <col min="20" max="20" width="9.7109375" style="29" customWidth="1"/>
    <col min="21" max="21" width="6.42578125" style="2" customWidth="1"/>
    <col min="22" max="22" width="21.28515625" style="2" bestFit="1" customWidth="1"/>
    <col min="23" max="24" width="9.140625" style="29" customWidth="1"/>
    <col min="25" max="25" width="0.5703125" style="614" customWidth="1"/>
    <col min="26" max="256" width="9.140625" style="29" hidden="1"/>
    <col min="257" max="258" width="4.7109375" style="29" hidden="1"/>
    <col min="259" max="259" width="39.28515625" style="29" hidden="1"/>
    <col min="260" max="260" width="15.42578125" style="29" hidden="1"/>
    <col min="261" max="261" width="12.42578125" style="29" hidden="1"/>
    <col min="262" max="263" width="11.42578125" style="29" hidden="1"/>
    <col min="264" max="264" width="21.42578125" style="29" hidden="1"/>
    <col min="265" max="265" width="16.42578125" style="29" hidden="1"/>
    <col min="266" max="271" width="14" style="29" hidden="1"/>
    <col min="272" max="275" width="13.7109375" style="29" hidden="1"/>
    <col min="276" max="276" width="16" style="29" hidden="1"/>
    <col min="277" max="277" width="6.42578125" style="29" hidden="1"/>
    <col min="278" max="512" width="9.140625" style="29" hidden="1"/>
    <col min="513" max="514" width="4.7109375" style="29" hidden="1"/>
    <col min="515" max="515" width="39.28515625" style="29" hidden="1"/>
    <col min="516" max="516" width="15.42578125" style="29" hidden="1"/>
    <col min="517" max="517" width="12.42578125" style="29" hidden="1"/>
    <col min="518" max="519" width="11.42578125" style="29" hidden="1"/>
    <col min="520" max="520" width="21.42578125" style="29" hidden="1"/>
    <col min="521" max="521" width="16.42578125" style="29" hidden="1"/>
    <col min="522" max="527" width="14" style="29" hidden="1"/>
    <col min="528" max="531" width="13.7109375" style="29" hidden="1"/>
    <col min="532" max="532" width="16" style="29" hidden="1"/>
    <col min="533" max="533" width="6.42578125" style="29" hidden="1"/>
    <col min="534" max="768" width="9.140625" style="29" hidden="1"/>
    <col min="769" max="770" width="4.7109375" style="29" hidden="1"/>
    <col min="771" max="771" width="39.28515625" style="29" hidden="1"/>
    <col min="772" max="772" width="15.42578125" style="29" hidden="1"/>
    <col min="773" max="773" width="12.42578125" style="29" hidden="1"/>
    <col min="774" max="775" width="11.42578125" style="29" hidden="1"/>
    <col min="776" max="776" width="21.42578125" style="29" hidden="1"/>
    <col min="777" max="777" width="16.42578125" style="29" hidden="1"/>
    <col min="778" max="783" width="14" style="29" hidden="1"/>
    <col min="784" max="787" width="13.7109375" style="29" hidden="1"/>
    <col min="788" max="788" width="16" style="29" hidden="1"/>
    <col min="789" max="789" width="6.42578125" style="29" hidden="1"/>
    <col min="790" max="1024" width="9.140625" style="29" hidden="1"/>
    <col min="1025" max="1026" width="4.7109375" style="29" hidden="1"/>
    <col min="1027" max="1027" width="39.28515625" style="29" hidden="1"/>
    <col min="1028" max="1028" width="15.42578125" style="29" hidden="1"/>
    <col min="1029" max="1029" width="12.42578125" style="29" hidden="1"/>
    <col min="1030" max="1031" width="11.42578125" style="29" hidden="1"/>
    <col min="1032" max="1032" width="21.42578125" style="29" hidden="1"/>
    <col min="1033" max="1033" width="16.42578125" style="29" hidden="1"/>
    <col min="1034" max="1039" width="14" style="29" hidden="1"/>
    <col min="1040" max="1043" width="13.7109375" style="29" hidden="1"/>
    <col min="1044" max="1044" width="16" style="29" hidden="1"/>
    <col min="1045" max="1045" width="6.42578125" style="29" hidden="1"/>
    <col min="1046" max="1280" width="9.140625" style="29" hidden="1"/>
    <col min="1281" max="1282" width="4.7109375" style="29" hidden="1"/>
    <col min="1283" max="1283" width="39.28515625" style="29" hidden="1"/>
    <col min="1284" max="1284" width="15.42578125" style="29" hidden="1"/>
    <col min="1285" max="1285" width="12.42578125" style="29" hidden="1"/>
    <col min="1286" max="1287" width="11.42578125" style="29" hidden="1"/>
    <col min="1288" max="1288" width="21.42578125" style="29" hidden="1"/>
    <col min="1289" max="1289" width="16.42578125" style="29" hidden="1"/>
    <col min="1290" max="1295" width="14" style="29" hidden="1"/>
    <col min="1296" max="1299" width="13.7109375" style="29" hidden="1"/>
    <col min="1300" max="1300" width="16" style="29" hidden="1"/>
    <col min="1301" max="1301" width="6.42578125" style="29" hidden="1"/>
    <col min="1302" max="1536" width="9.140625" style="29" hidden="1"/>
    <col min="1537" max="1538" width="4.7109375" style="29" hidden="1"/>
    <col min="1539" max="1539" width="39.28515625" style="29" hidden="1"/>
    <col min="1540" max="1540" width="15.42578125" style="29" hidden="1"/>
    <col min="1541" max="1541" width="12.42578125" style="29" hidden="1"/>
    <col min="1542" max="1543" width="11.42578125" style="29" hidden="1"/>
    <col min="1544" max="1544" width="21.42578125" style="29" hidden="1"/>
    <col min="1545" max="1545" width="16.42578125" style="29" hidden="1"/>
    <col min="1546" max="1551" width="14" style="29" hidden="1"/>
    <col min="1552" max="1555" width="13.7109375" style="29" hidden="1"/>
    <col min="1556" max="1556" width="16" style="29" hidden="1"/>
    <col min="1557" max="1557" width="6.42578125" style="29" hidden="1"/>
    <col min="1558" max="1792" width="9.140625" style="29" hidden="1"/>
    <col min="1793" max="1794" width="4.7109375" style="29" hidden="1"/>
    <col min="1795" max="1795" width="39.28515625" style="29" hidden="1"/>
    <col min="1796" max="1796" width="15.42578125" style="29" hidden="1"/>
    <col min="1797" max="1797" width="12.42578125" style="29" hidden="1"/>
    <col min="1798" max="1799" width="11.42578125" style="29" hidden="1"/>
    <col min="1800" max="1800" width="21.42578125" style="29" hidden="1"/>
    <col min="1801" max="1801" width="16.42578125" style="29" hidden="1"/>
    <col min="1802" max="1807" width="14" style="29" hidden="1"/>
    <col min="1808" max="1811" width="13.7109375" style="29" hidden="1"/>
    <col min="1812" max="1812" width="16" style="29" hidden="1"/>
    <col min="1813" max="1813" width="6.42578125" style="29" hidden="1"/>
    <col min="1814" max="2048" width="9.140625" style="29" hidden="1"/>
    <col min="2049" max="2050" width="4.7109375" style="29" hidden="1"/>
    <col min="2051" max="2051" width="39.28515625" style="29" hidden="1"/>
    <col min="2052" max="2052" width="15.42578125" style="29" hidden="1"/>
    <col min="2053" max="2053" width="12.42578125" style="29" hidden="1"/>
    <col min="2054" max="2055" width="11.42578125" style="29" hidden="1"/>
    <col min="2056" max="2056" width="21.42578125" style="29" hidden="1"/>
    <col min="2057" max="2057" width="16.42578125" style="29" hidden="1"/>
    <col min="2058" max="2063" width="14" style="29" hidden="1"/>
    <col min="2064" max="2067" width="13.7109375" style="29" hidden="1"/>
    <col min="2068" max="2068" width="16" style="29" hidden="1"/>
    <col min="2069" max="2069" width="6.42578125" style="29" hidden="1"/>
    <col min="2070" max="2304" width="9.140625" style="29" hidden="1"/>
    <col min="2305" max="2306" width="4.7109375" style="29" hidden="1"/>
    <col min="2307" max="2307" width="39.28515625" style="29" hidden="1"/>
    <col min="2308" max="2308" width="15.42578125" style="29" hidden="1"/>
    <col min="2309" max="2309" width="12.42578125" style="29" hidden="1"/>
    <col min="2310" max="2311" width="11.42578125" style="29" hidden="1"/>
    <col min="2312" max="2312" width="21.42578125" style="29" hidden="1"/>
    <col min="2313" max="2313" width="16.42578125" style="29" hidden="1"/>
    <col min="2314" max="2319" width="14" style="29" hidden="1"/>
    <col min="2320" max="2323" width="13.7109375" style="29" hidden="1"/>
    <col min="2324" max="2324" width="16" style="29" hidden="1"/>
    <col min="2325" max="2325" width="6.42578125" style="29" hidden="1"/>
    <col min="2326" max="2560" width="9.140625" style="29" hidden="1"/>
    <col min="2561" max="2562" width="4.7109375" style="29" hidden="1"/>
    <col min="2563" max="2563" width="39.28515625" style="29" hidden="1"/>
    <col min="2564" max="2564" width="15.42578125" style="29" hidden="1"/>
    <col min="2565" max="2565" width="12.42578125" style="29" hidden="1"/>
    <col min="2566" max="2567" width="11.42578125" style="29" hidden="1"/>
    <col min="2568" max="2568" width="21.42578125" style="29" hidden="1"/>
    <col min="2569" max="2569" width="16.42578125" style="29" hidden="1"/>
    <col min="2570" max="2575" width="14" style="29" hidden="1"/>
    <col min="2576" max="2579" width="13.7109375" style="29" hidden="1"/>
    <col min="2580" max="2580" width="16" style="29" hidden="1"/>
    <col min="2581" max="2581" width="6.42578125" style="29" hidden="1"/>
    <col min="2582" max="2816" width="9.140625" style="29" hidden="1"/>
    <col min="2817" max="2818" width="4.7109375" style="29" hidden="1"/>
    <col min="2819" max="2819" width="39.28515625" style="29" hidden="1"/>
    <col min="2820" max="2820" width="15.42578125" style="29" hidden="1"/>
    <col min="2821" max="2821" width="12.42578125" style="29" hidden="1"/>
    <col min="2822" max="2823" width="11.42578125" style="29" hidden="1"/>
    <col min="2824" max="2824" width="21.42578125" style="29" hidden="1"/>
    <col min="2825" max="2825" width="16.42578125" style="29" hidden="1"/>
    <col min="2826" max="2831" width="14" style="29" hidden="1"/>
    <col min="2832" max="2835" width="13.7109375" style="29" hidden="1"/>
    <col min="2836" max="2836" width="16" style="29" hidden="1"/>
    <col min="2837" max="2837" width="6.42578125" style="29" hidden="1"/>
    <col min="2838" max="3072" width="9.140625" style="29" hidden="1"/>
    <col min="3073" max="3074" width="4.7109375" style="29" hidden="1"/>
    <col min="3075" max="3075" width="39.28515625" style="29" hidden="1"/>
    <col min="3076" max="3076" width="15.42578125" style="29" hidden="1"/>
    <col min="3077" max="3077" width="12.42578125" style="29" hidden="1"/>
    <col min="3078" max="3079" width="11.42578125" style="29" hidden="1"/>
    <col min="3080" max="3080" width="21.42578125" style="29" hidden="1"/>
    <col min="3081" max="3081" width="16.42578125" style="29" hidden="1"/>
    <col min="3082" max="3087" width="14" style="29" hidden="1"/>
    <col min="3088" max="3091" width="13.7109375" style="29" hidden="1"/>
    <col min="3092" max="3092" width="16" style="29" hidden="1"/>
    <col min="3093" max="3093" width="6.42578125" style="29" hidden="1"/>
    <col min="3094" max="3328" width="9.140625" style="29" hidden="1"/>
    <col min="3329" max="3330" width="4.7109375" style="29" hidden="1"/>
    <col min="3331" max="3331" width="39.28515625" style="29" hidden="1"/>
    <col min="3332" max="3332" width="15.42578125" style="29" hidden="1"/>
    <col min="3333" max="3333" width="12.42578125" style="29" hidden="1"/>
    <col min="3334" max="3335" width="11.42578125" style="29" hidden="1"/>
    <col min="3336" max="3336" width="21.42578125" style="29" hidden="1"/>
    <col min="3337" max="3337" width="16.42578125" style="29" hidden="1"/>
    <col min="3338" max="3343" width="14" style="29" hidden="1"/>
    <col min="3344" max="3347" width="13.7109375" style="29" hidden="1"/>
    <col min="3348" max="3348" width="16" style="29" hidden="1"/>
    <col min="3349" max="3349" width="6.42578125" style="29" hidden="1"/>
    <col min="3350" max="3584" width="9.140625" style="29" hidden="1"/>
    <col min="3585" max="3586" width="4.7109375" style="29" hidden="1"/>
    <col min="3587" max="3587" width="39.28515625" style="29" hidden="1"/>
    <col min="3588" max="3588" width="15.42578125" style="29" hidden="1"/>
    <col min="3589" max="3589" width="12.42578125" style="29" hidden="1"/>
    <col min="3590" max="3591" width="11.42578125" style="29" hidden="1"/>
    <col min="3592" max="3592" width="21.42578125" style="29" hidden="1"/>
    <col min="3593" max="3593" width="16.42578125" style="29" hidden="1"/>
    <col min="3594" max="3599" width="14" style="29" hidden="1"/>
    <col min="3600" max="3603" width="13.7109375" style="29" hidden="1"/>
    <col min="3604" max="3604" width="16" style="29" hidden="1"/>
    <col min="3605" max="3605" width="6.42578125" style="29" hidden="1"/>
    <col min="3606" max="3840" width="9.140625" style="29" hidden="1"/>
    <col min="3841" max="3842" width="4.7109375" style="29" hidden="1"/>
    <col min="3843" max="3843" width="39.28515625" style="29" hidden="1"/>
    <col min="3844" max="3844" width="15.42578125" style="29" hidden="1"/>
    <col min="3845" max="3845" width="12.42578125" style="29" hidden="1"/>
    <col min="3846" max="3847" width="11.42578125" style="29" hidden="1"/>
    <col min="3848" max="3848" width="21.42578125" style="29" hidden="1"/>
    <col min="3849" max="3849" width="16.42578125" style="29" hidden="1"/>
    <col min="3850" max="3855" width="14" style="29" hidden="1"/>
    <col min="3856" max="3859" width="13.7109375" style="29" hidden="1"/>
    <col min="3860" max="3860" width="16" style="29" hidden="1"/>
    <col min="3861" max="3861" width="6.42578125" style="29" hidden="1"/>
    <col min="3862" max="4096" width="9.140625" style="29" hidden="1"/>
    <col min="4097" max="4098" width="4.7109375" style="29" hidden="1"/>
    <col min="4099" max="4099" width="39.28515625" style="29" hidden="1"/>
    <col min="4100" max="4100" width="15.42578125" style="29" hidden="1"/>
    <col min="4101" max="4101" width="12.42578125" style="29" hidden="1"/>
    <col min="4102" max="4103" width="11.42578125" style="29" hidden="1"/>
    <col min="4104" max="4104" width="21.42578125" style="29" hidden="1"/>
    <col min="4105" max="4105" width="16.42578125" style="29" hidden="1"/>
    <col min="4106" max="4111" width="14" style="29" hidden="1"/>
    <col min="4112" max="4115" width="13.7109375" style="29" hidden="1"/>
    <col min="4116" max="4116" width="16" style="29" hidden="1"/>
    <col min="4117" max="4117" width="6.42578125" style="29" hidden="1"/>
    <col min="4118" max="4352" width="9.140625" style="29" hidden="1"/>
    <col min="4353" max="4354" width="4.7109375" style="29" hidden="1"/>
    <col min="4355" max="4355" width="39.28515625" style="29" hidden="1"/>
    <col min="4356" max="4356" width="15.42578125" style="29" hidden="1"/>
    <col min="4357" max="4357" width="12.42578125" style="29" hidden="1"/>
    <col min="4358" max="4359" width="11.42578125" style="29" hidden="1"/>
    <col min="4360" max="4360" width="21.42578125" style="29" hidden="1"/>
    <col min="4361" max="4361" width="16.42578125" style="29" hidden="1"/>
    <col min="4362" max="4367" width="14" style="29" hidden="1"/>
    <col min="4368" max="4371" width="13.7109375" style="29" hidden="1"/>
    <col min="4372" max="4372" width="16" style="29" hidden="1"/>
    <col min="4373" max="4373" width="6.42578125" style="29" hidden="1"/>
    <col min="4374" max="4608" width="9.140625" style="29" hidden="1"/>
    <col min="4609" max="4610" width="4.7109375" style="29" hidden="1"/>
    <col min="4611" max="4611" width="39.28515625" style="29" hidden="1"/>
    <col min="4612" max="4612" width="15.42578125" style="29" hidden="1"/>
    <col min="4613" max="4613" width="12.42578125" style="29" hidden="1"/>
    <col min="4614" max="4615" width="11.42578125" style="29" hidden="1"/>
    <col min="4616" max="4616" width="21.42578125" style="29" hidden="1"/>
    <col min="4617" max="4617" width="16.42578125" style="29" hidden="1"/>
    <col min="4618" max="4623" width="14" style="29" hidden="1"/>
    <col min="4624" max="4627" width="13.7109375" style="29" hidden="1"/>
    <col min="4628" max="4628" width="16" style="29" hidden="1"/>
    <col min="4629" max="4629" width="6.42578125" style="29" hidden="1"/>
    <col min="4630" max="4864" width="9.140625" style="29" hidden="1"/>
    <col min="4865" max="4866" width="4.7109375" style="29" hidden="1"/>
    <col min="4867" max="4867" width="39.28515625" style="29" hidden="1"/>
    <col min="4868" max="4868" width="15.42578125" style="29" hidden="1"/>
    <col min="4869" max="4869" width="12.42578125" style="29" hidden="1"/>
    <col min="4870" max="4871" width="11.42578125" style="29" hidden="1"/>
    <col min="4872" max="4872" width="21.42578125" style="29" hidden="1"/>
    <col min="4873" max="4873" width="16.42578125" style="29" hidden="1"/>
    <col min="4874" max="4879" width="14" style="29" hidden="1"/>
    <col min="4880" max="4883" width="13.7109375" style="29" hidden="1"/>
    <col min="4884" max="4884" width="16" style="29" hidden="1"/>
    <col min="4885" max="4885" width="6.42578125" style="29" hidden="1"/>
    <col min="4886" max="5120" width="9.140625" style="29" hidden="1"/>
    <col min="5121" max="5122" width="4.7109375" style="29" hidden="1"/>
    <col min="5123" max="5123" width="39.28515625" style="29" hidden="1"/>
    <col min="5124" max="5124" width="15.42578125" style="29" hidden="1"/>
    <col min="5125" max="5125" width="12.42578125" style="29" hidden="1"/>
    <col min="5126" max="5127" width="11.42578125" style="29" hidden="1"/>
    <col min="5128" max="5128" width="21.42578125" style="29" hidden="1"/>
    <col min="5129" max="5129" width="16.42578125" style="29" hidden="1"/>
    <col min="5130" max="5135" width="14" style="29" hidden="1"/>
    <col min="5136" max="5139" width="13.7109375" style="29" hidden="1"/>
    <col min="5140" max="5140" width="16" style="29" hidden="1"/>
    <col min="5141" max="5141" width="6.42578125" style="29" hidden="1"/>
    <col min="5142" max="5376" width="9.140625" style="29" hidden="1"/>
    <col min="5377" max="5378" width="4.7109375" style="29" hidden="1"/>
    <col min="5379" max="5379" width="39.28515625" style="29" hidden="1"/>
    <col min="5380" max="5380" width="15.42578125" style="29" hidden="1"/>
    <col min="5381" max="5381" width="12.42578125" style="29" hidden="1"/>
    <col min="5382" max="5383" width="11.42578125" style="29" hidden="1"/>
    <col min="5384" max="5384" width="21.42578125" style="29" hidden="1"/>
    <col min="5385" max="5385" width="16.42578125" style="29" hidden="1"/>
    <col min="5386" max="5391" width="14" style="29" hidden="1"/>
    <col min="5392" max="5395" width="13.7109375" style="29" hidden="1"/>
    <col min="5396" max="5396" width="16" style="29" hidden="1"/>
    <col min="5397" max="5397" width="6.42578125" style="29" hidden="1"/>
    <col min="5398" max="5632" width="9.140625" style="29" hidden="1"/>
    <col min="5633" max="5634" width="4.7109375" style="29" hidden="1"/>
    <col min="5635" max="5635" width="39.28515625" style="29" hidden="1"/>
    <col min="5636" max="5636" width="15.42578125" style="29" hidden="1"/>
    <col min="5637" max="5637" width="12.42578125" style="29" hidden="1"/>
    <col min="5638" max="5639" width="11.42578125" style="29" hidden="1"/>
    <col min="5640" max="5640" width="21.42578125" style="29" hidden="1"/>
    <col min="5641" max="5641" width="16.42578125" style="29" hidden="1"/>
    <col min="5642" max="5647" width="14" style="29" hidden="1"/>
    <col min="5648" max="5651" width="13.7109375" style="29" hidden="1"/>
    <col min="5652" max="5652" width="16" style="29" hidden="1"/>
    <col min="5653" max="5653" width="6.42578125" style="29" hidden="1"/>
    <col min="5654" max="5888" width="9.140625" style="29" hidden="1"/>
    <col min="5889" max="5890" width="4.7109375" style="29" hidden="1"/>
    <col min="5891" max="5891" width="39.28515625" style="29" hidden="1"/>
    <col min="5892" max="5892" width="15.42578125" style="29" hidden="1"/>
    <col min="5893" max="5893" width="12.42578125" style="29" hidden="1"/>
    <col min="5894" max="5895" width="11.42578125" style="29" hidden="1"/>
    <col min="5896" max="5896" width="21.42578125" style="29" hidden="1"/>
    <col min="5897" max="5897" width="16.42578125" style="29" hidden="1"/>
    <col min="5898" max="5903" width="14" style="29" hidden="1"/>
    <col min="5904" max="5907" width="13.7109375" style="29" hidden="1"/>
    <col min="5908" max="5908" width="16" style="29" hidden="1"/>
    <col min="5909" max="5909" width="6.42578125" style="29" hidden="1"/>
    <col min="5910" max="6144" width="9.140625" style="29" hidden="1"/>
    <col min="6145" max="6146" width="4.7109375" style="29" hidden="1"/>
    <col min="6147" max="6147" width="39.28515625" style="29" hidden="1"/>
    <col min="6148" max="6148" width="15.42578125" style="29" hidden="1"/>
    <col min="6149" max="6149" width="12.42578125" style="29" hidden="1"/>
    <col min="6150" max="6151" width="11.42578125" style="29" hidden="1"/>
    <col min="6152" max="6152" width="21.42578125" style="29" hidden="1"/>
    <col min="6153" max="6153" width="16.42578125" style="29" hidden="1"/>
    <col min="6154" max="6159" width="14" style="29" hidden="1"/>
    <col min="6160" max="6163" width="13.7109375" style="29" hidden="1"/>
    <col min="6164" max="6164" width="16" style="29" hidden="1"/>
    <col min="6165" max="6165" width="6.42578125" style="29" hidden="1"/>
    <col min="6166" max="6400" width="9.140625" style="29" hidden="1"/>
    <col min="6401" max="6402" width="4.7109375" style="29" hidden="1"/>
    <col min="6403" max="6403" width="39.28515625" style="29" hidden="1"/>
    <col min="6404" max="6404" width="15.42578125" style="29" hidden="1"/>
    <col min="6405" max="6405" width="12.42578125" style="29" hidden="1"/>
    <col min="6406" max="6407" width="11.42578125" style="29" hidden="1"/>
    <col min="6408" max="6408" width="21.42578125" style="29" hidden="1"/>
    <col min="6409" max="6409" width="16.42578125" style="29" hidden="1"/>
    <col min="6410" max="6415" width="14" style="29" hidden="1"/>
    <col min="6416" max="6419" width="13.7109375" style="29" hidden="1"/>
    <col min="6420" max="6420" width="16" style="29" hidden="1"/>
    <col min="6421" max="6421" width="6.42578125" style="29" hidden="1"/>
    <col min="6422" max="6656" width="9.140625" style="29" hidden="1"/>
    <col min="6657" max="6658" width="4.7109375" style="29" hidden="1"/>
    <col min="6659" max="6659" width="39.28515625" style="29" hidden="1"/>
    <col min="6660" max="6660" width="15.42578125" style="29" hidden="1"/>
    <col min="6661" max="6661" width="12.42578125" style="29" hidden="1"/>
    <col min="6662" max="6663" width="11.42578125" style="29" hidden="1"/>
    <col min="6664" max="6664" width="21.42578125" style="29" hidden="1"/>
    <col min="6665" max="6665" width="16.42578125" style="29" hidden="1"/>
    <col min="6666" max="6671" width="14" style="29" hidden="1"/>
    <col min="6672" max="6675" width="13.7109375" style="29" hidden="1"/>
    <col min="6676" max="6676" width="16" style="29" hidden="1"/>
    <col min="6677" max="6677" width="6.42578125" style="29" hidden="1"/>
    <col min="6678" max="6912" width="9.140625" style="29" hidden="1"/>
    <col min="6913" max="6914" width="4.7109375" style="29" hidden="1"/>
    <col min="6915" max="6915" width="39.28515625" style="29" hidden="1"/>
    <col min="6916" max="6916" width="15.42578125" style="29" hidden="1"/>
    <col min="6917" max="6917" width="12.42578125" style="29" hidden="1"/>
    <col min="6918" max="6919" width="11.42578125" style="29" hidden="1"/>
    <col min="6920" max="6920" width="21.42578125" style="29" hidden="1"/>
    <col min="6921" max="6921" width="16.42578125" style="29" hidden="1"/>
    <col min="6922" max="6927" width="14" style="29" hidden="1"/>
    <col min="6928" max="6931" width="13.7109375" style="29" hidden="1"/>
    <col min="6932" max="6932" width="16" style="29" hidden="1"/>
    <col min="6933" max="6933" width="6.42578125" style="29" hidden="1"/>
    <col min="6934" max="7168" width="9.140625" style="29" hidden="1"/>
    <col min="7169" max="7170" width="4.7109375" style="29" hidden="1"/>
    <col min="7171" max="7171" width="39.28515625" style="29" hidden="1"/>
    <col min="7172" max="7172" width="15.42578125" style="29" hidden="1"/>
    <col min="7173" max="7173" width="12.42578125" style="29" hidden="1"/>
    <col min="7174" max="7175" width="11.42578125" style="29" hidden="1"/>
    <col min="7176" max="7176" width="21.42578125" style="29" hidden="1"/>
    <col min="7177" max="7177" width="16.42578125" style="29" hidden="1"/>
    <col min="7178" max="7183" width="14" style="29" hidden="1"/>
    <col min="7184" max="7187" width="13.7109375" style="29" hidden="1"/>
    <col min="7188" max="7188" width="16" style="29" hidden="1"/>
    <col min="7189" max="7189" width="6.42578125" style="29" hidden="1"/>
    <col min="7190" max="7424" width="9.140625" style="29" hidden="1"/>
    <col min="7425" max="7426" width="4.7109375" style="29" hidden="1"/>
    <col min="7427" max="7427" width="39.28515625" style="29" hidden="1"/>
    <col min="7428" max="7428" width="15.42578125" style="29" hidden="1"/>
    <col min="7429" max="7429" width="12.42578125" style="29" hidden="1"/>
    <col min="7430" max="7431" width="11.42578125" style="29" hidden="1"/>
    <col min="7432" max="7432" width="21.42578125" style="29" hidden="1"/>
    <col min="7433" max="7433" width="16.42578125" style="29" hidden="1"/>
    <col min="7434" max="7439" width="14" style="29" hidden="1"/>
    <col min="7440" max="7443" width="13.7109375" style="29" hidden="1"/>
    <col min="7444" max="7444" width="16" style="29" hidden="1"/>
    <col min="7445" max="7445" width="6.42578125" style="29" hidden="1"/>
    <col min="7446" max="7680" width="9.140625" style="29" hidden="1"/>
    <col min="7681" max="7682" width="4.7109375" style="29" hidden="1"/>
    <col min="7683" max="7683" width="39.28515625" style="29" hidden="1"/>
    <col min="7684" max="7684" width="15.42578125" style="29" hidden="1"/>
    <col min="7685" max="7685" width="12.42578125" style="29" hidden="1"/>
    <col min="7686" max="7687" width="11.42578125" style="29" hidden="1"/>
    <col min="7688" max="7688" width="21.42578125" style="29" hidden="1"/>
    <col min="7689" max="7689" width="16.42578125" style="29" hidden="1"/>
    <col min="7690" max="7695" width="14" style="29" hidden="1"/>
    <col min="7696" max="7699" width="13.7109375" style="29" hidden="1"/>
    <col min="7700" max="7700" width="16" style="29" hidden="1"/>
    <col min="7701" max="7701" width="6.42578125" style="29" hidden="1"/>
    <col min="7702" max="7936" width="9.140625" style="29" hidden="1"/>
    <col min="7937" max="7938" width="4.7109375" style="29" hidden="1"/>
    <col min="7939" max="7939" width="39.28515625" style="29" hidden="1"/>
    <col min="7940" max="7940" width="15.42578125" style="29" hidden="1"/>
    <col min="7941" max="7941" width="12.42578125" style="29" hidden="1"/>
    <col min="7942" max="7943" width="11.42578125" style="29" hidden="1"/>
    <col min="7944" max="7944" width="21.42578125" style="29" hidden="1"/>
    <col min="7945" max="7945" width="16.42578125" style="29" hidden="1"/>
    <col min="7946" max="7951" width="14" style="29" hidden="1"/>
    <col min="7952" max="7955" width="13.7109375" style="29" hidden="1"/>
    <col min="7956" max="7956" width="16" style="29" hidden="1"/>
    <col min="7957" max="7957" width="6.42578125" style="29" hidden="1"/>
    <col min="7958" max="8192" width="9.140625" style="29" hidden="1"/>
    <col min="8193" max="8194" width="4.7109375" style="29" hidden="1"/>
    <col min="8195" max="8195" width="39.28515625" style="29" hidden="1"/>
    <col min="8196" max="8196" width="15.42578125" style="29" hidden="1"/>
    <col min="8197" max="8197" width="12.42578125" style="29" hidden="1"/>
    <col min="8198" max="8199" width="11.42578125" style="29" hidden="1"/>
    <col min="8200" max="8200" width="21.42578125" style="29" hidden="1"/>
    <col min="8201" max="8201" width="16.42578125" style="29" hidden="1"/>
    <col min="8202" max="8207" width="14" style="29" hidden="1"/>
    <col min="8208" max="8211" width="13.7109375" style="29" hidden="1"/>
    <col min="8212" max="8212" width="16" style="29" hidden="1"/>
    <col min="8213" max="8213" width="6.42578125" style="29" hidden="1"/>
    <col min="8214" max="8448" width="9.140625" style="29" hidden="1"/>
    <col min="8449" max="8450" width="4.7109375" style="29" hidden="1"/>
    <col min="8451" max="8451" width="39.28515625" style="29" hidden="1"/>
    <col min="8452" max="8452" width="15.42578125" style="29" hidden="1"/>
    <col min="8453" max="8453" width="12.42578125" style="29" hidden="1"/>
    <col min="8454" max="8455" width="11.42578125" style="29" hidden="1"/>
    <col min="8456" max="8456" width="21.42578125" style="29" hidden="1"/>
    <col min="8457" max="8457" width="16.42578125" style="29" hidden="1"/>
    <col min="8458" max="8463" width="14" style="29" hidden="1"/>
    <col min="8464" max="8467" width="13.7109375" style="29" hidden="1"/>
    <col min="8468" max="8468" width="16" style="29" hidden="1"/>
    <col min="8469" max="8469" width="6.42578125" style="29" hidden="1"/>
    <col min="8470" max="8704" width="9.140625" style="29" hidden="1"/>
    <col min="8705" max="8706" width="4.7109375" style="29" hidden="1"/>
    <col min="8707" max="8707" width="39.28515625" style="29" hidden="1"/>
    <col min="8708" max="8708" width="15.42578125" style="29" hidden="1"/>
    <col min="8709" max="8709" width="12.42578125" style="29" hidden="1"/>
    <col min="8710" max="8711" width="11.42578125" style="29" hidden="1"/>
    <col min="8712" max="8712" width="21.42578125" style="29" hidden="1"/>
    <col min="8713" max="8713" width="16.42578125" style="29" hidden="1"/>
    <col min="8714" max="8719" width="14" style="29" hidden="1"/>
    <col min="8720" max="8723" width="13.7109375" style="29" hidden="1"/>
    <col min="8724" max="8724" width="16" style="29" hidden="1"/>
    <col min="8725" max="8725" width="6.42578125" style="29" hidden="1"/>
    <col min="8726" max="8960" width="9.140625" style="29" hidden="1"/>
    <col min="8961" max="8962" width="4.7109375" style="29" hidden="1"/>
    <col min="8963" max="8963" width="39.28515625" style="29" hidden="1"/>
    <col min="8964" max="8964" width="15.42578125" style="29" hidden="1"/>
    <col min="8965" max="8965" width="12.42578125" style="29" hidden="1"/>
    <col min="8966" max="8967" width="11.42578125" style="29" hidden="1"/>
    <col min="8968" max="8968" width="21.42578125" style="29" hidden="1"/>
    <col min="8969" max="8969" width="16.42578125" style="29" hidden="1"/>
    <col min="8970" max="8975" width="14" style="29" hidden="1"/>
    <col min="8976" max="8979" width="13.7109375" style="29" hidden="1"/>
    <col min="8980" max="8980" width="16" style="29" hidden="1"/>
    <col min="8981" max="8981" width="6.42578125" style="29" hidden="1"/>
    <col min="8982" max="9216" width="9.140625" style="29" hidden="1"/>
    <col min="9217" max="9218" width="4.7109375" style="29" hidden="1"/>
    <col min="9219" max="9219" width="39.28515625" style="29" hidden="1"/>
    <col min="9220" max="9220" width="15.42578125" style="29" hidden="1"/>
    <col min="9221" max="9221" width="12.42578125" style="29" hidden="1"/>
    <col min="9222" max="9223" width="11.42578125" style="29" hidden="1"/>
    <col min="9224" max="9224" width="21.42578125" style="29" hidden="1"/>
    <col min="9225" max="9225" width="16.42578125" style="29" hidden="1"/>
    <col min="9226" max="9231" width="14" style="29" hidden="1"/>
    <col min="9232" max="9235" width="13.7109375" style="29" hidden="1"/>
    <col min="9236" max="9236" width="16" style="29" hidden="1"/>
    <col min="9237" max="9237" width="6.42578125" style="29" hidden="1"/>
    <col min="9238" max="9472" width="9.140625" style="29" hidden="1"/>
    <col min="9473" max="9474" width="4.7109375" style="29" hidden="1"/>
    <col min="9475" max="9475" width="39.28515625" style="29" hidden="1"/>
    <col min="9476" max="9476" width="15.42578125" style="29" hidden="1"/>
    <col min="9477" max="9477" width="12.42578125" style="29" hidden="1"/>
    <col min="9478" max="9479" width="11.42578125" style="29" hidden="1"/>
    <col min="9480" max="9480" width="21.42578125" style="29" hidden="1"/>
    <col min="9481" max="9481" width="16.42578125" style="29" hidden="1"/>
    <col min="9482" max="9487" width="14" style="29" hidden="1"/>
    <col min="9488" max="9491" width="13.7109375" style="29" hidden="1"/>
    <col min="9492" max="9492" width="16" style="29" hidden="1"/>
    <col min="9493" max="9493" width="6.42578125" style="29" hidden="1"/>
    <col min="9494" max="9728" width="9.140625" style="29" hidden="1"/>
    <col min="9729" max="9730" width="4.7109375" style="29" hidden="1"/>
    <col min="9731" max="9731" width="39.28515625" style="29" hidden="1"/>
    <col min="9732" max="9732" width="15.42578125" style="29" hidden="1"/>
    <col min="9733" max="9733" width="12.42578125" style="29" hidden="1"/>
    <col min="9734" max="9735" width="11.42578125" style="29" hidden="1"/>
    <col min="9736" max="9736" width="21.42578125" style="29" hidden="1"/>
    <col min="9737" max="9737" width="16.42578125" style="29" hidden="1"/>
    <col min="9738" max="9743" width="14" style="29" hidden="1"/>
    <col min="9744" max="9747" width="13.7109375" style="29" hidden="1"/>
    <col min="9748" max="9748" width="16" style="29" hidden="1"/>
    <col min="9749" max="9749" width="6.42578125" style="29" hidden="1"/>
    <col min="9750" max="9984" width="9.140625" style="29" hidden="1"/>
    <col min="9985" max="9986" width="4.7109375" style="29" hidden="1"/>
    <col min="9987" max="9987" width="39.28515625" style="29" hidden="1"/>
    <col min="9988" max="9988" width="15.42578125" style="29" hidden="1"/>
    <col min="9989" max="9989" width="12.42578125" style="29" hidden="1"/>
    <col min="9990" max="9991" width="11.42578125" style="29" hidden="1"/>
    <col min="9992" max="9992" width="21.42578125" style="29" hidden="1"/>
    <col min="9993" max="9993" width="16.42578125" style="29" hidden="1"/>
    <col min="9994" max="9999" width="14" style="29" hidden="1"/>
    <col min="10000" max="10003" width="13.7109375" style="29" hidden="1"/>
    <col min="10004" max="10004" width="16" style="29" hidden="1"/>
    <col min="10005" max="10005" width="6.42578125" style="29" hidden="1"/>
    <col min="10006" max="10240" width="9.140625" style="29" hidden="1"/>
    <col min="10241" max="10242" width="4.7109375" style="29" hidden="1"/>
    <col min="10243" max="10243" width="39.28515625" style="29" hidden="1"/>
    <col min="10244" max="10244" width="15.42578125" style="29" hidden="1"/>
    <col min="10245" max="10245" width="12.42578125" style="29" hidden="1"/>
    <col min="10246" max="10247" width="11.42578125" style="29" hidden="1"/>
    <col min="10248" max="10248" width="21.42578125" style="29" hidden="1"/>
    <col min="10249" max="10249" width="16.42578125" style="29" hidden="1"/>
    <col min="10250" max="10255" width="14" style="29" hidden="1"/>
    <col min="10256" max="10259" width="13.7109375" style="29" hidden="1"/>
    <col min="10260" max="10260" width="16" style="29" hidden="1"/>
    <col min="10261" max="10261" width="6.42578125" style="29" hidden="1"/>
    <col min="10262" max="10496" width="9.140625" style="29" hidden="1"/>
    <col min="10497" max="10498" width="4.7109375" style="29" hidden="1"/>
    <col min="10499" max="10499" width="39.28515625" style="29" hidden="1"/>
    <col min="10500" max="10500" width="15.42578125" style="29" hidden="1"/>
    <col min="10501" max="10501" width="12.42578125" style="29" hidden="1"/>
    <col min="10502" max="10503" width="11.42578125" style="29" hidden="1"/>
    <col min="10504" max="10504" width="21.42578125" style="29" hidden="1"/>
    <col min="10505" max="10505" width="16.42578125" style="29" hidden="1"/>
    <col min="10506" max="10511" width="14" style="29" hidden="1"/>
    <col min="10512" max="10515" width="13.7109375" style="29" hidden="1"/>
    <col min="10516" max="10516" width="16" style="29" hidden="1"/>
    <col min="10517" max="10517" width="6.42578125" style="29" hidden="1"/>
    <col min="10518" max="10752" width="9.140625" style="29" hidden="1"/>
    <col min="10753" max="10754" width="4.7109375" style="29" hidden="1"/>
    <col min="10755" max="10755" width="39.28515625" style="29" hidden="1"/>
    <col min="10756" max="10756" width="15.42578125" style="29" hidden="1"/>
    <col min="10757" max="10757" width="12.42578125" style="29" hidden="1"/>
    <col min="10758" max="10759" width="11.42578125" style="29" hidden="1"/>
    <col min="10760" max="10760" width="21.42578125" style="29" hidden="1"/>
    <col min="10761" max="10761" width="16.42578125" style="29" hidden="1"/>
    <col min="10762" max="10767" width="14" style="29" hidden="1"/>
    <col min="10768" max="10771" width="13.7109375" style="29" hidden="1"/>
    <col min="10772" max="10772" width="16" style="29" hidden="1"/>
    <col min="10773" max="10773" width="6.42578125" style="29" hidden="1"/>
    <col min="10774" max="11008" width="9.140625" style="29" hidden="1"/>
    <col min="11009" max="11010" width="4.7109375" style="29" hidden="1"/>
    <col min="11011" max="11011" width="39.28515625" style="29" hidden="1"/>
    <col min="11012" max="11012" width="15.42578125" style="29" hidden="1"/>
    <col min="11013" max="11013" width="12.42578125" style="29" hidden="1"/>
    <col min="11014" max="11015" width="11.42578125" style="29" hidden="1"/>
    <col min="11016" max="11016" width="21.42578125" style="29" hidden="1"/>
    <col min="11017" max="11017" width="16.42578125" style="29" hidden="1"/>
    <col min="11018" max="11023" width="14" style="29" hidden="1"/>
    <col min="11024" max="11027" width="13.7109375" style="29" hidden="1"/>
    <col min="11028" max="11028" width="16" style="29" hidden="1"/>
    <col min="11029" max="11029" width="6.42578125" style="29" hidden="1"/>
    <col min="11030" max="11264" width="9.140625" style="29" hidden="1"/>
    <col min="11265" max="11266" width="4.7109375" style="29" hidden="1"/>
    <col min="11267" max="11267" width="39.28515625" style="29" hidden="1"/>
    <col min="11268" max="11268" width="15.42578125" style="29" hidden="1"/>
    <col min="11269" max="11269" width="12.42578125" style="29" hidden="1"/>
    <col min="11270" max="11271" width="11.42578125" style="29" hidden="1"/>
    <col min="11272" max="11272" width="21.42578125" style="29" hidden="1"/>
    <col min="11273" max="11273" width="16.42578125" style="29" hidden="1"/>
    <col min="11274" max="11279" width="14" style="29" hidden="1"/>
    <col min="11280" max="11283" width="13.7109375" style="29" hidden="1"/>
    <col min="11284" max="11284" width="16" style="29" hidden="1"/>
    <col min="11285" max="11285" width="6.42578125" style="29" hidden="1"/>
    <col min="11286" max="11520" width="9.140625" style="29" hidden="1"/>
    <col min="11521" max="11522" width="4.7109375" style="29" hidden="1"/>
    <col min="11523" max="11523" width="39.28515625" style="29" hidden="1"/>
    <col min="11524" max="11524" width="15.42578125" style="29" hidden="1"/>
    <col min="11525" max="11525" width="12.42578125" style="29" hidden="1"/>
    <col min="11526" max="11527" width="11.42578125" style="29" hidden="1"/>
    <col min="11528" max="11528" width="21.42578125" style="29" hidden="1"/>
    <col min="11529" max="11529" width="16.42578125" style="29" hidden="1"/>
    <col min="11530" max="11535" width="14" style="29" hidden="1"/>
    <col min="11536" max="11539" width="13.7109375" style="29" hidden="1"/>
    <col min="11540" max="11540" width="16" style="29" hidden="1"/>
    <col min="11541" max="11541" width="6.42578125" style="29" hidden="1"/>
    <col min="11542" max="11776" width="9.140625" style="29" hidden="1"/>
    <col min="11777" max="11778" width="4.7109375" style="29" hidden="1"/>
    <col min="11779" max="11779" width="39.28515625" style="29" hidden="1"/>
    <col min="11780" max="11780" width="15.42578125" style="29" hidden="1"/>
    <col min="11781" max="11781" width="12.42578125" style="29" hidden="1"/>
    <col min="11782" max="11783" width="11.42578125" style="29" hidden="1"/>
    <col min="11784" max="11784" width="21.42578125" style="29" hidden="1"/>
    <col min="11785" max="11785" width="16.42578125" style="29" hidden="1"/>
    <col min="11786" max="11791" width="14" style="29" hidden="1"/>
    <col min="11792" max="11795" width="13.7109375" style="29" hidden="1"/>
    <col min="11796" max="11796" width="16" style="29" hidden="1"/>
    <col min="11797" max="11797" width="6.42578125" style="29" hidden="1"/>
    <col min="11798" max="12032" width="9.140625" style="29" hidden="1"/>
    <col min="12033" max="12034" width="4.7109375" style="29" hidden="1"/>
    <col min="12035" max="12035" width="39.28515625" style="29" hidden="1"/>
    <col min="12036" max="12036" width="15.42578125" style="29" hidden="1"/>
    <col min="12037" max="12037" width="12.42578125" style="29" hidden="1"/>
    <col min="12038" max="12039" width="11.42578125" style="29" hidden="1"/>
    <col min="12040" max="12040" width="21.42578125" style="29" hidden="1"/>
    <col min="12041" max="12041" width="16.42578125" style="29" hidden="1"/>
    <col min="12042" max="12047" width="14" style="29" hidden="1"/>
    <col min="12048" max="12051" width="13.7109375" style="29" hidden="1"/>
    <col min="12052" max="12052" width="16" style="29" hidden="1"/>
    <col min="12053" max="12053" width="6.42578125" style="29" hidden="1"/>
    <col min="12054" max="12288" width="9.140625" style="29" hidden="1"/>
    <col min="12289" max="12290" width="4.7109375" style="29" hidden="1"/>
    <col min="12291" max="12291" width="39.28515625" style="29" hidden="1"/>
    <col min="12292" max="12292" width="15.42578125" style="29" hidden="1"/>
    <col min="12293" max="12293" width="12.42578125" style="29" hidden="1"/>
    <col min="12294" max="12295" width="11.42578125" style="29" hidden="1"/>
    <col min="12296" max="12296" width="21.42578125" style="29" hidden="1"/>
    <col min="12297" max="12297" width="16.42578125" style="29" hidden="1"/>
    <col min="12298" max="12303" width="14" style="29" hidden="1"/>
    <col min="12304" max="12307" width="13.7109375" style="29" hidden="1"/>
    <col min="12308" max="12308" width="16" style="29" hidden="1"/>
    <col min="12309" max="12309" width="6.42578125" style="29" hidden="1"/>
    <col min="12310" max="12544" width="9.140625" style="29" hidden="1"/>
    <col min="12545" max="12546" width="4.7109375" style="29" hidden="1"/>
    <col min="12547" max="12547" width="39.28515625" style="29" hidden="1"/>
    <col min="12548" max="12548" width="15.42578125" style="29" hidden="1"/>
    <col min="12549" max="12549" width="12.42578125" style="29" hidden="1"/>
    <col min="12550" max="12551" width="11.42578125" style="29" hidden="1"/>
    <col min="12552" max="12552" width="21.42578125" style="29" hidden="1"/>
    <col min="12553" max="12553" width="16.42578125" style="29" hidden="1"/>
    <col min="12554" max="12559" width="14" style="29" hidden="1"/>
    <col min="12560" max="12563" width="13.7109375" style="29" hidden="1"/>
    <col min="12564" max="12564" width="16" style="29" hidden="1"/>
    <col min="12565" max="12565" width="6.42578125" style="29" hidden="1"/>
    <col min="12566" max="12800" width="9.140625" style="29" hidden="1"/>
    <col min="12801" max="12802" width="4.7109375" style="29" hidden="1"/>
    <col min="12803" max="12803" width="39.28515625" style="29" hidden="1"/>
    <col min="12804" max="12804" width="15.42578125" style="29" hidden="1"/>
    <col min="12805" max="12805" width="12.42578125" style="29" hidden="1"/>
    <col min="12806" max="12807" width="11.42578125" style="29" hidden="1"/>
    <col min="12808" max="12808" width="21.42578125" style="29" hidden="1"/>
    <col min="12809" max="12809" width="16.42578125" style="29" hidden="1"/>
    <col min="12810" max="12815" width="14" style="29" hidden="1"/>
    <col min="12816" max="12819" width="13.7109375" style="29" hidden="1"/>
    <col min="12820" max="12820" width="16" style="29" hidden="1"/>
    <col min="12821" max="12821" width="6.42578125" style="29" hidden="1"/>
    <col min="12822" max="13056" width="9.140625" style="29" hidden="1"/>
    <col min="13057" max="13058" width="4.7109375" style="29" hidden="1"/>
    <col min="13059" max="13059" width="39.28515625" style="29" hidden="1"/>
    <col min="13060" max="13060" width="15.42578125" style="29" hidden="1"/>
    <col min="13061" max="13061" width="12.42578125" style="29" hidden="1"/>
    <col min="13062" max="13063" width="11.42578125" style="29" hidden="1"/>
    <col min="13064" max="13064" width="21.42578125" style="29" hidden="1"/>
    <col min="13065" max="13065" width="16.42578125" style="29" hidden="1"/>
    <col min="13066" max="13071" width="14" style="29" hidden="1"/>
    <col min="13072" max="13075" width="13.7109375" style="29" hidden="1"/>
    <col min="13076" max="13076" width="16" style="29" hidden="1"/>
    <col min="13077" max="13077" width="6.42578125" style="29" hidden="1"/>
    <col min="13078" max="13312" width="9.140625" style="29" hidden="1"/>
    <col min="13313" max="13314" width="4.7109375" style="29" hidden="1"/>
    <col min="13315" max="13315" width="39.28515625" style="29" hidden="1"/>
    <col min="13316" max="13316" width="15.42578125" style="29" hidden="1"/>
    <col min="13317" max="13317" width="12.42578125" style="29" hidden="1"/>
    <col min="13318" max="13319" width="11.42578125" style="29" hidden="1"/>
    <col min="13320" max="13320" width="21.42578125" style="29" hidden="1"/>
    <col min="13321" max="13321" width="16.42578125" style="29" hidden="1"/>
    <col min="13322" max="13327" width="14" style="29" hidden="1"/>
    <col min="13328" max="13331" width="13.7109375" style="29" hidden="1"/>
    <col min="13332" max="13332" width="16" style="29" hidden="1"/>
    <col min="13333" max="13333" width="6.42578125" style="29" hidden="1"/>
    <col min="13334" max="13568" width="9.140625" style="29" hidden="1"/>
    <col min="13569" max="13570" width="4.7109375" style="29" hidden="1"/>
    <col min="13571" max="13571" width="39.28515625" style="29" hidden="1"/>
    <col min="13572" max="13572" width="15.42578125" style="29" hidden="1"/>
    <col min="13573" max="13573" width="12.42578125" style="29" hidden="1"/>
    <col min="13574" max="13575" width="11.42578125" style="29" hidden="1"/>
    <col min="13576" max="13576" width="21.42578125" style="29" hidden="1"/>
    <col min="13577" max="13577" width="16.42578125" style="29" hidden="1"/>
    <col min="13578" max="13583" width="14" style="29" hidden="1"/>
    <col min="13584" max="13587" width="13.7109375" style="29" hidden="1"/>
    <col min="13588" max="13588" width="16" style="29" hidden="1"/>
    <col min="13589" max="13589" width="6.42578125" style="29" hidden="1"/>
    <col min="13590" max="13824" width="9.140625" style="29" hidden="1"/>
    <col min="13825" max="13826" width="4.7109375" style="29" hidden="1"/>
    <col min="13827" max="13827" width="39.28515625" style="29" hidden="1"/>
    <col min="13828" max="13828" width="15.42578125" style="29" hidden="1"/>
    <col min="13829" max="13829" width="12.42578125" style="29" hidden="1"/>
    <col min="13830" max="13831" width="11.42578125" style="29" hidden="1"/>
    <col min="13832" max="13832" width="21.42578125" style="29" hidden="1"/>
    <col min="13833" max="13833" width="16.42578125" style="29" hidden="1"/>
    <col min="13834" max="13839" width="14" style="29" hidden="1"/>
    <col min="13840" max="13843" width="13.7109375" style="29" hidden="1"/>
    <col min="13844" max="13844" width="16" style="29" hidden="1"/>
    <col min="13845" max="13845" width="6.42578125" style="29" hidden="1"/>
    <col min="13846" max="14080" width="9.140625" style="29" hidden="1"/>
    <col min="14081" max="14082" width="4.7109375" style="29" hidden="1"/>
    <col min="14083" max="14083" width="39.28515625" style="29" hidden="1"/>
    <col min="14084" max="14084" width="15.42578125" style="29" hidden="1"/>
    <col min="14085" max="14085" width="12.42578125" style="29" hidden="1"/>
    <col min="14086" max="14087" width="11.42578125" style="29" hidden="1"/>
    <col min="14088" max="14088" width="21.42578125" style="29" hidden="1"/>
    <col min="14089" max="14089" width="16.42578125" style="29" hidden="1"/>
    <col min="14090" max="14095" width="14" style="29" hidden="1"/>
    <col min="14096" max="14099" width="13.7109375" style="29" hidden="1"/>
    <col min="14100" max="14100" width="16" style="29" hidden="1"/>
    <col min="14101" max="14101" width="6.42578125" style="29" hidden="1"/>
    <col min="14102" max="14336" width="9.140625" style="29" hidden="1"/>
    <col min="14337" max="14338" width="4.7109375" style="29" hidden="1"/>
    <col min="14339" max="14339" width="39.28515625" style="29" hidden="1"/>
    <col min="14340" max="14340" width="15.42578125" style="29" hidden="1"/>
    <col min="14341" max="14341" width="12.42578125" style="29" hidden="1"/>
    <col min="14342" max="14343" width="11.42578125" style="29" hidden="1"/>
    <col min="14344" max="14344" width="21.42578125" style="29" hidden="1"/>
    <col min="14345" max="14345" width="16.42578125" style="29" hidden="1"/>
    <col min="14346" max="14351" width="14" style="29" hidden="1"/>
    <col min="14352" max="14355" width="13.7109375" style="29" hidden="1"/>
    <col min="14356" max="14356" width="16" style="29" hidden="1"/>
    <col min="14357" max="14357" width="6.42578125" style="29" hidden="1"/>
    <col min="14358" max="14592" width="9.140625" style="29" hidden="1"/>
    <col min="14593" max="14594" width="4.7109375" style="29" hidden="1"/>
    <col min="14595" max="14595" width="39.28515625" style="29" hidden="1"/>
    <col min="14596" max="14596" width="15.42578125" style="29" hidden="1"/>
    <col min="14597" max="14597" width="12.42578125" style="29" hidden="1"/>
    <col min="14598" max="14599" width="11.42578125" style="29" hidden="1"/>
    <col min="14600" max="14600" width="21.42578125" style="29" hidden="1"/>
    <col min="14601" max="14601" width="16.42578125" style="29" hidden="1"/>
    <col min="14602" max="14607" width="14" style="29" hidden="1"/>
    <col min="14608" max="14611" width="13.7109375" style="29" hidden="1"/>
    <col min="14612" max="14612" width="16" style="29" hidden="1"/>
    <col min="14613" max="14613" width="6.42578125" style="29" hidden="1"/>
    <col min="14614" max="14848" width="9.140625" style="29" hidden="1"/>
    <col min="14849" max="14850" width="4.7109375" style="29" hidden="1"/>
    <col min="14851" max="14851" width="39.28515625" style="29" hidden="1"/>
    <col min="14852" max="14852" width="15.42578125" style="29" hidden="1"/>
    <col min="14853" max="14853" width="12.42578125" style="29" hidden="1"/>
    <col min="14854" max="14855" width="11.42578125" style="29" hidden="1"/>
    <col min="14856" max="14856" width="21.42578125" style="29" hidden="1"/>
    <col min="14857" max="14857" width="16.42578125" style="29" hidden="1"/>
    <col min="14858" max="14863" width="14" style="29" hidden="1"/>
    <col min="14864" max="14867" width="13.7109375" style="29" hidden="1"/>
    <col min="14868" max="14868" width="16" style="29" hidden="1"/>
    <col min="14869" max="14869" width="6.42578125" style="29" hidden="1"/>
    <col min="14870" max="15104" width="9.140625" style="29" hidden="1"/>
    <col min="15105" max="15106" width="4.7109375" style="29" hidden="1"/>
    <col min="15107" max="15107" width="39.28515625" style="29" hidden="1"/>
    <col min="15108" max="15108" width="15.42578125" style="29" hidden="1"/>
    <col min="15109" max="15109" width="12.42578125" style="29" hidden="1"/>
    <col min="15110" max="15111" width="11.42578125" style="29" hidden="1"/>
    <col min="15112" max="15112" width="21.42578125" style="29" hidden="1"/>
    <col min="15113" max="15113" width="16.42578125" style="29" hidden="1"/>
    <col min="15114" max="15119" width="14" style="29" hidden="1"/>
    <col min="15120" max="15123" width="13.7109375" style="29" hidden="1"/>
    <col min="15124" max="15124" width="16" style="29" hidden="1"/>
    <col min="15125" max="15125" width="6.42578125" style="29" hidden="1"/>
    <col min="15126" max="15360" width="9.140625" style="29" hidden="1"/>
    <col min="15361" max="15362" width="4.7109375" style="29" hidden="1"/>
    <col min="15363" max="15363" width="39.28515625" style="29" hidden="1"/>
    <col min="15364" max="15364" width="15.42578125" style="29" hidden="1"/>
    <col min="15365" max="15365" width="12.42578125" style="29" hidden="1"/>
    <col min="15366" max="15367" width="11.42578125" style="29" hidden="1"/>
    <col min="15368" max="15368" width="21.42578125" style="29" hidden="1"/>
    <col min="15369" max="15369" width="16.42578125" style="29" hidden="1"/>
    <col min="15370" max="15375" width="14" style="29" hidden="1"/>
    <col min="15376" max="15379" width="13.7109375" style="29" hidden="1"/>
    <col min="15380" max="15380" width="16" style="29" hidden="1"/>
    <col min="15381" max="15381" width="6.42578125" style="29" hidden="1"/>
    <col min="15382" max="15616" width="9.140625" style="29" hidden="1"/>
    <col min="15617" max="15618" width="4.7109375" style="29" hidden="1"/>
    <col min="15619" max="15619" width="39.28515625" style="29" hidden="1"/>
    <col min="15620" max="15620" width="15.42578125" style="29" hidden="1"/>
    <col min="15621" max="15621" width="12.42578125" style="29" hidden="1"/>
    <col min="15622" max="15623" width="11.42578125" style="29" hidden="1"/>
    <col min="15624" max="15624" width="21.42578125" style="29" hidden="1"/>
    <col min="15625" max="15625" width="16.42578125" style="29" hidden="1"/>
    <col min="15626" max="15631" width="14" style="29" hidden="1"/>
    <col min="15632" max="15635" width="13.7109375" style="29" hidden="1"/>
    <col min="15636" max="15636" width="16" style="29" hidden="1"/>
    <col min="15637" max="15637" width="6.42578125" style="29" hidden="1"/>
    <col min="15638" max="15872" width="9.140625" style="29" hidden="1"/>
    <col min="15873" max="15874" width="4.7109375" style="29" hidden="1"/>
    <col min="15875" max="15875" width="39.28515625" style="29" hidden="1"/>
    <col min="15876" max="15876" width="15.42578125" style="29" hidden="1"/>
    <col min="15877" max="15877" width="12.42578125" style="29" hidden="1"/>
    <col min="15878" max="15879" width="11.42578125" style="29" hidden="1"/>
    <col min="15880" max="15880" width="21.42578125" style="29" hidden="1"/>
    <col min="15881" max="15881" width="16.42578125" style="29" hidden="1"/>
    <col min="15882" max="15887" width="14" style="29" hidden="1"/>
    <col min="15888" max="15891" width="13.7109375" style="29" hidden="1"/>
    <col min="15892" max="15892" width="16" style="29" hidden="1"/>
    <col min="15893" max="15893" width="6.42578125" style="29" hidden="1"/>
    <col min="15894" max="16128" width="9.140625" style="29" hidden="1"/>
    <col min="16129" max="16130" width="4.7109375" style="29" hidden="1"/>
    <col min="16131" max="16131" width="39.28515625" style="29" hidden="1"/>
    <col min="16132" max="16132" width="15.42578125" style="29" hidden="1"/>
    <col min="16133" max="16133" width="12.42578125" style="29" hidden="1"/>
    <col min="16134" max="16135" width="11.42578125" style="29" hidden="1"/>
    <col min="16136" max="16136" width="21.42578125" style="29" hidden="1"/>
    <col min="16137" max="16137" width="16.42578125" style="29" hidden="1"/>
    <col min="16138" max="16143" width="14" style="29" hidden="1"/>
    <col min="16144" max="16147" width="13.7109375" style="29" hidden="1"/>
    <col min="16148" max="16148" width="16" style="29" hidden="1"/>
    <col min="16149" max="16151" width="6.42578125" style="29" hidden="1"/>
    <col min="16152" max="16384" width="9.140625" style="29" hidden="1"/>
  </cols>
  <sheetData>
    <row r="1" spans="1:25" ht="12.75" customHeight="1">
      <c r="U1" s="1"/>
      <c r="V1" s="1"/>
    </row>
    <row r="2" spans="1:25" s="2" customFormat="1" ht="13.9" customHeight="1">
      <c r="A2" s="73" t="s">
        <v>1171</v>
      </c>
      <c r="B2" s="73"/>
      <c r="C2" s="73"/>
      <c r="S2" s="335" t="s">
        <v>271</v>
      </c>
      <c r="Y2" s="615"/>
    </row>
    <row r="3" spans="1:25" s="2" customFormat="1" ht="13.9" customHeight="1">
      <c r="A3" s="205" t="str">
        <f>"COMPANY: "&amp;'Co. Profile'!B2</f>
        <v>COMPANY: [NAME OF HMO]</v>
      </c>
      <c r="B3" s="73"/>
      <c r="C3" s="73"/>
      <c r="D3" s="73"/>
      <c r="E3" s="73"/>
      <c r="F3" s="73"/>
      <c r="G3" s="73"/>
      <c r="H3" s="73"/>
      <c r="I3" s="82"/>
      <c r="J3" s="73"/>
      <c r="K3" s="73"/>
      <c r="L3" s="73"/>
      <c r="M3" s="73"/>
      <c r="N3" s="73"/>
      <c r="O3" s="73"/>
      <c r="P3" s="73"/>
      <c r="Q3" s="73"/>
      <c r="R3" s="73"/>
      <c r="S3" s="336" t="s">
        <v>798</v>
      </c>
      <c r="T3" s="73"/>
      <c r="Y3" s="615"/>
    </row>
    <row r="4" spans="1:25" s="2" customFormat="1" ht="13.9" customHeight="1">
      <c r="A4" s="210" t="str">
        <f>'Co. Profile'!B3</f>
        <v>FOR THE YEAR ENDED DECEMBER 31, 20XX</v>
      </c>
      <c r="B4" s="3"/>
      <c r="C4" s="3"/>
      <c r="D4" s="3"/>
      <c r="E4" s="3"/>
      <c r="F4" s="3"/>
      <c r="G4" s="3"/>
      <c r="H4" s="3"/>
      <c r="I4" s="73"/>
      <c r="J4" s="3"/>
      <c r="K4" s="3"/>
      <c r="L4" s="3"/>
      <c r="M4" s="3"/>
      <c r="N4" s="3"/>
      <c r="O4" s="3"/>
      <c r="P4" s="3"/>
      <c r="Q4" s="3"/>
      <c r="R4" s="3"/>
      <c r="S4" s="336" t="s">
        <v>799</v>
      </c>
      <c r="T4" s="3"/>
      <c r="Y4" s="615"/>
    </row>
    <row r="5" spans="1:25" s="2" customFormat="1" ht="13.9" customHeight="1" thickBot="1">
      <c r="A5" s="3"/>
      <c r="B5" s="73"/>
      <c r="C5" s="3"/>
      <c r="D5" s="3"/>
      <c r="E5" s="3"/>
      <c r="F5" s="3"/>
      <c r="G5" s="3"/>
      <c r="H5" s="3"/>
      <c r="J5" s="3"/>
      <c r="K5" s="3"/>
      <c r="L5" s="3"/>
      <c r="M5" s="3"/>
      <c r="O5" s="3"/>
      <c r="P5" s="3"/>
      <c r="Q5" s="3"/>
      <c r="R5" s="3"/>
      <c r="S5" s="335" t="s">
        <v>800</v>
      </c>
      <c r="T5" s="3"/>
      <c r="U5" s="1"/>
      <c r="Y5" s="615"/>
    </row>
    <row r="6" spans="1:25" s="83" customFormat="1" ht="12.75" customHeight="1">
      <c r="A6" s="1854" t="s">
        <v>1172</v>
      </c>
      <c r="B6" s="1855"/>
      <c r="C6" s="1856"/>
      <c r="D6" s="1827" t="s">
        <v>1099</v>
      </c>
      <c r="E6" s="1827" t="s">
        <v>990</v>
      </c>
      <c r="F6" s="1827" t="s">
        <v>1173</v>
      </c>
      <c r="G6" s="1827" t="s">
        <v>1174</v>
      </c>
      <c r="H6" s="1827" t="s">
        <v>1175</v>
      </c>
      <c r="I6" s="1827" t="s">
        <v>1102</v>
      </c>
      <c r="J6" s="1827" t="s">
        <v>1113</v>
      </c>
      <c r="K6" s="1827" t="s">
        <v>1176</v>
      </c>
      <c r="L6" s="1827" t="s">
        <v>1177</v>
      </c>
      <c r="M6" s="1827" t="s">
        <v>1022</v>
      </c>
      <c r="N6" s="995"/>
      <c r="O6" s="1863" t="s">
        <v>1178</v>
      </c>
      <c r="P6" s="1861" t="s">
        <v>1179</v>
      </c>
      <c r="Q6" s="1861"/>
      <c r="R6" s="1861"/>
      <c r="S6" s="1862"/>
      <c r="T6" s="1830" t="s">
        <v>780</v>
      </c>
      <c r="U6" s="1"/>
      <c r="V6" s="1"/>
      <c r="Y6" s="625"/>
    </row>
    <row r="7" spans="1:25" s="83" customFormat="1" ht="12.75" customHeight="1">
      <c r="A7" s="1857"/>
      <c r="B7" s="1858"/>
      <c r="C7" s="1852"/>
      <c r="D7" s="1828"/>
      <c r="E7" s="1828"/>
      <c r="F7" s="1828"/>
      <c r="G7" s="1828"/>
      <c r="H7" s="1828"/>
      <c r="I7" s="1828"/>
      <c r="J7" s="1828"/>
      <c r="K7" s="1828"/>
      <c r="L7" s="1828"/>
      <c r="M7" s="1828"/>
      <c r="N7" s="622" t="s">
        <v>1138</v>
      </c>
      <c r="O7" s="1864"/>
      <c r="P7" s="1852" t="s">
        <v>1180</v>
      </c>
      <c r="Q7" s="1828" t="s">
        <v>1181</v>
      </c>
      <c r="R7" s="1828" t="s">
        <v>1182</v>
      </c>
      <c r="S7" s="1828" t="s">
        <v>1183</v>
      </c>
      <c r="T7" s="1831"/>
      <c r="U7" s="323"/>
      <c r="V7" s="323"/>
      <c r="Y7" s="625"/>
    </row>
    <row r="8" spans="1:25" s="83" customFormat="1" ht="24.75" customHeight="1" thickBot="1">
      <c r="A8" s="1859"/>
      <c r="B8" s="1860"/>
      <c r="C8" s="1853"/>
      <c r="D8" s="1829"/>
      <c r="E8" s="1829"/>
      <c r="F8" s="1829"/>
      <c r="G8" s="1829"/>
      <c r="H8" s="1829"/>
      <c r="I8" s="1828"/>
      <c r="J8" s="1829"/>
      <c r="K8" s="1829"/>
      <c r="L8" s="1829"/>
      <c r="M8" s="1829"/>
      <c r="N8" s="622" t="s">
        <v>1184</v>
      </c>
      <c r="O8" s="1865"/>
      <c r="P8" s="1853"/>
      <c r="Q8" s="1829"/>
      <c r="R8" s="1829"/>
      <c r="S8" s="1829"/>
      <c r="T8" s="1832"/>
      <c r="U8" s="323"/>
      <c r="V8" s="323"/>
      <c r="Y8" s="625"/>
    </row>
    <row r="9" spans="1:25" s="1342" customFormat="1" ht="12.75" customHeight="1">
      <c r="A9" s="1849" t="s">
        <v>706</v>
      </c>
      <c r="B9" s="1850"/>
      <c r="C9" s="1851"/>
      <c r="D9" s="1339" t="s">
        <v>707</v>
      </c>
      <c r="E9" s="1340">
        <v>-3</v>
      </c>
      <c r="F9" s="1340">
        <v>-4</v>
      </c>
      <c r="G9" s="1340">
        <v>-5</v>
      </c>
      <c r="H9" s="1340">
        <v>-6</v>
      </c>
      <c r="I9" s="1340">
        <v>-7</v>
      </c>
      <c r="J9" s="1338">
        <v>-8</v>
      </c>
      <c r="K9" s="1340">
        <v>-9</v>
      </c>
      <c r="L9" s="1340">
        <v>-10</v>
      </c>
      <c r="M9" s="1340">
        <v>-11</v>
      </c>
      <c r="N9" s="1340">
        <v>-12</v>
      </c>
      <c r="O9" s="1340">
        <v>-13</v>
      </c>
      <c r="P9" s="1340">
        <v>-14</v>
      </c>
      <c r="Q9" s="1340">
        <v>-15</v>
      </c>
      <c r="R9" s="1340">
        <v>-16</v>
      </c>
      <c r="S9" s="1341">
        <v>-17</v>
      </c>
      <c r="T9" s="1341">
        <v>-18</v>
      </c>
      <c r="U9" s="1335"/>
      <c r="V9" s="1335"/>
    </row>
    <row r="10" spans="1:25" s="54" customFormat="1" ht="12.75" customHeight="1">
      <c r="A10" s="75" t="s">
        <v>1048</v>
      </c>
      <c r="B10" s="29" t="s">
        <v>1123</v>
      </c>
      <c r="C10" s="29"/>
      <c r="D10" s="726"/>
      <c r="E10" s="726"/>
      <c r="F10" s="726"/>
      <c r="H10" s="726"/>
      <c r="I10" s="1137"/>
      <c r="K10" s="726"/>
      <c r="M10" s="726"/>
      <c r="N10" s="1138"/>
      <c r="O10" s="1138"/>
      <c r="Q10" s="726"/>
      <c r="S10" s="726"/>
      <c r="T10" s="61"/>
      <c r="U10" s="309"/>
      <c r="V10" s="309"/>
      <c r="Y10" s="617"/>
    </row>
    <row r="11" spans="1:25" s="54" customFormat="1" ht="12.75" customHeight="1">
      <c r="A11" s="74"/>
      <c r="B11" s="84">
        <v>1</v>
      </c>
      <c r="C11" s="908"/>
      <c r="D11" s="1198"/>
      <c r="E11" s="1198"/>
      <c r="F11" s="1198"/>
      <c r="G11" s="1198"/>
      <c r="H11" s="1198"/>
      <c r="I11" s="1232"/>
      <c r="J11" s="1232"/>
      <c r="K11" s="1198"/>
      <c r="L11" s="1198"/>
      <c r="M11" s="1198"/>
      <c r="N11" s="1198"/>
      <c r="O11" s="1198"/>
      <c r="P11" s="1232"/>
      <c r="Q11" s="1198"/>
      <c r="R11" s="1198"/>
      <c r="S11" s="1198"/>
      <c r="T11" s="1233"/>
      <c r="U11" s="2"/>
      <c r="V11" s="2"/>
      <c r="Y11" s="617"/>
    </row>
    <row r="12" spans="1:25" s="54" customFormat="1" ht="12.75" customHeight="1">
      <c r="A12" s="74"/>
      <c r="B12" s="84">
        <v>2</v>
      </c>
      <c r="C12" s="908"/>
      <c r="D12" s="1198"/>
      <c r="E12" s="1198"/>
      <c r="F12" s="1198"/>
      <c r="G12" s="1198"/>
      <c r="H12" s="1198"/>
      <c r="I12" s="1232"/>
      <c r="J12" s="1232"/>
      <c r="K12" s="1198"/>
      <c r="L12" s="1198"/>
      <c r="M12" s="1198"/>
      <c r="N12" s="1198"/>
      <c r="O12" s="1198"/>
      <c r="P12" s="1232"/>
      <c r="Q12" s="1198"/>
      <c r="R12" s="1198"/>
      <c r="S12" s="1198"/>
      <c r="T12" s="1233"/>
      <c r="U12" s="1"/>
      <c r="V12" s="1"/>
      <c r="Y12" s="617"/>
    </row>
    <row r="13" spans="1:25" s="54" customFormat="1" ht="12.75" customHeight="1" thickBot="1">
      <c r="A13" s="74"/>
      <c r="B13" s="84">
        <v>3</v>
      </c>
      <c r="C13" s="908"/>
      <c r="D13" s="1198"/>
      <c r="E13" s="1198"/>
      <c r="F13" s="1521"/>
      <c r="G13" s="1521"/>
      <c r="H13" s="1521"/>
      <c r="I13" s="1522"/>
      <c r="J13" s="1522"/>
      <c r="K13" s="1521"/>
      <c r="L13" s="1521"/>
      <c r="M13" s="1521"/>
      <c r="N13" s="1521"/>
      <c r="O13" s="1521"/>
      <c r="P13" s="1522"/>
      <c r="Q13" s="1521"/>
      <c r="R13" s="1521"/>
      <c r="S13" s="1521"/>
      <c r="T13" s="1233"/>
      <c r="U13" s="1"/>
      <c r="V13" s="1"/>
      <c r="Y13" s="617"/>
    </row>
    <row r="14" spans="1:25" s="54" customFormat="1" ht="12.75" customHeight="1" thickBot="1">
      <c r="A14" s="2388"/>
      <c r="B14" s="2390" t="s">
        <v>1124</v>
      </c>
      <c r="C14" s="2390"/>
      <c r="D14" s="2424"/>
      <c r="E14" s="2424"/>
      <c r="F14" s="1523">
        <f t="shared" ref="F14:S14" si="0">SUM(F11:F13)</f>
        <v>0</v>
      </c>
      <c r="G14" s="1523">
        <f t="shared" si="0"/>
        <v>0</v>
      </c>
      <c r="H14" s="1523">
        <f t="shared" si="0"/>
        <v>0</v>
      </c>
      <c r="I14" s="1523"/>
      <c r="J14" s="1548">
        <f t="shared" si="0"/>
        <v>0</v>
      </c>
      <c r="K14" s="1523">
        <f t="shared" si="0"/>
        <v>0</v>
      </c>
      <c r="L14" s="1523">
        <f t="shared" si="0"/>
        <v>0</v>
      </c>
      <c r="M14" s="1523">
        <f t="shared" si="0"/>
        <v>0</v>
      </c>
      <c r="N14" s="1523">
        <f>SUM(N11:N13)</f>
        <v>0</v>
      </c>
      <c r="O14" s="1523">
        <f t="shared" si="0"/>
        <v>0</v>
      </c>
      <c r="P14" s="1523">
        <f t="shared" si="0"/>
        <v>0</v>
      </c>
      <c r="Q14" s="1523">
        <f t="shared" si="0"/>
        <v>0</v>
      </c>
      <c r="R14" s="1523">
        <f t="shared" si="0"/>
        <v>0</v>
      </c>
      <c r="S14" s="1523">
        <f t="shared" si="0"/>
        <v>0</v>
      </c>
      <c r="T14" s="2425"/>
      <c r="U14" s="1"/>
      <c r="V14" s="1"/>
      <c r="Y14" s="617"/>
    </row>
    <row r="15" spans="1:25" s="54" customFormat="1" ht="12.75" customHeight="1">
      <c r="A15" s="75" t="s">
        <v>1051</v>
      </c>
      <c r="B15" s="29" t="s">
        <v>1125</v>
      </c>
      <c r="C15" s="29"/>
      <c r="D15" s="726"/>
      <c r="E15" s="726"/>
      <c r="F15" s="726"/>
      <c r="H15" s="726"/>
      <c r="I15" s="1137"/>
      <c r="K15" s="726"/>
      <c r="M15" s="726"/>
      <c r="N15" s="726"/>
      <c r="O15" s="1138"/>
      <c r="Q15" s="726"/>
      <c r="S15" s="726"/>
      <c r="T15" s="61"/>
      <c r="U15" s="1"/>
      <c r="V15" s="1"/>
      <c r="Y15" s="617"/>
    </row>
    <row r="16" spans="1:25" s="54" customFormat="1" ht="12.75" customHeight="1">
      <c r="A16" s="75"/>
      <c r="B16" s="29" t="s">
        <v>1126</v>
      </c>
      <c r="C16" s="29"/>
      <c r="D16" s="726"/>
      <c r="E16" s="726"/>
      <c r="F16" s="726"/>
      <c r="H16" s="726"/>
      <c r="I16" s="1137"/>
      <c r="K16" s="726"/>
      <c r="M16" s="726"/>
      <c r="N16" s="726"/>
      <c r="O16" s="1138"/>
      <c r="Q16" s="726"/>
      <c r="S16" s="726"/>
      <c r="T16" s="61"/>
      <c r="U16" s="1"/>
      <c r="V16" s="1"/>
      <c r="Y16" s="617"/>
    </row>
    <row r="17" spans="1:25" s="54" customFormat="1" ht="12.75" customHeight="1">
      <c r="A17" s="74"/>
      <c r="B17" s="84">
        <v>1</v>
      </c>
      <c r="C17" s="908"/>
      <c r="D17" s="1198"/>
      <c r="E17" s="1198"/>
      <c r="F17" s="1198"/>
      <c r="G17" s="1198"/>
      <c r="H17" s="1198"/>
      <c r="I17" s="1232"/>
      <c r="J17" s="1232"/>
      <c r="K17" s="1198"/>
      <c r="L17" s="1198"/>
      <c r="M17" s="1198"/>
      <c r="N17" s="1198"/>
      <c r="O17" s="1198"/>
      <c r="P17" s="1232"/>
      <c r="Q17" s="1198"/>
      <c r="R17" s="1198"/>
      <c r="S17" s="1198"/>
      <c r="T17" s="1233"/>
      <c r="U17" s="1"/>
      <c r="V17" s="1"/>
      <c r="Y17" s="617"/>
    </row>
    <row r="18" spans="1:25" s="54" customFormat="1" ht="12.75" customHeight="1">
      <c r="A18" s="74"/>
      <c r="B18" s="84">
        <v>2</v>
      </c>
      <c r="C18" s="908"/>
      <c r="D18" s="1198"/>
      <c r="E18" s="1198"/>
      <c r="F18" s="1198"/>
      <c r="G18" s="1198"/>
      <c r="H18" s="1198"/>
      <c r="I18" s="1232"/>
      <c r="J18" s="1232"/>
      <c r="K18" s="1198"/>
      <c r="L18" s="1198"/>
      <c r="M18" s="1198"/>
      <c r="N18" s="1198"/>
      <c r="O18" s="1198"/>
      <c r="P18" s="1232"/>
      <c r="Q18" s="1198"/>
      <c r="R18" s="1198"/>
      <c r="S18" s="1198"/>
      <c r="T18" s="1233"/>
      <c r="U18" s="1"/>
      <c r="V18" s="1"/>
      <c r="Y18" s="617"/>
    </row>
    <row r="19" spans="1:25" s="54" customFormat="1" ht="12.75" customHeight="1" thickBot="1">
      <c r="A19" s="74"/>
      <c r="B19" s="84">
        <v>3</v>
      </c>
      <c r="C19" s="908"/>
      <c r="D19" s="1198"/>
      <c r="E19" s="1198"/>
      <c r="F19" s="1521"/>
      <c r="G19" s="1521"/>
      <c r="H19" s="1521"/>
      <c r="I19" s="1522"/>
      <c r="J19" s="1522"/>
      <c r="K19" s="1521"/>
      <c r="L19" s="1521"/>
      <c r="M19" s="1521"/>
      <c r="N19" s="1521"/>
      <c r="O19" s="1521"/>
      <c r="P19" s="1522"/>
      <c r="Q19" s="1521"/>
      <c r="R19" s="1521"/>
      <c r="S19" s="1521"/>
      <c r="T19" s="1233"/>
      <c r="U19" s="1"/>
      <c r="V19" s="1"/>
      <c r="Y19" s="617"/>
    </row>
    <row r="20" spans="1:25" s="54" customFormat="1" ht="12.75" customHeight="1" thickBot="1">
      <c r="A20" s="2388"/>
      <c r="B20" s="2390"/>
      <c r="C20" s="2390" t="s">
        <v>1127</v>
      </c>
      <c r="D20" s="2424"/>
      <c r="E20" s="2424"/>
      <c r="F20" s="1523">
        <f t="shared" ref="F20:S20" si="1">SUM(F17:F19)</f>
        <v>0</v>
      </c>
      <c r="G20" s="1523">
        <f t="shared" si="1"/>
        <v>0</v>
      </c>
      <c r="H20" s="1523">
        <f t="shared" si="1"/>
        <v>0</v>
      </c>
      <c r="I20" s="1523"/>
      <c r="J20" s="1548">
        <f t="shared" si="1"/>
        <v>0</v>
      </c>
      <c r="K20" s="1523">
        <f t="shared" si="1"/>
        <v>0</v>
      </c>
      <c r="L20" s="1523">
        <f t="shared" si="1"/>
        <v>0</v>
      </c>
      <c r="M20" s="1523">
        <f t="shared" si="1"/>
        <v>0</v>
      </c>
      <c r="N20" s="1523">
        <f>SUM(N17:N19)</f>
        <v>0</v>
      </c>
      <c r="O20" s="1523">
        <f t="shared" si="1"/>
        <v>0</v>
      </c>
      <c r="P20" s="1523">
        <f t="shared" si="1"/>
        <v>0</v>
      </c>
      <c r="Q20" s="1523">
        <f t="shared" si="1"/>
        <v>0</v>
      </c>
      <c r="R20" s="1523">
        <f t="shared" si="1"/>
        <v>0</v>
      </c>
      <c r="S20" s="1523">
        <f t="shared" si="1"/>
        <v>0</v>
      </c>
      <c r="T20" s="2425"/>
      <c r="U20" s="1"/>
      <c r="V20" s="1"/>
      <c r="Y20" s="617"/>
    </row>
    <row r="21" spans="1:25" s="54" customFormat="1" ht="12.75" customHeight="1">
      <c r="A21" s="75"/>
      <c r="B21" s="29" t="s">
        <v>1128</v>
      </c>
      <c r="C21" s="29"/>
      <c r="D21" s="726"/>
      <c r="E21" s="726"/>
      <c r="F21" s="726"/>
      <c r="H21" s="726"/>
      <c r="I21" s="1137"/>
      <c r="K21" s="726"/>
      <c r="M21" s="726"/>
      <c r="N21" s="726"/>
      <c r="O21" s="1138"/>
      <c r="Q21" s="726"/>
      <c r="S21" s="726"/>
      <c r="T21" s="61"/>
      <c r="U21" s="1"/>
      <c r="V21" s="1"/>
      <c r="Y21" s="617"/>
    </row>
    <row r="22" spans="1:25" s="54" customFormat="1" ht="12.75" customHeight="1">
      <c r="A22" s="74"/>
      <c r="B22" s="84">
        <v>1</v>
      </c>
      <c r="C22" s="908"/>
      <c r="D22" s="1198"/>
      <c r="E22" s="1198"/>
      <c r="F22" s="1198"/>
      <c r="G22" s="1198"/>
      <c r="H22" s="1198"/>
      <c r="I22" s="1232"/>
      <c r="J22" s="1232"/>
      <c r="K22" s="1198"/>
      <c r="L22" s="1198"/>
      <c r="M22" s="1198"/>
      <c r="N22" s="1198"/>
      <c r="O22" s="1198"/>
      <c r="P22" s="1232"/>
      <c r="Q22" s="1198"/>
      <c r="R22" s="1198"/>
      <c r="S22" s="1198"/>
      <c r="T22" s="1233"/>
      <c r="U22" s="1"/>
      <c r="V22" s="1"/>
      <c r="Y22" s="617"/>
    </row>
    <row r="23" spans="1:25" s="54" customFormat="1" ht="12.75" customHeight="1">
      <c r="A23" s="74"/>
      <c r="B23" s="84">
        <v>2</v>
      </c>
      <c r="C23" s="908"/>
      <c r="D23" s="1198"/>
      <c r="E23" s="1198"/>
      <c r="F23" s="1198"/>
      <c r="G23" s="1198"/>
      <c r="H23" s="1198"/>
      <c r="I23" s="1232"/>
      <c r="J23" s="1232"/>
      <c r="K23" s="1198"/>
      <c r="L23" s="1198"/>
      <c r="M23" s="1198"/>
      <c r="N23" s="1198"/>
      <c r="O23" s="1198"/>
      <c r="P23" s="1232"/>
      <c r="Q23" s="1198"/>
      <c r="R23" s="1198"/>
      <c r="S23" s="1198"/>
      <c r="T23" s="1233"/>
      <c r="U23" s="1"/>
      <c r="V23" s="1"/>
      <c r="Y23" s="617"/>
    </row>
    <row r="24" spans="1:25" s="54" customFormat="1" ht="12.75" customHeight="1" thickBot="1">
      <c r="A24" s="74"/>
      <c r="B24" s="84">
        <v>3</v>
      </c>
      <c r="C24" s="908"/>
      <c r="D24" s="1198"/>
      <c r="E24" s="1198"/>
      <c r="F24" s="1521"/>
      <c r="G24" s="1521"/>
      <c r="H24" s="1521"/>
      <c r="I24" s="1522"/>
      <c r="J24" s="1522"/>
      <c r="K24" s="1521"/>
      <c r="L24" s="1521"/>
      <c r="M24" s="1521"/>
      <c r="N24" s="1521"/>
      <c r="O24" s="1521"/>
      <c r="P24" s="1522"/>
      <c r="Q24" s="1521"/>
      <c r="R24" s="1521"/>
      <c r="S24" s="1521"/>
      <c r="T24" s="1233"/>
      <c r="U24" s="1"/>
      <c r="V24" s="1"/>
      <c r="Y24" s="617"/>
    </row>
    <row r="25" spans="1:25" s="54" customFormat="1" ht="12.75" customHeight="1" thickBot="1">
      <c r="A25" s="2388"/>
      <c r="B25" s="2390"/>
      <c r="C25" s="2390" t="s">
        <v>1185</v>
      </c>
      <c r="D25" s="2424"/>
      <c r="E25" s="2424"/>
      <c r="F25" s="1523">
        <f t="shared" ref="F25:S25" si="2">SUM(F22:F24)</f>
        <v>0</v>
      </c>
      <c r="G25" s="1523">
        <f t="shared" si="2"/>
        <v>0</v>
      </c>
      <c r="H25" s="1523">
        <f t="shared" si="2"/>
        <v>0</v>
      </c>
      <c r="I25" s="1523"/>
      <c r="J25" s="1548">
        <f t="shared" si="2"/>
        <v>0</v>
      </c>
      <c r="K25" s="1523">
        <f t="shared" si="2"/>
        <v>0</v>
      </c>
      <c r="L25" s="1523">
        <f t="shared" si="2"/>
        <v>0</v>
      </c>
      <c r="M25" s="1523">
        <f t="shared" si="2"/>
        <v>0</v>
      </c>
      <c r="N25" s="1523">
        <f>SUM(N22:N24)</f>
        <v>0</v>
      </c>
      <c r="O25" s="1523">
        <f>SUM(O22:O24)</f>
        <v>0</v>
      </c>
      <c r="P25" s="1523">
        <f>SUM(P22:P24)</f>
        <v>0</v>
      </c>
      <c r="Q25" s="1523">
        <f>SUM(Q22:Q24)</f>
        <v>0</v>
      </c>
      <c r="R25" s="1523">
        <f t="shared" si="2"/>
        <v>0</v>
      </c>
      <c r="S25" s="1523">
        <f t="shared" si="2"/>
        <v>0</v>
      </c>
      <c r="T25" s="2425"/>
      <c r="U25" s="1"/>
      <c r="V25" s="1"/>
      <c r="Y25" s="617"/>
    </row>
    <row r="26" spans="1:25" s="54" customFormat="1" ht="12.75" customHeight="1" thickBot="1">
      <c r="A26" s="2388"/>
      <c r="B26" s="2390" t="s">
        <v>1130</v>
      </c>
      <c r="C26" s="2390"/>
      <c r="D26" s="2424"/>
      <c r="E26" s="2424"/>
      <c r="F26" s="1523">
        <f>F20+F25</f>
        <v>0</v>
      </c>
      <c r="G26" s="1523">
        <f t="shared" ref="G26:S26" si="3">G20+G25</f>
        <v>0</v>
      </c>
      <c r="H26" s="1523">
        <f t="shared" si="3"/>
        <v>0</v>
      </c>
      <c r="I26" s="1523"/>
      <c r="J26" s="1548">
        <f t="shared" si="3"/>
        <v>0</v>
      </c>
      <c r="K26" s="1523">
        <f t="shared" si="3"/>
        <v>0</v>
      </c>
      <c r="L26" s="1523">
        <f t="shared" si="3"/>
        <v>0</v>
      </c>
      <c r="M26" s="1523">
        <f t="shared" si="3"/>
        <v>0</v>
      </c>
      <c r="N26" s="1523">
        <f>N20+N25</f>
        <v>0</v>
      </c>
      <c r="O26" s="1523">
        <f>O20+O25</f>
        <v>0</v>
      </c>
      <c r="P26" s="1523">
        <f>P20+P25</f>
        <v>0</v>
      </c>
      <c r="Q26" s="1523">
        <f>Q20+Q25</f>
        <v>0</v>
      </c>
      <c r="R26" s="1523">
        <f t="shared" si="3"/>
        <v>0</v>
      </c>
      <c r="S26" s="1523">
        <f t="shared" si="3"/>
        <v>0</v>
      </c>
      <c r="T26" s="2425"/>
      <c r="U26" s="1"/>
      <c r="V26" s="1"/>
      <c r="Y26" s="617"/>
    </row>
    <row r="27" spans="1:25" s="54" customFormat="1" ht="12.75" customHeight="1">
      <c r="A27" s="75" t="s">
        <v>1090</v>
      </c>
      <c r="B27" s="85" t="s">
        <v>532</v>
      </c>
      <c r="C27" s="29"/>
      <c r="D27" s="726"/>
      <c r="E27" s="726"/>
      <c r="F27" s="726"/>
      <c r="H27" s="726"/>
      <c r="I27" s="1137"/>
      <c r="K27" s="726"/>
      <c r="M27" s="726"/>
      <c r="N27" s="726"/>
      <c r="O27" s="1138"/>
      <c r="Q27" s="726"/>
      <c r="S27" s="726"/>
      <c r="T27" s="61"/>
      <c r="U27" s="1"/>
      <c r="V27" s="1"/>
      <c r="Y27" s="617"/>
    </row>
    <row r="28" spans="1:25" s="54" customFormat="1" ht="12.75" customHeight="1">
      <c r="A28" s="74"/>
      <c r="B28" s="84">
        <v>1</v>
      </c>
      <c r="C28" s="908"/>
      <c r="D28" s="1198"/>
      <c r="E28" s="1198"/>
      <c r="F28" s="1198"/>
      <c r="G28" s="1198"/>
      <c r="H28" s="1198"/>
      <c r="I28" s="1232"/>
      <c r="J28" s="1232"/>
      <c r="K28" s="1198"/>
      <c r="L28" s="1198"/>
      <c r="M28" s="1198"/>
      <c r="N28" s="1198"/>
      <c r="O28" s="1198"/>
      <c r="P28" s="1232"/>
      <c r="Q28" s="1198"/>
      <c r="R28" s="1198"/>
      <c r="S28" s="1198"/>
      <c r="T28" s="1233"/>
      <c r="U28" s="309"/>
      <c r="V28" s="309"/>
      <c r="Y28" s="617"/>
    </row>
    <row r="29" spans="1:25" s="54" customFormat="1" ht="12.75" customHeight="1">
      <c r="A29" s="74"/>
      <c r="B29" s="84">
        <v>2</v>
      </c>
      <c r="C29" s="908"/>
      <c r="D29" s="1198"/>
      <c r="E29" s="1198"/>
      <c r="F29" s="1198"/>
      <c r="G29" s="1198"/>
      <c r="H29" s="1198"/>
      <c r="I29" s="1232"/>
      <c r="J29" s="1232"/>
      <c r="K29" s="1198"/>
      <c r="L29" s="1198"/>
      <c r="M29" s="1198"/>
      <c r="N29" s="1198"/>
      <c r="O29" s="1198"/>
      <c r="P29" s="1232"/>
      <c r="Q29" s="1198"/>
      <c r="R29" s="1198"/>
      <c r="S29" s="1198"/>
      <c r="T29" s="1233"/>
      <c r="U29" s="2"/>
      <c r="V29" s="2"/>
      <c r="Y29" s="617"/>
    </row>
    <row r="30" spans="1:25" s="54" customFormat="1" ht="12.75" customHeight="1" thickBot="1">
      <c r="A30" s="74"/>
      <c r="B30" s="84">
        <v>3</v>
      </c>
      <c r="C30" s="908"/>
      <c r="D30" s="1198"/>
      <c r="E30" s="1198"/>
      <c r="F30" s="1521"/>
      <c r="G30" s="1521"/>
      <c r="H30" s="1521"/>
      <c r="I30" s="1522"/>
      <c r="J30" s="1522"/>
      <c r="K30" s="1521"/>
      <c r="L30" s="1521"/>
      <c r="M30" s="1521"/>
      <c r="N30" s="1521"/>
      <c r="O30" s="1521"/>
      <c r="P30" s="1522"/>
      <c r="Q30" s="1521"/>
      <c r="R30" s="1521"/>
      <c r="S30" s="1521"/>
      <c r="T30" s="1233"/>
      <c r="U30" s="1"/>
      <c r="V30" s="1"/>
      <c r="Y30" s="617"/>
    </row>
    <row r="31" spans="1:25" s="54" customFormat="1" ht="12.75" customHeight="1" thickBot="1">
      <c r="A31" s="2388"/>
      <c r="B31" s="2390" t="s">
        <v>1186</v>
      </c>
      <c r="C31" s="2390"/>
      <c r="D31" s="2424"/>
      <c r="E31" s="2424"/>
      <c r="F31" s="1523">
        <f t="shared" ref="F31:S31" si="4">SUM(F28:F30)</f>
        <v>0</v>
      </c>
      <c r="G31" s="1523">
        <f t="shared" si="4"/>
        <v>0</v>
      </c>
      <c r="H31" s="1523">
        <f t="shared" si="4"/>
        <v>0</v>
      </c>
      <c r="I31" s="1523"/>
      <c r="J31" s="1548">
        <f t="shared" si="4"/>
        <v>0</v>
      </c>
      <c r="K31" s="1523">
        <f t="shared" si="4"/>
        <v>0</v>
      </c>
      <c r="L31" s="1523">
        <f t="shared" si="4"/>
        <v>0</v>
      </c>
      <c r="M31" s="1523">
        <f t="shared" si="4"/>
        <v>0</v>
      </c>
      <c r="N31" s="1523">
        <f>SUM(N28:N30)</f>
        <v>0</v>
      </c>
      <c r="O31" s="1523">
        <f>SUM(O28:O30)</f>
        <v>0</v>
      </c>
      <c r="P31" s="1523">
        <f>SUM(P28:P30)</f>
        <v>0</v>
      </c>
      <c r="Q31" s="1523">
        <f t="shared" si="4"/>
        <v>0</v>
      </c>
      <c r="R31" s="1523">
        <f t="shared" si="4"/>
        <v>0</v>
      </c>
      <c r="S31" s="1523">
        <f t="shared" si="4"/>
        <v>0</v>
      </c>
      <c r="T31" s="2425"/>
      <c r="U31" s="1"/>
      <c r="V31" s="1"/>
      <c r="Y31" s="617"/>
    </row>
    <row r="32" spans="1:25" ht="12.75" customHeight="1" thickBot="1">
      <c r="A32" s="2426" t="s">
        <v>1187</v>
      </c>
      <c r="B32" s="2427"/>
      <c r="C32" s="2428"/>
      <c r="D32" s="2429"/>
      <c r="E32" s="2391"/>
      <c r="F32" s="171">
        <f>F14+F26+F31</f>
        <v>0</v>
      </c>
      <c r="G32" s="171">
        <f t="shared" ref="G32:S32" si="5">G14+G26+G31</f>
        <v>0</v>
      </c>
      <c r="H32" s="171">
        <f t="shared" si="5"/>
        <v>0</v>
      </c>
      <c r="I32" s="171"/>
      <c r="J32" s="258">
        <f t="shared" si="5"/>
        <v>0</v>
      </c>
      <c r="K32" s="171">
        <f t="shared" si="5"/>
        <v>0</v>
      </c>
      <c r="L32" s="171">
        <f t="shared" si="5"/>
        <v>0</v>
      </c>
      <c r="M32" s="171">
        <f t="shared" si="5"/>
        <v>0</v>
      </c>
      <c r="N32" s="171">
        <f>N14+N26+N31</f>
        <v>0</v>
      </c>
      <c r="O32" s="171">
        <f>O14+O26+O31</f>
        <v>0</v>
      </c>
      <c r="P32" s="171">
        <f>P14+P26+P31</f>
        <v>0</v>
      </c>
      <c r="Q32" s="171">
        <f t="shared" si="5"/>
        <v>0</v>
      </c>
      <c r="R32" s="171">
        <f t="shared" si="5"/>
        <v>0</v>
      </c>
      <c r="S32" s="171">
        <f t="shared" si="5"/>
        <v>0</v>
      </c>
      <c r="T32" s="2430"/>
      <c r="U32" s="1"/>
      <c r="V32" s="1"/>
    </row>
    <row r="33" spans="1:22" ht="12.75" customHeight="1" thickTop="1" thickBot="1">
      <c r="A33" s="78"/>
      <c r="B33" s="546"/>
      <c r="C33" s="546"/>
      <c r="D33" s="1525"/>
      <c r="E33" s="1525"/>
      <c r="F33" s="1525"/>
      <c r="G33" s="546"/>
      <c r="H33" s="1525"/>
      <c r="I33" s="1549"/>
      <c r="J33" s="546"/>
      <c r="K33" s="1525"/>
      <c r="L33" s="546"/>
      <c r="M33" s="1525"/>
      <c r="N33" s="1525"/>
      <c r="O33" s="1549"/>
      <c r="P33" s="546"/>
      <c r="Q33" s="1525"/>
      <c r="R33" s="546"/>
      <c r="S33" s="1525"/>
      <c r="T33" s="1550"/>
      <c r="U33" s="1"/>
      <c r="V33" s="1"/>
    </row>
    <row r="34" spans="1:22" ht="12.75" customHeight="1">
      <c r="U34" s="1"/>
      <c r="V34" s="1"/>
    </row>
    <row r="35" spans="1:22" ht="12.75" customHeight="1">
      <c r="A35" s="365" t="s">
        <v>792</v>
      </c>
      <c r="U35" s="1"/>
      <c r="V35" s="1"/>
    </row>
    <row r="36" spans="1:22" ht="12.75" customHeight="1">
      <c r="A36" s="366" t="s">
        <v>819</v>
      </c>
      <c r="U36" s="1"/>
      <c r="V36" s="1"/>
    </row>
    <row r="37" spans="1:22" ht="12.75" customHeight="1" thickBot="1">
      <c r="A37" s="366" t="s">
        <v>794</v>
      </c>
      <c r="J37" s="1075" t="s">
        <v>818</v>
      </c>
      <c r="K37"/>
      <c r="U37" s="1"/>
      <c r="V37" s="1"/>
    </row>
    <row r="38" spans="1:22" ht="12.75" customHeight="1">
      <c r="A38" s="366" t="s">
        <v>1097</v>
      </c>
      <c r="J38" s="817" t="s">
        <v>618</v>
      </c>
      <c r="K38" s="1286"/>
      <c r="U38" s="1"/>
      <c r="V38" s="1"/>
    </row>
    <row r="39" spans="1:22" ht="12.75" customHeight="1">
      <c r="A39" s="719" t="s">
        <v>917</v>
      </c>
      <c r="J39" s="45" t="s">
        <v>619</v>
      </c>
      <c r="K39" s="1287"/>
      <c r="U39" s="1"/>
      <c r="V39" s="1"/>
    </row>
    <row r="40" spans="1:22" ht="12.75" customHeight="1" thickBot="1">
      <c r="J40" s="46" t="s">
        <v>305</v>
      </c>
      <c r="K40" s="1406">
        <f>SUM(K38:K39)</f>
        <v>0</v>
      </c>
      <c r="U40" s="1"/>
      <c r="V40" s="1"/>
    </row>
    <row r="41" spans="1:22" ht="12.75" customHeight="1">
      <c r="J41" s="1076" t="s">
        <v>451</v>
      </c>
      <c r="K41" s="1077">
        <f>K40-K32</f>
        <v>0</v>
      </c>
      <c r="U41" s="1"/>
      <c r="V41" s="1"/>
    </row>
    <row r="42" spans="1:22" ht="12.75" customHeight="1">
      <c r="U42" s="1"/>
      <c r="V42" s="1"/>
    </row>
    <row r="43" spans="1:22" s="614" customFormat="1" ht="3" customHeight="1">
      <c r="U43" s="579"/>
      <c r="V43" s="579"/>
    </row>
    <row r="44" spans="1:22" ht="12.75" hidden="1" customHeight="1">
      <c r="U44" s="1"/>
      <c r="V44" s="1"/>
    </row>
    <row r="45" spans="1:22" ht="12.75" hidden="1" customHeight="1">
      <c r="U45" s="1"/>
      <c r="V45" s="1"/>
    </row>
    <row r="47" spans="1:22" ht="12.75" hidden="1" customHeight="1">
      <c r="U47" s="326"/>
    </row>
  </sheetData>
  <mergeCells count="19">
    <mergeCell ref="A9:C9"/>
    <mergeCell ref="P7:P8"/>
    <mergeCell ref="Q7:Q8"/>
    <mergeCell ref="R7:R8"/>
    <mergeCell ref="A6:C8"/>
    <mergeCell ref="D6:D8"/>
    <mergeCell ref="F6:F8"/>
    <mergeCell ref="G6:G8"/>
    <mergeCell ref="P6:S6"/>
    <mergeCell ref="E6:E8"/>
    <mergeCell ref="O6:O8"/>
    <mergeCell ref="I6:I8"/>
    <mergeCell ref="T6:T8"/>
    <mergeCell ref="H6:H8"/>
    <mergeCell ref="J6:J8"/>
    <mergeCell ref="K6:K8"/>
    <mergeCell ref="L6:L8"/>
    <mergeCell ref="S7:S8"/>
    <mergeCell ref="M6:M8"/>
  </mergeCells>
  <hyperlinks>
    <hyperlink ref="S5" location="X4_SCI!A1" display="SCI" xr:uid="{92C059DE-2662-40DF-B559-48E358054314}"/>
    <hyperlink ref="S4" location="'X2 - Liabilities'!A1" display="SFP-Liab and NW" xr:uid="{17B59936-6080-48DA-BFDC-669FC551D6F7}"/>
    <hyperlink ref="S3" location="'X1 - Assets'!A1" display="SFP-Asset" xr:uid="{4906909E-F8A9-4C6B-AAD4-2198C86E8EC8}"/>
    <hyperlink ref="S2" location="Content!Print_Area" display="Content" xr:uid="{E28B18AB-25C1-47F1-A0CB-97EF8CD45794}"/>
  </hyperlinks>
  <pageMargins left="0.5" right="0.5" top="1" bottom="0.5" header="0.2" footer="0.1"/>
  <pageSetup paperSize="14" scale="45" fitToHeight="0" orientation="landscape" r:id="rId1"/>
  <headerFooter>
    <oddFooter>&amp;R&amp;"Times New Roman,Bold"&amp;12Page 26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1632-44F5-4C48-A6E9-FBDD54D4019D}">
  <sheetPr>
    <tabColor rgb="FF92D050"/>
    <pageSetUpPr fitToPage="1"/>
  </sheetPr>
  <dimension ref="A1:IK38"/>
  <sheetViews>
    <sheetView zoomScale="85" zoomScaleNormal="85" zoomScaleSheetLayoutView="75" zoomScalePageLayoutView="50" workbookViewId="0">
      <selection activeCell="A5" sqref="A5"/>
    </sheetView>
  </sheetViews>
  <sheetFormatPr defaultColWidth="0" defaultRowHeight="0" customHeight="1" zeroHeight="1"/>
  <cols>
    <col min="1" max="1" width="2.7109375" style="2" customWidth="1"/>
    <col min="2" max="2" width="53.5703125" style="2" customWidth="1"/>
    <col min="3" max="3" width="15.140625" style="2" customWidth="1"/>
    <col min="4" max="4" width="11.42578125" style="2" customWidth="1"/>
    <col min="5" max="5" width="16.42578125" style="2" customWidth="1"/>
    <col min="6" max="6" width="17.7109375" style="2" customWidth="1"/>
    <col min="7" max="7" width="17" style="2" customWidth="1"/>
    <col min="8" max="8" width="17.7109375" style="2" customWidth="1"/>
    <col min="9" max="9" width="16.7109375" style="2" customWidth="1"/>
    <col min="10" max="10" width="17.140625" style="2" customWidth="1"/>
    <col min="11" max="11" width="17.28515625" style="2" customWidth="1"/>
    <col min="12" max="12" width="14.140625" style="2" customWidth="1"/>
    <col min="13" max="13" width="4.42578125" style="2" customWidth="1"/>
    <col min="14" max="15" width="9.140625" style="2" customWidth="1"/>
    <col min="16" max="16" width="0.5703125" style="615" hidden="1" customWidth="1"/>
    <col min="17" max="245" width="9.140625" style="2" hidden="1" customWidth="1"/>
    <col min="246" max="16384" width="10.7109375" style="2" hidden="1"/>
  </cols>
  <sheetData>
    <row r="1" spans="1:16" ht="15.75">
      <c r="N1" s="1"/>
    </row>
    <row r="2" spans="1:16" ht="15.75">
      <c r="A2" s="73" t="s">
        <v>1188</v>
      </c>
      <c r="B2" s="73"/>
      <c r="C2" s="73"/>
      <c r="K2" s="335" t="s">
        <v>271</v>
      </c>
    </row>
    <row r="3" spans="1:16" ht="15.75">
      <c r="A3" s="205" t="str">
        <f>"COMPANY: "&amp;'Co. Profile'!B2</f>
        <v>COMPANY: [NAME OF HMO]</v>
      </c>
      <c r="B3" s="73"/>
      <c r="C3" s="73"/>
      <c r="D3" s="73"/>
      <c r="E3" s="73"/>
      <c r="F3" s="73"/>
      <c r="G3" s="73"/>
      <c r="H3" s="82"/>
      <c r="I3" s="73"/>
      <c r="J3" s="73"/>
      <c r="K3" s="336" t="s">
        <v>798</v>
      </c>
      <c r="L3" s="73"/>
      <c r="M3" s="73"/>
    </row>
    <row r="4" spans="1:16" ht="15.75">
      <c r="A4" s="210" t="str">
        <f>'Co. Profile'!B3</f>
        <v>FOR THE YEAR ENDED DECEMBER 31, 20XX</v>
      </c>
      <c r="B4" s="3"/>
      <c r="C4" s="3"/>
      <c r="D4" s="3"/>
      <c r="E4" s="3"/>
      <c r="F4" s="3"/>
      <c r="G4" s="3"/>
      <c r="H4" s="73"/>
      <c r="I4" s="3"/>
      <c r="J4" s="3"/>
      <c r="K4" s="336" t="s">
        <v>799</v>
      </c>
      <c r="L4" s="3"/>
      <c r="M4" s="3"/>
    </row>
    <row r="5" spans="1:16" ht="16.5" thickBot="1">
      <c r="A5" s="3"/>
      <c r="B5" s="3"/>
      <c r="C5" s="3"/>
      <c r="D5" s="3"/>
      <c r="E5" s="3"/>
      <c r="F5" s="3"/>
      <c r="G5" s="3"/>
      <c r="H5" s="3"/>
      <c r="I5" s="3"/>
      <c r="J5" s="3"/>
      <c r="K5" s="335" t="s">
        <v>800</v>
      </c>
      <c r="L5" s="3"/>
      <c r="M5" s="3"/>
    </row>
    <row r="6" spans="1:16" ht="15.75">
      <c r="A6" s="1873" t="s">
        <v>1189</v>
      </c>
      <c r="B6" s="1867"/>
      <c r="C6" s="1702" t="s">
        <v>1099</v>
      </c>
      <c r="D6" s="1702" t="s">
        <v>990</v>
      </c>
      <c r="E6" s="1702" t="s">
        <v>1173</v>
      </c>
      <c r="F6" s="1867" t="s">
        <v>1174</v>
      </c>
      <c r="G6" s="1702" t="s">
        <v>1190</v>
      </c>
      <c r="H6" s="1867" t="s">
        <v>1113</v>
      </c>
      <c r="I6" s="1702" t="s">
        <v>1176</v>
      </c>
      <c r="J6" s="1867" t="s">
        <v>1177</v>
      </c>
      <c r="K6" s="1702" t="s">
        <v>1022</v>
      </c>
      <c r="L6" s="1870" t="s">
        <v>780</v>
      </c>
      <c r="M6" s="3"/>
    </row>
    <row r="7" spans="1:16" s="3" customFormat="1" ht="15.75">
      <c r="A7" s="1874"/>
      <c r="B7" s="1868"/>
      <c r="C7" s="1866"/>
      <c r="D7" s="1866"/>
      <c r="E7" s="1866"/>
      <c r="F7" s="1868"/>
      <c r="G7" s="1866"/>
      <c r="H7" s="1868"/>
      <c r="I7" s="1866"/>
      <c r="J7" s="1868"/>
      <c r="K7" s="1866"/>
      <c r="L7" s="1871"/>
      <c r="P7" s="624"/>
    </row>
    <row r="8" spans="1:16" s="3" customFormat="1" ht="16.5" thickBot="1">
      <c r="A8" s="1875"/>
      <c r="B8" s="1869"/>
      <c r="C8" s="1704"/>
      <c r="D8" s="1704"/>
      <c r="E8" s="1704"/>
      <c r="F8" s="1869"/>
      <c r="G8" s="1704"/>
      <c r="H8" s="1869"/>
      <c r="I8" s="1704"/>
      <c r="J8" s="1869"/>
      <c r="K8" s="1704"/>
      <c r="L8" s="1872"/>
      <c r="P8" s="624"/>
    </row>
    <row r="9" spans="1:16" s="3" customFormat="1" ht="15.75">
      <c r="A9" s="1876">
        <v>-1</v>
      </c>
      <c r="B9" s="1877"/>
      <c r="C9" s="1551">
        <v>-2</v>
      </c>
      <c r="D9" s="1552">
        <v>-3</v>
      </c>
      <c r="E9" s="1552">
        <v>-4</v>
      </c>
      <c r="F9" s="1343">
        <v>-5</v>
      </c>
      <c r="G9" s="1552">
        <v>-6</v>
      </c>
      <c r="H9" s="1343">
        <v>-7</v>
      </c>
      <c r="I9" s="1552">
        <v>-8</v>
      </c>
      <c r="J9" s="1343">
        <v>-9</v>
      </c>
      <c r="K9" s="1552">
        <v>-10</v>
      </c>
      <c r="L9" s="1344">
        <v>-11</v>
      </c>
      <c r="P9" s="624"/>
    </row>
    <row r="10" spans="1:16" s="1" customFormat="1" ht="15.75">
      <c r="A10" s="337"/>
      <c r="B10" s="1234" t="s">
        <v>1191</v>
      </c>
      <c r="C10" s="923"/>
      <c r="D10" s="923"/>
      <c r="E10" s="923"/>
      <c r="F10" s="1200"/>
      <c r="G10" s="923"/>
      <c r="H10" s="1200"/>
      <c r="I10" s="923"/>
      <c r="J10" s="1200"/>
      <c r="K10" s="923"/>
      <c r="L10" s="1205"/>
      <c r="P10" s="579"/>
    </row>
    <row r="11" spans="1:16" s="1" customFormat="1" ht="15.75">
      <c r="A11" s="337"/>
      <c r="B11" s="1234" t="s">
        <v>1192</v>
      </c>
      <c r="C11" s="923"/>
      <c r="D11" s="923"/>
      <c r="E11" s="923"/>
      <c r="F11" s="1200"/>
      <c r="G11" s="923"/>
      <c r="H11" s="1200"/>
      <c r="I11" s="923"/>
      <c r="J11" s="1200"/>
      <c r="K11" s="923"/>
      <c r="L11" s="1205"/>
      <c r="P11" s="579"/>
    </row>
    <row r="12" spans="1:16" s="1" customFormat="1" ht="15.75">
      <c r="A12" s="337"/>
      <c r="B12" s="1234" t="s">
        <v>1193</v>
      </c>
      <c r="C12" s="923"/>
      <c r="D12" s="923"/>
      <c r="E12" s="923"/>
      <c r="F12" s="1200"/>
      <c r="G12" s="923"/>
      <c r="H12" s="1200"/>
      <c r="I12" s="923"/>
      <c r="J12" s="1200"/>
      <c r="K12" s="923"/>
      <c r="L12" s="1205"/>
      <c r="P12" s="579"/>
    </row>
    <row r="13" spans="1:16" s="1" customFormat="1" ht="15.75">
      <c r="A13" s="337"/>
      <c r="B13" s="1234"/>
      <c r="C13" s="923"/>
      <c r="D13" s="923"/>
      <c r="E13" s="923"/>
      <c r="F13" s="1200"/>
      <c r="G13" s="923"/>
      <c r="H13" s="1200"/>
      <c r="I13" s="923"/>
      <c r="J13" s="1200"/>
      <c r="K13" s="923"/>
      <c r="L13" s="1205"/>
      <c r="P13" s="579"/>
    </row>
    <row r="14" spans="1:16" s="1" customFormat="1" ht="15.75">
      <c r="A14" s="337"/>
      <c r="B14" s="1234" t="s">
        <v>1194</v>
      </c>
      <c r="C14" s="923"/>
      <c r="D14" s="923"/>
      <c r="E14" s="923"/>
      <c r="F14" s="1200"/>
      <c r="G14" s="923"/>
      <c r="H14" s="1200"/>
      <c r="I14" s="923"/>
      <c r="J14" s="1200"/>
      <c r="K14" s="923"/>
      <c r="L14" s="1205"/>
      <c r="P14" s="579"/>
    </row>
    <row r="15" spans="1:16" s="1" customFormat="1" ht="15.75">
      <c r="A15" s="337"/>
      <c r="B15" s="1234" t="s">
        <v>1195</v>
      </c>
      <c r="C15" s="923"/>
      <c r="D15" s="923"/>
      <c r="E15" s="923"/>
      <c r="F15" s="1200"/>
      <c r="G15" s="923"/>
      <c r="H15" s="1200"/>
      <c r="I15" s="923"/>
      <c r="J15" s="1200"/>
      <c r="K15" s="923"/>
      <c r="L15" s="1205"/>
      <c r="P15" s="579"/>
    </row>
    <row r="16" spans="1:16" s="1" customFormat="1" ht="15.75">
      <c r="A16" s="337"/>
      <c r="B16" s="1234" t="s">
        <v>1196</v>
      </c>
      <c r="C16" s="923"/>
      <c r="D16" s="923"/>
      <c r="E16" s="923"/>
      <c r="F16" s="1200"/>
      <c r="G16" s="923"/>
      <c r="H16" s="1200"/>
      <c r="I16" s="923"/>
      <c r="J16" s="1200"/>
      <c r="K16" s="923"/>
      <c r="L16" s="1205"/>
      <c r="P16" s="579"/>
    </row>
    <row r="17" spans="1:16" s="1" customFormat="1" ht="15.75">
      <c r="A17" s="337"/>
      <c r="B17" s="1234"/>
      <c r="C17" s="923"/>
      <c r="D17" s="923"/>
      <c r="E17" s="923"/>
      <c r="F17" s="1200"/>
      <c r="G17" s="923"/>
      <c r="H17" s="1200"/>
      <c r="I17" s="923"/>
      <c r="J17" s="1200"/>
      <c r="K17" s="923"/>
      <c r="L17" s="1205"/>
      <c r="P17" s="579"/>
    </row>
    <row r="18" spans="1:16" s="1" customFormat="1" ht="15.75">
      <c r="A18" s="337"/>
      <c r="B18" s="1234" t="s">
        <v>1197</v>
      </c>
      <c r="C18" s="923"/>
      <c r="D18" s="923"/>
      <c r="E18" s="923"/>
      <c r="F18" s="1200"/>
      <c r="G18" s="923"/>
      <c r="H18" s="1200"/>
      <c r="I18" s="923"/>
      <c r="J18" s="1200"/>
      <c r="K18" s="923"/>
      <c r="L18" s="1205"/>
      <c r="P18" s="579"/>
    </row>
    <row r="19" spans="1:16" s="1" customFormat="1" ht="15.75">
      <c r="A19" s="337"/>
      <c r="B19" s="1234" t="s">
        <v>1198</v>
      </c>
      <c r="C19" s="923"/>
      <c r="D19" s="923"/>
      <c r="E19" s="923"/>
      <c r="F19" s="1200"/>
      <c r="G19" s="923"/>
      <c r="H19" s="1200"/>
      <c r="I19" s="923"/>
      <c r="J19" s="1200"/>
      <c r="K19" s="923"/>
      <c r="L19" s="1205"/>
      <c r="P19" s="579"/>
    </row>
    <row r="20" spans="1:16" s="1" customFormat="1" ht="15.75">
      <c r="A20" s="337"/>
      <c r="B20" s="1234" t="s">
        <v>1199</v>
      </c>
      <c r="C20" s="923"/>
      <c r="D20" s="923"/>
      <c r="E20" s="923"/>
      <c r="F20" s="1200"/>
      <c r="G20" s="923"/>
      <c r="H20" s="1200"/>
      <c r="I20" s="923"/>
      <c r="J20" s="1200"/>
      <c r="K20" s="923"/>
      <c r="L20" s="1205"/>
      <c r="P20" s="579"/>
    </row>
    <row r="21" spans="1:16" s="1" customFormat="1" ht="15.75">
      <c r="A21" s="337"/>
      <c r="B21" s="1234"/>
      <c r="C21" s="923"/>
      <c r="D21" s="923"/>
      <c r="E21" s="923"/>
      <c r="F21" s="1200"/>
      <c r="G21" s="923"/>
      <c r="H21" s="1200"/>
      <c r="I21" s="923"/>
      <c r="J21" s="1200"/>
      <c r="K21" s="923"/>
      <c r="L21" s="1205"/>
      <c r="P21" s="579"/>
    </row>
    <row r="22" spans="1:16" s="1" customFormat="1" ht="15.75">
      <c r="A22" s="337"/>
      <c r="B22" s="1200"/>
      <c r="C22" s="923"/>
      <c r="D22" s="923"/>
      <c r="E22" s="923"/>
      <c r="F22" s="1200"/>
      <c r="G22" s="923"/>
      <c r="H22" s="1200"/>
      <c r="I22" s="923"/>
      <c r="J22" s="1200"/>
      <c r="K22" s="923"/>
      <c r="L22" s="1205"/>
      <c r="P22" s="579"/>
    </row>
    <row r="23" spans="1:16" s="1" customFormat="1" ht="15.75">
      <c r="A23" s="337"/>
      <c r="B23" s="1200"/>
      <c r="C23" s="923"/>
      <c r="D23" s="923"/>
      <c r="E23" s="2431"/>
      <c r="F23" s="1235"/>
      <c r="G23" s="2431"/>
      <c r="H23" s="1235"/>
      <c r="I23" s="2431"/>
      <c r="J23" s="1235"/>
      <c r="K23" s="2431"/>
      <c r="L23" s="1205"/>
      <c r="P23" s="579"/>
    </row>
    <row r="24" spans="1:16" s="1" customFormat="1" ht="16.5" thickBot="1">
      <c r="A24" s="1878" t="s">
        <v>1200</v>
      </c>
      <c r="B24" s="1879"/>
      <c r="C24" s="1008"/>
      <c r="D24" s="1008"/>
      <c r="E24" s="339">
        <f>SUM(E10:E23)</f>
        <v>0</v>
      </c>
      <c r="F24" s="339">
        <f t="shared" ref="F24:K24" si="0">SUM(F10:F23)</f>
        <v>0</v>
      </c>
      <c r="G24" s="339">
        <f t="shared" si="0"/>
        <v>0</v>
      </c>
      <c r="H24" s="339">
        <f t="shared" si="0"/>
        <v>0</v>
      </c>
      <c r="I24" s="339">
        <f t="shared" si="0"/>
        <v>0</v>
      </c>
      <c r="J24" s="339">
        <f t="shared" si="0"/>
        <v>0</v>
      </c>
      <c r="K24" s="339">
        <f t="shared" si="0"/>
        <v>0</v>
      </c>
      <c r="L24" s="338"/>
      <c r="P24" s="579"/>
    </row>
    <row r="25" spans="1:16" s="1" customFormat="1" ht="17.25" thickTop="1" thickBot="1">
      <c r="A25" s="168"/>
      <c r="B25" s="541"/>
      <c r="C25" s="1508"/>
      <c r="D25" s="1508"/>
      <c r="E25" s="1508"/>
      <c r="F25" s="541"/>
      <c r="G25" s="1508"/>
      <c r="H25" s="541"/>
      <c r="I25" s="1508"/>
      <c r="J25" s="541"/>
      <c r="K25" s="1508"/>
      <c r="L25" s="1553"/>
      <c r="P25" s="579"/>
    </row>
    <row r="26" spans="1:16" ht="15.75"/>
    <row r="27" spans="1:16" ht="16.5" thickBot="1">
      <c r="A27" s="365" t="s">
        <v>792</v>
      </c>
      <c r="H27" s="1075" t="s">
        <v>818</v>
      </c>
      <c r="I27"/>
    </row>
    <row r="28" spans="1:16" ht="15.75">
      <c r="A28" s="366" t="s">
        <v>819</v>
      </c>
      <c r="H28" s="817" t="s">
        <v>618</v>
      </c>
      <c r="I28" s="1286"/>
    </row>
    <row r="29" spans="1:16" ht="15.75">
      <c r="A29" s="366" t="s">
        <v>794</v>
      </c>
      <c r="H29" s="45" t="s">
        <v>619</v>
      </c>
      <c r="I29" s="1287"/>
      <c r="M29" s="326"/>
    </row>
    <row r="30" spans="1:16" ht="16.5" thickBot="1">
      <c r="A30" s="366" t="s">
        <v>1097</v>
      </c>
      <c r="H30" s="46" t="s">
        <v>305</v>
      </c>
      <c r="I30" s="1406">
        <f>SUM(I28:I29)</f>
        <v>0</v>
      </c>
    </row>
    <row r="31" spans="1:16" ht="15.75">
      <c r="A31" s="719" t="s">
        <v>917</v>
      </c>
      <c r="H31" s="1076" t="s">
        <v>451</v>
      </c>
      <c r="I31" s="1077">
        <f>I30-I24</f>
        <v>0</v>
      </c>
    </row>
    <row r="32" spans="1:16" ht="15.75"/>
    <row r="33" ht="11.25" customHeight="1"/>
    <row r="34" s="615" customFormat="1" ht="3" customHeight="1"/>
    <row r="35" ht="15.75" hidden="1"/>
    <row r="36" ht="15.75" hidden="1"/>
    <row r="37" ht="15.75" hidden="1"/>
    <row r="38" ht="15.75" hidden="1"/>
  </sheetData>
  <mergeCells count="13">
    <mergeCell ref="A9:B9"/>
    <mergeCell ref="A24:B24"/>
    <mergeCell ref="D6:D8"/>
    <mergeCell ref="G6:G8"/>
    <mergeCell ref="H6:H8"/>
    <mergeCell ref="I6:I8"/>
    <mergeCell ref="J6:J8"/>
    <mergeCell ref="K6:K8"/>
    <mergeCell ref="L6:L8"/>
    <mergeCell ref="A6:B8"/>
    <mergeCell ref="C6:C8"/>
    <mergeCell ref="E6:E8"/>
    <mergeCell ref="F6:F8"/>
  </mergeCells>
  <hyperlinks>
    <hyperlink ref="K2" location="Content!Print_Area" display="Content" xr:uid="{2F9FB740-2862-4D5E-8E78-24249FC3D99D}"/>
    <hyperlink ref="K3" location="'X1 - Assets'!A1" display="SFP-Asset" xr:uid="{4271A9ED-D732-4AA5-819C-9061B011C40E}"/>
    <hyperlink ref="K4" location="'X2 - Liabilities'!A1" display="SFP-Liab and NW" xr:uid="{4E7CA521-824B-4AED-AEC8-DEB97331BB36}"/>
    <hyperlink ref="K5" location="X4_SCI!A1" display="SCI" xr:uid="{E3C0CF1B-3213-4A4A-9D06-FEB35F3A6AB4}"/>
  </hyperlinks>
  <pageMargins left="0.5" right="0.5" top="1" bottom="0.5" header="0.2" footer="0.1"/>
  <pageSetup paperSize="14" scale="70" fitToHeight="0" orientation="landscape" r:id="rId1"/>
  <headerFooter>
    <oddFooter>&amp;R&amp;"Arial,Bold"&amp;10Page 60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E135-8CE3-4799-9F3C-96B89AD55A7F}">
  <sheetPr>
    <tabColor rgb="FF92D050"/>
    <pageSetUpPr fitToPage="1"/>
  </sheetPr>
  <dimension ref="A4:O91"/>
  <sheetViews>
    <sheetView topLeftCell="A4" workbookViewId="0">
      <selection activeCell="E6" sqref="E6"/>
    </sheetView>
  </sheetViews>
  <sheetFormatPr defaultColWidth="0" defaultRowHeight="0" customHeight="1" zeroHeight="1"/>
  <cols>
    <col min="1" max="1" width="3.85546875" style="134" customWidth="1"/>
    <col min="2" max="2" width="46.28515625" style="134" customWidth="1"/>
    <col min="3" max="3" width="38.7109375" style="134" customWidth="1"/>
    <col min="4" max="4" width="18.42578125" style="134" customWidth="1"/>
    <col min="5" max="5" width="19.42578125" style="134" bestFit="1" customWidth="1"/>
    <col min="6" max="6" width="5.140625" style="134" customWidth="1"/>
    <col min="7" max="7" width="0.5703125" style="705" customWidth="1"/>
    <col min="8" max="15" width="0" style="134" hidden="1" customWidth="1"/>
    <col min="16" max="16384" width="9.140625" style="134" hidden="1"/>
  </cols>
  <sheetData>
    <row r="4" spans="1:15" ht="15.75">
      <c r="A4" s="682"/>
      <c r="B4" s="682"/>
      <c r="C4" s="682"/>
      <c r="D4" s="683"/>
      <c r="E4" s="1303" t="s">
        <v>271</v>
      </c>
      <c r="F4" s="682"/>
      <c r="G4" s="1009"/>
      <c r="H4" s="682"/>
      <c r="I4" s="682"/>
      <c r="J4" s="682"/>
      <c r="K4" s="682"/>
      <c r="L4" s="682"/>
      <c r="M4" s="682"/>
      <c r="N4" s="682"/>
      <c r="O4" s="682"/>
    </row>
    <row r="5" spans="1:15" ht="15.75">
      <c r="A5" s="682"/>
      <c r="B5" s="682"/>
      <c r="C5" s="682"/>
      <c r="D5" s="683"/>
      <c r="E5" s="1304" t="s">
        <v>798</v>
      </c>
      <c r="F5" s="682"/>
      <c r="H5" s="682"/>
      <c r="I5" s="682"/>
      <c r="J5" s="682"/>
      <c r="K5" s="682"/>
      <c r="L5" s="682"/>
      <c r="M5" s="682"/>
      <c r="N5" s="682"/>
      <c r="O5" s="682"/>
    </row>
    <row r="6" spans="1:15" ht="15.75">
      <c r="A6" s="682"/>
      <c r="B6" s="682"/>
      <c r="C6" s="682"/>
      <c r="D6" s="683"/>
      <c r="E6" s="1304" t="s">
        <v>799</v>
      </c>
      <c r="F6" s="682"/>
      <c r="H6" s="682"/>
      <c r="I6" s="682"/>
      <c r="J6" s="682"/>
      <c r="K6" s="682"/>
      <c r="L6" s="682"/>
      <c r="M6" s="682"/>
      <c r="N6" s="682"/>
      <c r="O6" s="682"/>
    </row>
    <row r="7" spans="1:15" ht="15.75">
      <c r="A7" s="682"/>
      <c r="B7" s="682"/>
      <c r="C7" s="682"/>
      <c r="D7" s="683"/>
      <c r="E7" s="1303" t="s">
        <v>800</v>
      </c>
      <c r="F7" s="682"/>
      <c r="H7" s="682"/>
      <c r="I7" s="682"/>
      <c r="J7" s="682"/>
      <c r="K7" s="682"/>
      <c r="L7" s="682"/>
      <c r="M7" s="682"/>
      <c r="N7" s="682"/>
      <c r="O7" s="682"/>
    </row>
    <row r="8" spans="1:15" ht="15">
      <c r="A8" s="682"/>
      <c r="B8" s="682"/>
      <c r="C8" s="682"/>
      <c r="D8" s="683"/>
      <c r="E8" s="683"/>
      <c r="F8" s="682"/>
      <c r="H8" s="682"/>
      <c r="I8" s="682"/>
      <c r="J8" s="682"/>
      <c r="K8" s="682"/>
      <c r="L8" s="682"/>
      <c r="M8" s="682"/>
      <c r="N8" s="682"/>
      <c r="O8" s="682"/>
    </row>
    <row r="9" spans="1:15" ht="15.75" customHeight="1">
      <c r="A9" s="73" t="s">
        <v>1201</v>
      </c>
      <c r="C9" s="73"/>
      <c r="D9" s="73"/>
      <c r="E9" s="684"/>
      <c r="F9" s="685"/>
      <c r="G9" s="706"/>
      <c r="H9" s="685"/>
      <c r="I9" s="682"/>
      <c r="J9" s="682"/>
      <c r="K9" s="682"/>
      <c r="L9" s="682"/>
      <c r="M9" s="682"/>
      <c r="N9" s="682"/>
      <c r="O9" s="682"/>
    </row>
    <row r="10" spans="1:15" ht="15">
      <c r="A10" s="1345" t="str">
        <f>"COMPANY: "&amp;'Co. Profile'!B2</f>
        <v>COMPANY: [NAME OF HMO]</v>
      </c>
      <c r="B10" s="682"/>
      <c r="C10" s="684"/>
      <c r="D10" s="684"/>
      <c r="E10" s="684"/>
      <c r="F10" s="685"/>
      <c r="G10" s="706"/>
      <c r="H10" s="685"/>
      <c r="I10" s="682"/>
      <c r="J10" s="682"/>
      <c r="K10" s="682"/>
      <c r="L10" s="682"/>
      <c r="M10" s="682"/>
      <c r="N10" s="682"/>
      <c r="O10" s="682"/>
    </row>
    <row r="11" spans="1:15" ht="15">
      <c r="A11" s="1345" t="str">
        <f>'Co. Profile'!B3</f>
        <v>FOR THE YEAR ENDED DECEMBER 31, 20XX</v>
      </c>
      <c r="B11" s="682"/>
      <c r="C11" s="684"/>
      <c r="D11" s="684"/>
      <c r="E11" s="684"/>
      <c r="F11" s="686"/>
      <c r="G11" s="707"/>
      <c r="H11" s="686"/>
      <c r="I11" s="682"/>
      <c r="J11" s="682"/>
      <c r="K11" s="682"/>
      <c r="L11" s="682"/>
      <c r="M11" s="682"/>
      <c r="N11" s="682"/>
      <c r="O11" s="682"/>
    </row>
    <row r="12" spans="1:15" ht="15.75" thickBot="1">
      <c r="A12" s="682"/>
      <c r="B12" s="687"/>
      <c r="C12" s="688"/>
      <c r="D12" s="688"/>
      <c r="E12" s="684"/>
      <c r="F12" s="686"/>
      <c r="G12" s="707"/>
      <c r="H12" s="686"/>
      <c r="I12" s="682"/>
      <c r="J12" s="682"/>
      <c r="K12" s="682"/>
      <c r="L12" s="682"/>
      <c r="M12" s="682"/>
      <c r="N12" s="682"/>
      <c r="O12" s="682"/>
    </row>
    <row r="13" spans="1:15" ht="15.75" thickBot="1">
      <c r="A13" s="682"/>
      <c r="B13" s="1890" t="s">
        <v>1202</v>
      </c>
      <c r="C13" s="1891"/>
      <c r="D13" s="1346" t="s">
        <v>1203</v>
      </c>
      <c r="E13" s="1347" t="s">
        <v>1062</v>
      </c>
      <c r="F13" s="682"/>
      <c r="H13" s="682"/>
      <c r="I13" s="682"/>
      <c r="J13" s="682"/>
      <c r="K13" s="682"/>
      <c r="L13" s="682"/>
      <c r="M13" s="682"/>
      <c r="N13" s="682"/>
      <c r="O13" s="682"/>
    </row>
    <row r="14" spans="1:15" ht="15.75" thickBot="1">
      <c r="A14" s="682"/>
      <c r="B14" s="1892" t="s">
        <v>1204</v>
      </c>
      <c r="C14" s="1893"/>
      <c r="D14" s="2432">
        <f>D22</f>
        <v>0</v>
      </c>
      <c r="E14" s="2433"/>
      <c r="F14" s="682"/>
      <c r="H14" s="682"/>
      <c r="I14" s="682"/>
      <c r="J14" s="682"/>
      <c r="K14" s="682"/>
      <c r="L14" s="682"/>
      <c r="M14" s="682"/>
      <c r="N14" s="682"/>
    </row>
    <row r="15" spans="1:15" ht="15.75" thickBot="1">
      <c r="B15" s="1894" t="s">
        <v>1205</v>
      </c>
      <c r="C15" s="1895"/>
      <c r="D15" s="1554">
        <f>D23</f>
        <v>0</v>
      </c>
      <c r="E15" s="1555"/>
      <c r="H15" s="682"/>
      <c r="I15" s="1010" t="s">
        <v>1206</v>
      </c>
      <c r="J15" s="1011"/>
      <c r="K15" s="1012" t="s">
        <v>1207</v>
      </c>
      <c r="L15" s="1012" t="s">
        <v>1208</v>
      </c>
      <c r="M15" s="1012" t="s">
        <v>1209</v>
      </c>
      <c r="N15" s="1012" t="s">
        <v>1210</v>
      </c>
      <c r="O15" s="1012" t="s">
        <v>1211</v>
      </c>
    </row>
    <row r="16" spans="1:15" ht="15.75" thickBot="1">
      <c r="B16" s="711" t="s">
        <v>1212</v>
      </c>
      <c r="C16" s="1556"/>
      <c r="D16" s="1557">
        <f>D14-D15</f>
        <v>0</v>
      </c>
      <c r="E16" s="708"/>
      <c r="H16" s="682"/>
      <c r="I16" s="1013" t="s">
        <v>1204</v>
      </c>
      <c r="J16" s="1014"/>
      <c r="K16" s="2434">
        <f>+D14</f>
        <v>0</v>
      </c>
      <c r="L16" s="1015"/>
      <c r="M16" s="1016"/>
      <c r="N16" s="1016"/>
      <c r="O16" s="1880" t="s">
        <v>1213</v>
      </c>
    </row>
    <row r="17" spans="1:15" ht="15.75" thickBot="1">
      <c r="A17" s="682"/>
      <c r="B17" s="682"/>
      <c r="C17" s="682"/>
      <c r="D17" s="682"/>
      <c r="E17" s="682"/>
      <c r="F17" s="682"/>
      <c r="H17" s="682"/>
      <c r="I17" s="2435" t="s">
        <v>1214</v>
      </c>
      <c r="J17" s="2436"/>
      <c r="K17" s="2437">
        <f>+D15</f>
        <v>0</v>
      </c>
      <c r="L17" s="689"/>
      <c r="M17" s="690"/>
      <c r="N17" s="690"/>
      <c r="O17" s="2438"/>
    </row>
    <row r="18" spans="1:15" ht="15.75" thickBot="1">
      <c r="A18" s="682"/>
      <c r="B18" s="691" t="s">
        <v>1215</v>
      </c>
      <c r="C18" s="691"/>
      <c r="D18" s="710">
        <f>IF(D16&gt;0,D16,0)</f>
        <v>0</v>
      </c>
      <c r="E18" s="709"/>
      <c r="F18" s="682"/>
      <c r="H18" s="682"/>
      <c r="I18" s="1558" t="s">
        <v>1212</v>
      </c>
      <c r="J18" s="2439"/>
      <c r="K18" s="2440">
        <f>K16-K17</f>
        <v>0</v>
      </c>
      <c r="L18" s="692"/>
      <c r="M18" s="1017"/>
      <c r="N18" s="1017"/>
      <c r="O18" s="1559"/>
    </row>
    <row r="19" spans="1:15" ht="15.75" thickBot="1">
      <c r="A19" s="682"/>
      <c r="B19" s="691" t="s">
        <v>1216</v>
      </c>
      <c r="C19" s="682"/>
      <c r="D19" s="1560">
        <f>IF(D16&lt;0,-D16,0)</f>
        <v>0</v>
      </c>
      <c r="E19" s="709"/>
      <c r="F19" s="682"/>
      <c r="H19" s="682"/>
      <c r="I19" s="33"/>
      <c r="J19" s="33"/>
      <c r="K19" s="33"/>
      <c r="L19" s="33"/>
      <c r="M19" s="33"/>
      <c r="N19" s="33"/>
    </row>
    <row r="20" spans="1:15" ht="15">
      <c r="A20" s="682"/>
      <c r="B20" s="682"/>
      <c r="C20" s="682"/>
      <c r="D20" s="682"/>
      <c r="E20" s="682"/>
      <c r="F20" s="682"/>
      <c r="H20" s="682"/>
      <c r="I20" s="69" t="s">
        <v>1215</v>
      </c>
      <c r="J20" s="69"/>
      <c r="K20" s="693">
        <f>IF(K18&gt;0,K18,0)</f>
        <v>0</v>
      </c>
      <c r="L20" s="1018"/>
      <c r="M20" s="1561"/>
      <c r="N20" s="1562">
        <f>+K20+L20-M20</f>
        <v>0</v>
      </c>
    </row>
    <row r="21" spans="1:15" ht="15.75" thickBot="1">
      <c r="A21" s="682"/>
      <c r="B21" s="682"/>
      <c r="C21" s="682"/>
      <c r="D21" s="682"/>
      <c r="E21" s="694"/>
      <c r="F21" s="682"/>
      <c r="H21" s="682"/>
      <c r="I21" s="69" t="s">
        <v>1216</v>
      </c>
      <c r="J21" s="33"/>
      <c r="K21" s="1563">
        <f>IF(K18&lt;0,-K18,0)</f>
        <v>0</v>
      </c>
      <c r="L21" s="1564"/>
      <c r="M21" s="1565"/>
      <c r="N21" s="1566">
        <f>+K21+L21-M21</f>
        <v>0</v>
      </c>
    </row>
    <row r="22" spans="1:15" ht="15">
      <c r="A22" s="691" t="s">
        <v>1048</v>
      </c>
      <c r="B22" s="682" t="s">
        <v>1217</v>
      </c>
      <c r="C22" s="682"/>
      <c r="D22" s="695">
        <f>D32</f>
        <v>0</v>
      </c>
      <c r="E22" s="694"/>
      <c r="F22" s="682"/>
      <c r="H22" s="682"/>
      <c r="I22" s="69"/>
      <c r="J22" s="696" t="s">
        <v>1218</v>
      </c>
      <c r="K22" s="697">
        <v>0</v>
      </c>
      <c r="L22" s="697"/>
      <c r="M22" s="697"/>
      <c r="N22" s="33"/>
    </row>
    <row r="23" spans="1:15" ht="15">
      <c r="A23" s="691" t="s">
        <v>1051</v>
      </c>
      <c r="B23" s="682" t="s">
        <v>1219</v>
      </c>
      <c r="C23" s="682"/>
      <c r="D23" s="695">
        <f>D45</f>
        <v>0</v>
      </c>
      <c r="E23" s="694"/>
      <c r="F23" s="682"/>
      <c r="I23" s="69"/>
      <c r="J23" s="696" t="s">
        <v>1220</v>
      </c>
      <c r="K23" s="697">
        <f>+K20+K21-K22</f>
        <v>0</v>
      </c>
      <c r="L23" s="697"/>
      <c r="M23" s="697"/>
      <c r="N23" s="33"/>
    </row>
    <row r="24" spans="1:15" ht="15.75" thickBot="1">
      <c r="A24" s="691"/>
      <c r="B24" s="691" t="s">
        <v>1221</v>
      </c>
      <c r="C24" s="691"/>
      <c r="D24" s="698">
        <f>D22-D23</f>
        <v>0</v>
      </c>
      <c r="E24" s="694"/>
      <c r="F24" s="682"/>
      <c r="I24" s="33"/>
      <c r="J24" s="696"/>
      <c r="K24" s="699"/>
      <c r="L24" s="699"/>
      <c r="M24" s="699"/>
      <c r="N24" s="33"/>
    </row>
    <row r="25" spans="1:15" ht="15.75" thickTop="1">
      <c r="A25" s="682"/>
      <c r="B25" s="682"/>
      <c r="C25" s="682"/>
      <c r="D25" s="700"/>
      <c r="E25" s="694"/>
      <c r="F25" s="682"/>
    </row>
    <row r="26" spans="1:15" ht="15">
      <c r="A26" s="691" t="s">
        <v>1048</v>
      </c>
      <c r="B26" s="682" t="s">
        <v>1222</v>
      </c>
      <c r="C26" s="682"/>
      <c r="D26" s="695"/>
      <c r="E26" s="694"/>
      <c r="F26" s="682"/>
    </row>
    <row r="27" spans="1:15" ht="15.75" thickBot="1">
      <c r="A27" s="682"/>
      <c r="B27" s="682" t="s">
        <v>1223</v>
      </c>
      <c r="C27" s="682"/>
      <c r="D27" s="2441"/>
      <c r="E27" s="695"/>
      <c r="F27" s="682"/>
      <c r="I27" s="701" t="s">
        <v>1224</v>
      </c>
      <c r="L27" s="701" t="s">
        <v>1225</v>
      </c>
    </row>
    <row r="28" spans="1:15" ht="15">
      <c r="A28" s="682"/>
      <c r="B28" s="682" t="s">
        <v>1226</v>
      </c>
      <c r="C28" s="682"/>
      <c r="D28" s="2441"/>
      <c r="E28" s="695"/>
      <c r="F28" s="682"/>
      <c r="I28" s="1881" t="s">
        <v>1227</v>
      </c>
      <c r="J28" s="1882"/>
      <c r="K28" s="1883"/>
      <c r="L28" s="1881" t="s">
        <v>1228</v>
      </c>
      <c r="M28" s="1882"/>
      <c r="N28" s="1882"/>
    </row>
    <row r="29" spans="1:15" ht="15">
      <c r="A29" s="682"/>
      <c r="B29" s="682" t="s">
        <v>1229</v>
      </c>
      <c r="C29" s="682"/>
      <c r="D29" s="2441"/>
      <c r="E29" s="695"/>
      <c r="F29" s="682"/>
      <c r="I29" s="1884"/>
      <c r="J29" s="1885"/>
      <c r="K29" s="1886"/>
      <c r="L29" s="1884"/>
      <c r="M29" s="1885"/>
      <c r="N29" s="1885"/>
    </row>
    <row r="30" spans="1:15" ht="15">
      <c r="A30" s="682"/>
      <c r="B30" s="682" t="s">
        <v>1230</v>
      </c>
      <c r="C30" s="682"/>
      <c r="D30" s="2441"/>
      <c r="E30" s="695"/>
      <c r="F30" s="682"/>
      <c r="I30" s="1884"/>
      <c r="J30" s="1885"/>
      <c r="K30" s="1886"/>
      <c r="L30" s="1884"/>
      <c r="M30" s="1885"/>
      <c r="N30" s="1885"/>
    </row>
    <row r="31" spans="1:15" ht="15">
      <c r="A31" s="682"/>
      <c r="B31" s="682" t="s">
        <v>1231</v>
      </c>
      <c r="C31" s="682"/>
      <c r="D31" s="2441"/>
      <c r="E31" s="695"/>
      <c r="F31" s="682"/>
      <c r="I31" s="1884"/>
      <c r="J31" s="1885"/>
      <c r="K31" s="1886"/>
      <c r="L31" s="1884"/>
      <c r="M31" s="1885"/>
      <c r="N31" s="1885"/>
    </row>
    <row r="32" spans="1:15" ht="15.75" thickBot="1">
      <c r="A32" s="682"/>
      <c r="B32" s="691" t="s">
        <v>1232</v>
      </c>
      <c r="C32" s="691"/>
      <c r="D32" s="713">
        <f>SUM(D26:D31)</f>
        <v>0</v>
      </c>
      <c r="E32" s="695"/>
      <c r="F32" s="682"/>
      <c r="I32" s="1884"/>
      <c r="J32" s="1885"/>
      <c r="K32" s="1886"/>
      <c r="L32" s="1884"/>
      <c r="M32" s="1885"/>
      <c r="N32" s="1885"/>
    </row>
    <row r="33" spans="1:14" ht="15.75" thickTop="1">
      <c r="A33" s="682"/>
      <c r="B33" s="682"/>
      <c r="C33" s="682"/>
      <c r="D33" s="695"/>
      <c r="E33" s="695"/>
      <c r="F33" s="682"/>
      <c r="I33" s="1884"/>
      <c r="J33" s="1885"/>
      <c r="K33" s="1886"/>
      <c r="L33" s="1884"/>
      <c r="M33" s="1885"/>
      <c r="N33" s="1885"/>
    </row>
    <row r="34" spans="1:14" ht="15">
      <c r="A34" s="691" t="s">
        <v>1051</v>
      </c>
      <c r="B34" s="682" t="s">
        <v>1233</v>
      </c>
      <c r="C34" s="682"/>
      <c r="D34" s="700"/>
      <c r="E34" s="695"/>
      <c r="F34" s="682"/>
      <c r="I34" s="1884"/>
      <c r="J34" s="1885"/>
      <c r="K34" s="1886"/>
      <c r="L34" s="1884"/>
      <c r="M34" s="1885"/>
      <c r="N34" s="1885"/>
    </row>
    <row r="35" spans="1:14" ht="15">
      <c r="A35" s="682"/>
      <c r="B35" s="682" t="s">
        <v>1234</v>
      </c>
      <c r="C35" s="682"/>
      <c r="D35" s="2442"/>
      <c r="E35" s="695"/>
      <c r="F35" s="682"/>
      <c r="I35" s="1884"/>
      <c r="J35" s="1885"/>
      <c r="K35" s="1886"/>
      <c r="L35" s="1884"/>
      <c r="M35" s="1885"/>
      <c r="N35" s="1885"/>
    </row>
    <row r="36" spans="1:14" ht="15">
      <c r="A36" s="682"/>
      <c r="B36" s="682" t="s">
        <v>1235</v>
      </c>
      <c r="C36" s="682"/>
      <c r="D36" s="2442"/>
      <c r="E36" s="695"/>
      <c r="F36" s="682"/>
      <c r="I36" s="1884"/>
      <c r="J36" s="1885"/>
      <c r="K36" s="1886"/>
      <c r="L36" s="1884"/>
      <c r="M36" s="1885"/>
      <c r="N36" s="1885"/>
    </row>
    <row r="37" spans="1:14" ht="15">
      <c r="A37" s="682"/>
      <c r="B37" s="682" t="s">
        <v>1236</v>
      </c>
      <c r="C37" s="682"/>
      <c r="D37" s="2442"/>
      <c r="E37" s="695"/>
      <c r="F37" s="682"/>
      <c r="I37" s="1884"/>
      <c r="J37" s="1885"/>
      <c r="K37" s="1886"/>
      <c r="L37" s="1884"/>
      <c r="M37" s="1885"/>
      <c r="N37" s="1885"/>
    </row>
    <row r="38" spans="1:14" ht="15">
      <c r="A38" s="682"/>
      <c r="B38" s="682" t="s">
        <v>1237</v>
      </c>
      <c r="C38" s="682"/>
      <c r="D38" s="2442"/>
      <c r="E38" s="695"/>
      <c r="F38" s="682"/>
      <c r="I38" s="1884"/>
      <c r="J38" s="1885"/>
      <c r="K38" s="1886"/>
      <c r="L38" s="1884"/>
      <c r="M38" s="1885"/>
      <c r="N38" s="1885"/>
    </row>
    <row r="39" spans="1:14" ht="15">
      <c r="A39" s="682"/>
      <c r="B39" s="682" t="s">
        <v>1238</v>
      </c>
      <c r="C39" s="682"/>
      <c r="D39" s="2442"/>
      <c r="E39" s="695"/>
      <c r="F39" s="682"/>
      <c r="I39" s="1884"/>
      <c r="J39" s="1885"/>
      <c r="K39" s="1886"/>
      <c r="L39" s="1884"/>
      <c r="M39" s="1885"/>
      <c r="N39" s="1885"/>
    </row>
    <row r="40" spans="1:14" ht="15">
      <c r="A40" s="682"/>
      <c r="B40" s="682" t="s">
        <v>1239</v>
      </c>
      <c r="C40" s="682"/>
      <c r="D40" s="2442"/>
      <c r="E40" s="695"/>
      <c r="F40" s="682"/>
      <c r="I40" s="1884"/>
      <c r="J40" s="1885"/>
      <c r="K40" s="1886"/>
      <c r="L40" s="1884"/>
      <c r="M40" s="1885"/>
      <c r="N40" s="1885"/>
    </row>
    <row r="41" spans="1:14" ht="15">
      <c r="A41" s="682"/>
      <c r="B41" s="682" t="s">
        <v>1240</v>
      </c>
      <c r="C41" s="682"/>
      <c r="D41" s="2442"/>
      <c r="E41" s="695"/>
      <c r="F41" s="682"/>
      <c r="I41" s="1884"/>
      <c r="J41" s="1885"/>
      <c r="K41" s="1886"/>
      <c r="L41" s="1884"/>
      <c r="M41" s="1885"/>
      <c r="N41" s="1885"/>
    </row>
    <row r="42" spans="1:14" ht="15">
      <c r="A42" s="682"/>
      <c r="B42" s="682"/>
      <c r="C42" s="682" t="s">
        <v>1241</v>
      </c>
      <c r="D42" s="2442"/>
      <c r="E42" s="695"/>
      <c r="F42" s="682"/>
      <c r="I42" s="1884"/>
      <c r="J42" s="1885"/>
      <c r="K42" s="1886"/>
      <c r="L42" s="1884"/>
      <c r="M42" s="1885"/>
      <c r="N42" s="1885"/>
    </row>
    <row r="43" spans="1:14" ht="15">
      <c r="A43" s="682"/>
      <c r="B43" s="682"/>
      <c r="C43" s="682" t="s">
        <v>1242</v>
      </c>
      <c r="D43" s="2442"/>
      <c r="E43" s="695"/>
      <c r="F43" s="682"/>
      <c r="I43" s="1884"/>
      <c r="J43" s="1885"/>
      <c r="K43" s="1886"/>
      <c r="L43" s="1884"/>
      <c r="M43" s="1885"/>
      <c r="N43" s="1885"/>
    </row>
    <row r="44" spans="1:14" ht="15">
      <c r="A44" s="682"/>
      <c r="B44" s="682"/>
      <c r="C44" s="682" t="s">
        <v>1243</v>
      </c>
      <c r="D44" s="2442"/>
      <c r="E44" s="695"/>
      <c r="F44" s="682"/>
      <c r="I44" s="1884"/>
      <c r="J44" s="1885"/>
      <c r="K44" s="1886"/>
      <c r="L44" s="1884"/>
      <c r="M44" s="1885"/>
      <c r="N44" s="1885"/>
    </row>
    <row r="45" spans="1:14" ht="15.75" thickBot="1">
      <c r="A45" s="682"/>
      <c r="B45" s="691" t="s">
        <v>1244</v>
      </c>
      <c r="C45" s="691"/>
      <c r="D45" s="698">
        <f>SUM(D34:D44)</f>
        <v>0</v>
      </c>
      <c r="E45" s="695"/>
      <c r="F45" s="682"/>
      <c r="I45" s="1887"/>
      <c r="J45" s="1888"/>
      <c r="K45" s="1889"/>
      <c r="L45" s="1887"/>
      <c r="M45" s="1888"/>
      <c r="N45" s="1888"/>
    </row>
    <row r="46" spans="1:14" ht="15.75" thickTop="1">
      <c r="A46" s="695"/>
      <c r="B46" s="695"/>
      <c r="C46" s="695"/>
      <c r="D46" s="695"/>
      <c r="E46" s="702"/>
      <c r="F46" s="682"/>
    </row>
    <row r="47" spans="1:14" ht="16.5" thickBot="1">
      <c r="A47" s="695"/>
      <c r="B47" s="695"/>
      <c r="C47" s="1080" t="s">
        <v>818</v>
      </c>
      <c r="D47" s="1081"/>
      <c r="E47" s="702"/>
      <c r="F47" s="682"/>
    </row>
    <row r="48" spans="1:14" ht="15.75">
      <c r="A48" s="691"/>
      <c r="B48" s="682" t="s">
        <v>1217</v>
      </c>
      <c r="C48" s="1082" t="s">
        <v>618</v>
      </c>
      <c r="D48" s="1286"/>
      <c r="E48" s="702"/>
      <c r="F48" s="682"/>
    </row>
    <row r="49" spans="1:7" ht="15.75">
      <c r="A49" s="682"/>
      <c r="B49" s="682"/>
      <c r="C49" s="1083" t="s">
        <v>619</v>
      </c>
      <c r="D49" s="1287"/>
      <c r="E49" s="700"/>
      <c r="F49" s="682"/>
    </row>
    <row r="50" spans="1:7" ht="16.5" thickBot="1">
      <c r="A50" s="682"/>
      <c r="C50" s="1084" t="s">
        <v>305</v>
      </c>
      <c r="D50" s="1567">
        <f>SUM(D48:D49)</f>
        <v>0</v>
      </c>
      <c r="E50" s="700"/>
      <c r="F50" s="682"/>
    </row>
    <row r="51" spans="1:7" ht="15">
      <c r="A51" s="682"/>
      <c r="B51" s="682"/>
      <c r="C51" s="1085" t="s">
        <v>451</v>
      </c>
      <c r="D51" s="1086">
        <f>D50-D14</f>
        <v>0</v>
      </c>
      <c r="E51" s="700"/>
      <c r="F51" s="682"/>
    </row>
    <row r="52" spans="1:7" ht="15">
      <c r="A52" s="682"/>
      <c r="B52" s="682"/>
      <c r="C52" s="1085"/>
      <c r="D52" s="1086"/>
      <c r="E52" s="700"/>
      <c r="F52" s="682"/>
    </row>
    <row r="53" spans="1:7" ht="16.5" thickBot="1">
      <c r="A53" s="682"/>
      <c r="B53" s="682"/>
      <c r="C53" s="1080" t="s">
        <v>818</v>
      </c>
      <c r="D53" s="1081"/>
      <c r="E53" s="700"/>
      <c r="F53" s="682"/>
    </row>
    <row r="54" spans="1:7" ht="15.75">
      <c r="A54" s="682"/>
      <c r="B54" s="682" t="s">
        <v>1219</v>
      </c>
      <c r="C54" s="1082" t="s">
        <v>618</v>
      </c>
      <c r="D54" s="1286"/>
      <c r="E54" s="700"/>
      <c r="F54" s="682"/>
    </row>
    <row r="55" spans="1:7" ht="15.75">
      <c r="A55" s="682"/>
      <c r="B55" s="682"/>
      <c r="C55" s="1083" t="s">
        <v>619</v>
      </c>
      <c r="D55" s="1287"/>
      <c r="E55" s="700"/>
      <c r="F55" s="682"/>
    </row>
    <row r="56" spans="1:7" ht="16.5" thickBot="1">
      <c r="A56" s="682"/>
      <c r="B56" s="682"/>
      <c r="C56" s="1084" t="s">
        <v>305</v>
      </c>
      <c r="D56" s="1567">
        <f>SUM(D54:D55)</f>
        <v>0</v>
      </c>
      <c r="E56" s="700"/>
      <c r="F56" s="682"/>
    </row>
    <row r="57" spans="1:7" ht="15">
      <c r="A57" s="682"/>
      <c r="B57" s="682"/>
      <c r="C57" s="1085" t="s">
        <v>451</v>
      </c>
      <c r="D57" s="1086">
        <f>D56-D15</f>
        <v>0</v>
      </c>
      <c r="E57" s="700"/>
      <c r="F57" s="682"/>
    </row>
    <row r="58" spans="1:7" ht="15">
      <c r="A58" s="682"/>
      <c r="B58" s="682"/>
      <c r="C58" s="1085"/>
      <c r="D58" s="1086"/>
      <c r="E58" s="700"/>
      <c r="F58" s="682"/>
    </row>
    <row r="59" spans="1:7" ht="15.75">
      <c r="A59" s="719" t="s">
        <v>434</v>
      </c>
      <c r="B59" s="682"/>
      <c r="C59" s="1085"/>
      <c r="D59" s="1086"/>
      <c r="E59" s="700"/>
      <c r="F59" s="682"/>
    </row>
    <row r="60" spans="1:7" ht="15">
      <c r="A60" s="682"/>
      <c r="B60" s="682"/>
      <c r="C60" s="682"/>
      <c r="D60" s="700"/>
      <c r="E60" s="700"/>
      <c r="F60" s="682"/>
    </row>
    <row r="61" spans="1:7" s="703" customFormat="1" ht="3" customHeight="1">
      <c r="D61" s="704"/>
      <c r="E61" s="704"/>
      <c r="G61" s="705"/>
    </row>
    <row r="62" spans="1:7" ht="15" hidden="1">
      <c r="A62" s="682"/>
      <c r="B62" s="682"/>
      <c r="C62" s="682"/>
      <c r="D62" s="700"/>
      <c r="E62" s="700"/>
      <c r="F62" s="682"/>
    </row>
    <row r="63" spans="1:7" ht="15" hidden="1">
      <c r="A63" s="682"/>
      <c r="B63" s="682"/>
      <c r="C63" s="682"/>
      <c r="D63" s="700"/>
      <c r="E63" s="700"/>
      <c r="F63" s="682"/>
    </row>
    <row r="64" spans="1:7" ht="15" hidden="1">
      <c r="A64" s="682"/>
      <c r="B64" s="682"/>
      <c r="C64" s="682"/>
      <c r="D64" s="700"/>
      <c r="E64" s="700"/>
      <c r="F64" s="682"/>
    </row>
    <row r="65" spans="1:6" ht="15" hidden="1">
      <c r="A65" s="682"/>
      <c r="B65" s="682"/>
      <c r="C65" s="682"/>
      <c r="D65" s="700"/>
      <c r="E65" s="700"/>
      <c r="F65" s="682"/>
    </row>
    <row r="66" spans="1:6" ht="13.5" hidden="1" customHeight="1"/>
    <row r="67" spans="1:6" ht="13.5" hidden="1" customHeight="1"/>
    <row r="68" spans="1:6" ht="13.5" hidden="1" customHeight="1"/>
    <row r="69" spans="1:6" ht="13.5" hidden="1" customHeight="1"/>
    <row r="70" spans="1:6" ht="13.5" hidden="1" customHeight="1"/>
    <row r="71" spans="1:6" ht="13.5" hidden="1" customHeight="1"/>
    <row r="72" spans="1:6" ht="13.5" hidden="1" customHeight="1"/>
    <row r="73" spans="1:6" ht="15" hidden="1">
      <c r="A73" s="682"/>
      <c r="B73" s="682"/>
      <c r="C73" s="682"/>
      <c r="D73" s="682"/>
      <c r="E73" s="682"/>
      <c r="F73" s="682"/>
    </row>
    <row r="74" spans="1:6" ht="15" hidden="1">
      <c r="A74" s="682"/>
      <c r="B74" s="682"/>
      <c r="C74" s="682"/>
      <c r="D74" s="682"/>
      <c r="E74" s="682"/>
      <c r="F74" s="682"/>
    </row>
    <row r="75" spans="1:6" ht="15" hidden="1">
      <c r="A75" s="682"/>
      <c r="B75" s="682"/>
      <c r="C75" s="682"/>
      <c r="D75" s="682"/>
      <c r="E75" s="682"/>
      <c r="F75" s="682"/>
    </row>
    <row r="76" spans="1:6" ht="13.5" hidden="1" customHeight="1"/>
    <row r="77" spans="1:6" ht="13.5" hidden="1" customHeight="1"/>
    <row r="78" spans="1:6" ht="13.5" hidden="1" customHeight="1"/>
    <row r="79" spans="1:6" ht="13.5" hidden="1" customHeight="1"/>
    <row r="80" spans="1:6" ht="13.5" hidden="1" customHeight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</sheetData>
  <sheetProtection formatCells="0" formatColumns="0" formatRows="0"/>
  <mergeCells count="6">
    <mergeCell ref="O16:O17"/>
    <mergeCell ref="I28:K45"/>
    <mergeCell ref="L28:N45"/>
    <mergeCell ref="B13:C13"/>
    <mergeCell ref="B14:C14"/>
    <mergeCell ref="B15:C15"/>
  </mergeCells>
  <hyperlinks>
    <hyperlink ref="E4" location="Content!Print_Area" display="Content" xr:uid="{5070E22B-138F-4D59-86D6-1D9406AFAA89}"/>
    <hyperlink ref="E5" location="'X1 - Assets'!A1" display="SFP-Asset" xr:uid="{20D367FF-C96E-4C8C-8DCE-4FAE6C21036E}"/>
    <hyperlink ref="E6" location="'X2 - Liabilities'!A1" display="SFP-Liab and NW" xr:uid="{FBA219E9-79DC-4CB2-B47B-16F77D115F73}"/>
    <hyperlink ref="E7" location="X4_SCI!A1" display="SCI" xr:uid="{6B10AFDA-F4F7-4765-9071-EA7B11846F3C}"/>
  </hyperlinks>
  <pageMargins left="0.7" right="0.7" top="0.75" bottom="0.75" header="0.3" footer="0.3"/>
  <pageSetup paperSize="5" scale="91" orientation="landscape" horizontalDpi="200" verticalDpi="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C8A-E484-4EF6-96B1-A8BC202B2382}">
  <sheetPr>
    <tabColor rgb="FF92D050"/>
    <pageSetUpPr fitToPage="1"/>
  </sheetPr>
  <dimension ref="A1:WUS29"/>
  <sheetViews>
    <sheetView zoomScaleNormal="100" zoomScaleSheetLayoutView="100" zoomScalePageLayoutView="55" workbookViewId="0">
      <selection activeCell="D21" sqref="D21"/>
    </sheetView>
  </sheetViews>
  <sheetFormatPr defaultColWidth="0" defaultRowHeight="15.75" zeroHeight="1"/>
  <cols>
    <col min="1" max="1" width="3.7109375" customWidth="1"/>
    <col min="2" max="3" width="45.7109375" customWidth="1"/>
    <col min="4" max="6" width="21.140625" customWidth="1"/>
    <col min="7" max="8" width="22" customWidth="1"/>
    <col min="9" max="9" width="21.7109375" customWidth="1"/>
    <col min="10" max="10" width="4.42578125" style="2" customWidth="1"/>
    <col min="11" max="11" width="9.140625" style="2" customWidth="1"/>
    <col min="12" max="12" width="9.140625" customWidth="1"/>
    <col min="13" max="13" width="0.5703125" style="598" customWidth="1"/>
    <col min="14" max="233" width="9.140625" hidden="1"/>
    <col min="234" max="234" width="2" hidden="1"/>
    <col min="235" max="235" width="59.42578125" hidden="1"/>
    <col min="236" max="236" width="21.28515625" hidden="1"/>
    <col min="237" max="237" width="22.28515625" hidden="1"/>
    <col min="238" max="238" width="21.7109375" hidden="1"/>
    <col min="239" max="239" width="17.42578125" hidden="1"/>
    <col min="240" max="240" width="21.7109375" hidden="1"/>
    <col min="241" max="241" width="16.42578125" hidden="1"/>
    <col min="242" max="489" width="9.140625" hidden="1"/>
    <col min="490" max="490" width="2" hidden="1"/>
    <col min="491" max="491" width="59.42578125" hidden="1"/>
    <col min="492" max="492" width="21.28515625" hidden="1"/>
    <col min="493" max="493" width="22.28515625" hidden="1"/>
    <col min="494" max="494" width="21.7109375" hidden="1"/>
    <col min="495" max="495" width="17.42578125" hidden="1"/>
    <col min="496" max="496" width="21.7109375" hidden="1"/>
    <col min="497" max="497" width="16.42578125" hidden="1"/>
    <col min="498" max="745" width="9.140625" hidden="1"/>
    <col min="746" max="746" width="2" hidden="1"/>
    <col min="747" max="747" width="59.42578125" hidden="1"/>
    <col min="748" max="748" width="21.28515625" hidden="1"/>
    <col min="749" max="749" width="22.28515625" hidden="1"/>
    <col min="750" max="750" width="21.7109375" hidden="1"/>
    <col min="751" max="751" width="17.42578125" hidden="1"/>
    <col min="752" max="752" width="21.7109375" hidden="1"/>
    <col min="753" max="753" width="16.42578125" hidden="1"/>
    <col min="754" max="1001" width="9.140625" hidden="1"/>
    <col min="1002" max="1002" width="2" hidden="1"/>
    <col min="1003" max="1003" width="59.42578125" hidden="1"/>
    <col min="1004" max="1004" width="21.28515625" hidden="1"/>
    <col min="1005" max="1005" width="22.28515625" hidden="1"/>
    <col min="1006" max="1006" width="21.7109375" hidden="1"/>
    <col min="1007" max="1007" width="17.42578125" hidden="1"/>
    <col min="1008" max="1008" width="21.7109375" hidden="1"/>
    <col min="1009" max="1009" width="16.42578125" hidden="1"/>
    <col min="1010" max="1257" width="9.140625" hidden="1"/>
    <col min="1258" max="1258" width="2" hidden="1"/>
    <col min="1259" max="1259" width="59.42578125" hidden="1"/>
    <col min="1260" max="1260" width="21.28515625" hidden="1"/>
    <col min="1261" max="1261" width="22.28515625" hidden="1"/>
    <col min="1262" max="1262" width="21.7109375" hidden="1"/>
    <col min="1263" max="1263" width="17.42578125" hidden="1"/>
    <col min="1264" max="1264" width="21.7109375" hidden="1"/>
    <col min="1265" max="1265" width="16.42578125" hidden="1"/>
    <col min="1266" max="1513" width="9.140625" hidden="1"/>
    <col min="1514" max="1514" width="2" hidden="1"/>
    <col min="1515" max="1515" width="59.42578125" hidden="1"/>
    <col min="1516" max="1516" width="21.28515625" hidden="1"/>
    <col min="1517" max="1517" width="22.28515625" hidden="1"/>
    <col min="1518" max="1518" width="21.7109375" hidden="1"/>
    <col min="1519" max="1519" width="17.42578125" hidden="1"/>
    <col min="1520" max="1520" width="21.7109375" hidden="1"/>
    <col min="1521" max="1521" width="16.42578125" hidden="1"/>
    <col min="1522" max="1769" width="9.140625" hidden="1"/>
    <col min="1770" max="1770" width="2" hidden="1"/>
    <col min="1771" max="1771" width="59.42578125" hidden="1"/>
    <col min="1772" max="1772" width="21.28515625" hidden="1"/>
    <col min="1773" max="1773" width="22.28515625" hidden="1"/>
    <col min="1774" max="1774" width="21.7109375" hidden="1"/>
    <col min="1775" max="1775" width="17.42578125" hidden="1"/>
    <col min="1776" max="1776" width="21.7109375" hidden="1"/>
    <col min="1777" max="1777" width="16.42578125" hidden="1"/>
    <col min="1778" max="2025" width="9.140625" hidden="1"/>
    <col min="2026" max="2026" width="2" hidden="1"/>
    <col min="2027" max="2027" width="59.42578125" hidden="1"/>
    <col min="2028" max="2028" width="21.28515625" hidden="1"/>
    <col min="2029" max="2029" width="22.28515625" hidden="1"/>
    <col min="2030" max="2030" width="21.7109375" hidden="1"/>
    <col min="2031" max="2031" width="17.42578125" hidden="1"/>
    <col min="2032" max="2032" width="21.7109375" hidden="1"/>
    <col min="2033" max="2033" width="16.42578125" hidden="1"/>
    <col min="2034" max="2281" width="9.140625" hidden="1"/>
    <col min="2282" max="2282" width="2" hidden="1"/>
    <col min="2283" max="2283" width="59.42578125" hidden="1"/>
    <col min="2284" max="2284" width="21.28515625" hidden="1"/>
    <col min="2285" max="2285" width="22.28515625" hidden="1"/>
    <col min="2286" max="2286" width="21.7109375" hidden="1"/>
    <col min="2287" max="2287" width="17.42578125" hidden="1"/>
    <col min="2288" max="2288" width="21.7109375" hidden="1"/>
    <col min="2289" max="2289" width="16.42578125" hidden="1"/>
    <col min="2290" max="2537" width="9.140625" hidden="1"/>
    <col min="2538" max="2538" width="2" hidden="1"/>
    <col min="2539" max="2539" width="59.42578125" hidden="1"/>
    <col min="2540" max="2540" width="21.28515625" hidden="1"/>
    <col min="2541" max="2541" width="22.28515625" hidden="1"/>
    <col min="2542" max="2542" width="21.7109375" hidden="1"/>
    <col min="2543" max="2543" width="17.42578125" hidden="1"/>
    <col min="2544" max="2544" width="21.7109375" hidden="1"/>
    <col min="2545" max="2545" width="16.42578125" hidden="1"/>
    <col min="2546" max="2793" width="9.140625" hidden="1"/>
    <col min="2794" max="2794" width="2" hidden="1"/>
    <col min="2795" max="2795" width="59.42578125" hidden="1"/>
    <col min="2796" max="2796" width="21.28515625" hidden="1"/>
    <col min="2797" max="2797" width="22.28515625" hidden="1"/>
    <col min="2798" max="2798" width="21.7109375" hidden="1"/>
    <col min="2799" max="2799" width="17.42578125" hidden="1"/>
    <col min="2800" max="2800" width="21.7109375" hidden="1"/>
    <col min="2801" max="2801" width="16.42578125" hidden="1"/>
    <col min="2802" max="3049" width="9.140625" hidden="1"/>
    <col min="3050" max="3050" width="2" hidden="1"/>
    <col min="3051" max="3051" width="59.42578125" hidden="1"/>
    <col min="3052" max="3052" width="21.28515625" hidden="1"/>
    <col min="3053" max="3053" width="22.28515625" hidden="1"/>
    <col min="3054" max="3054" width="21.7109375" hidden="1"/>
    <col min="3055" max="3055" width="17.42578125" hidden="1"/>
    <col min="3056" max="3056" width="21.7109375" hidden="1"/>
    <col min="3057" max="3057" width="16.42578125" hidden="1"/>
    <col min="3058" max="3305" width="9.140625" hidden="1"/>
    <col min="3306" max="3306" width="2" hidden="1"/>
    <col min="3307" max="3307" width="59.42578125" hidden="1"/>
    <col min="3308" max="3308" width="21.28515625" hidden="1"/>
    <col min="3309" max="3309" width="22.28515625" hidden="1"/>
    <col min="3310" max="3310" width="21.7109375" hidden="1"/>
    <col min="3311" max="3311" width="17.42578125" hidden="1"/>
    <col min="3312" max="3312" width="21.7109375" hidden="1"/>
    <col min="3313" max="3313" width="16.42578125" hidden="1"/>
    <col min="3314" max="3561" width="9.140625" hidden="1"/>
    <col min="3562" max="3562" width="2" hidden="1"/>
    <col min="3563" max="3563" width="59.42578125" hidden="1"/>
    <col min="3564" max="3564" width="21.28515625" hidden="1"/>
    <col min="3565" max="3565" width="22.28515625" hidden="1"/>
    <col min="3566" max="3566" width="21.7109375" hidden="1"/>
    <col min="3567" max="3567" width="17.42578125" hidden="1"/>
    <col min="3568" max="3568" width="21.7109375" hidden="1"/>
    <col min="3569" max="3569" width="16.42578125" hidden="1"/>
    <col min="3570" max="3817" width="9.140625" hidden="1"/>
    <col min="3818" max="3818" width="2" hidden="1"/>
    <col min="3819" max="3819" width="59.42578125" hidden="1"/>
    <col min="3820" max="3820" width="21.28515625" hidden="1"/>
    <col min="3821" max="3821" width="22.28515625" hidden="1"/>
    <col min="3822" max="3822" width="21.7109375" hidden="1"/>
    <col min="3823" max="3823" width="17.42578125" hidden="1"/>
    <col min="3824" max="3824" width="21.7109375" hidden="1"/>
    <col min="3825" max="3825" width="16.42578125" hidden="1"/>
    <col min="3826" max="4073" width="9.140625" hidden="1"/>
    <col min="4074" max="4074" width="2" hidden="1"/>
    <col min="4075" max="4075" width="59.42578125" hidden="1"/>
    <col min="4076" max="4076" width="21.28515625" hidden="1"/>
    <col min="4077" max="4077" width="22.28515625" hidden="1"/>
    <col min="4078" max="4078" width="21.7109375" hidden="1"/>
    <col min="4079" max="4079" width="17.42578125" hidden="1"/>
    <col min="4080" max="4080" width="21.7109375" hidden="1"/>
    <col min="4081" max="4081" width="16.42578125" hidden="1"/>
    <col min="4082" max="4329" width="9.140625" hidden="1"/>
    <col min="4330" max="4330" width="2" hidden="1"/>
    <col min="4331" max="4331" width="59.42578125" hidden="1"/>
    <col min="4332" max="4332" width="21.28515625" hidden="1"/>
    <col min="4333" max="4333" width="22.28515625" hidden="1"/>
    <col min="4334" max="4334" width="21.7109375" hidden="1"/>
    <col min="4335" max="4335" width="17.42578125" hidden="1"/>
    <col min="4336" max="4336" width="21.7109375" hidden="1"/>
    <col min="4337" max="4337" width="16.42578125" hidden="1"/>
    <col min="4338" max="4585" width="9.140625" hidden="1"/>
    <col min="4586" max="4586" width="2" hidden="1"/>
    <col min="4587" max="4587" width="59.42578125" hidden="1"/>
    <col min="4588" max="4588" width="21.28515625" hidden="1"/>
    <col min="4589" max="4589" width="22.28515625" hidden="1"/>
    <col min="4590" max="4590" width="21.7109375" hidden="1"/>
    <col min="4591" max="4591" width="17.42578125" hidden="1"/>
    <col min="4592" max="4592" width="21.7109375" hidden="1"/>
    <col min="4593" max="4593" width="16.42578125" hidden="1"/>
    <col min="4594" max="4841" width="9.140625" hidden="1"/>
    <col min="4842" max="4842" width="2" hidden="1"/>
    <col min="4843" max="4843" width="59.42578125" hidden="1"/>
    <col min="4844" max="4844" width="21.28515625" hidden="1"/>
    <col min="4845" max="4845" width="22.28515625" hidden="1"/>
    <col min="4846" max="4846" width="21.7109375" hidden="1"/>
    <col min="4847" max="4847" width="17.42578125" hidden="1"/>
    <col min="4848" max="4848" width="21.7109375" hidden="1"/>
    <col min="4849" max="4849" width="16.42578125" hidden="1"/>
    <col min="4850" max="5097" width="9.140625" hidden="1"/>
    <col min="5098" max="5098" width="2" hidden="1"/>
    <col min="5099" max="5099" width="59.42578125" hidden="1"/>
    <col min="5100" max="5100" width="21.28515625" hidden="1"/>
    <col min="5101" max="5101" width="22.28515625" hidden="1"/>
    <col min="5102" max="5102" width="21.7109375" hidden="1"/>
    <col min="5103" max="5103" width="17.42578125" hidden="1"/>
    <col min="5104" max="5104" width="21.7109375" hidden="1"/>
    <col min="5105" max="5105" width="16.42578125" hidden="1"/>
    <col min="5106" max="5353" width="9.140625" hidden="1"/>
    <col min="5354" max="5354" width="2" hidden="1"/>
    <col min="5355" max="5355" width="59.42578125" hidden="1"/>
    <col min="5356" max="5356" width="21.28515625" hidden="1"/>
    <col min="5357" max="5357" width="22.28515625" hidden="1"/>
    <col min="5358" max="5358" width="21.7109375" hidden="1"/>
    <col min="5359" max="5359" width="17.42578125" hidden="1"/>
    <col min="5360" max="5360" width="21.7109375" hidden="1"/>
    <col min="5361" max="5361" width="16.42578125" hidden="1"/>
    <col min="5362" max="5609" width="9.140625" hidden="1"/>
    <col min="5610" max="5610" width="2" hidden="1"/>
    <col min="5611" max="5611" width="59.42578125" hidden="1"/>
    <col min="5612" max="5612" width="21.28515625" hidden="1"/>
    <col min="5613" max="5613" width="22.28515625" hidden="1"/>
    <col min="5614" max="5614" width="21.7109375" hidden="1"/>
    <col min="5615" max="5615" width="17.42578125" hidden="1"/>
    <col min="5616" max="5616" width="21.7109375" hidden="1"/>
    <col min="5617" max="5617" width="16.42578125" hidden="1"/>
    <col min="5618" max="5865" width="9.140625" hidden="1"/>
    <col min="5866" max="5866" width="2" hidden="1"/>
    <col min="5867" max="5867" width="59.42578125" hidden="1"/>
    <col min="5868" max="5868" width="21.28515625" hidden="1"/>
    <col min="5869" max="5869" width="22.28515625" hidden="1"/>
    <col min="5870" max="5870" width="21.7109375" hidden="1"/>
    <col min="5871" max="5871" width="17.42578125" hidden="1"/>
    <col min="5872" max="5872" width="21.7109375" hidden="1"/>
    <col min="5873" max="5873" width="16.42578125" hidden="1"/>
    <col min="5874" max="6121" width="9.140625" hidden="1"/>
    <col min="6122" max="6122" width="2" hidden="1"/>
    <col min="6123" max="6123" width="59.42578125" hidden="1"/>
    <col min="6124" max="6124" width="21.28515625" hidden="1"/>
    <col min="6125" max="6125" width="22.28515625" hidden="1"/>
    <col min="6126" max="6126" width="21.7109375" hidden="1"/>
    <col min="6127" max="6127" width="17.42578125" hidden="1"/>
    <col min="6128" max="6128" width="21.7109375" hidden="1"/>
    <col min="6129" max="6129" width="16.42578125" hidden="1"/>
    <col min="6130" max="6377" width="9.140625" hidden="1"/>
    <col min="6378" max="6378" width="2" hidden="1"/>
    <col min="6379" max="6379" width="59.42578125" hidden="1"/>
    <col min="6380" max="6380" width="21.28515625" hidden="1"/>
    <col min="6381" max="6381" width="22.28515625" hidden="1"/>
    <col min="6382" max="6382" width="21.7109375" hidden="1"/>
    <col min="6383" max="6383" width="17.42578125" hidden="1"/>
    <col min="6384" max="6384" width="21.7109375" hidden="1"/>
    <col min="6385" max="6385" width="16.42578125" hidden="1"/>
    <col min="6386" max="6633" width="9.140625" hidden="1"/>
    <col min="6634" max="6634" width="2" hidden="1"/>
    <col min="6635" max="6635" width="59.42578125" hidden="1"/>
    <col min="6636" max="6636" width="21.28515625" hidden="1"/>
    <col min="6637" max="6637" width="22.28515625" hidden="1"/>
    <col min="6638" max="6638" width="21.7109375" hidden="1"/>
    <col min="6639" max="6639" width="17.42578125" hidden="1"/>
    <col min="6640" max="6640" width="21.7109375" hidden="1"/>
    <col min="6641" max="6641" width="16.42578125" hidden="1"/>
    <col min="6642" max="6889" width="9.140625" hidden="1"/>
    <col min="6890" max="6890" width="2" hidden="1"/>
    <col min="6891" max="6891" width="59.42578125" hidden="1"/>
    <col min="6892" max="6892" width="21.28515625" hidden="1"/>
    <col min="6893" max="6893" width="22.28515625" hidden="1"/>
    <col min="6894" max="6894" width="21.7109375" hidden="1"/>
    <col min="6895" max="6895" width="17.42578125" hidden="1"/>
    <col min="6896" max="6896" width="21.7109375" hidden="1"/>
    <col min="6897" max="6897" width="16.42578125" hidden="1"/>
    <col min="6898" max="7145" width="9.140625" hidden="1"/>
    <col min="7146" max="7146" width="2" hidden="1"/>
    <col min="7147" max="7147" width="59.42578125" hidden="1"/>
    <col min="7148" max="7148" width="21.28515625" hidden="1"/>
    <col min="7149" max="7149" width="22.28515625" hidden="1"/>
    <col min="7150" max="7150" width="21.7109375" hidden="1"/>
    <col min="7151" max="7151" width="17.42578125" hidden="1"/>
    <col min="7152" max="7152" width="21.7109375" hidden="1"/>
    <col min="7153" max="7153" width="16.42578125" hidden="1"/>
    <col min="7154" max="7401" width="9.140625" hidden="1"/>
    <col min="7402" max="7402" width="2" hidden="1"/>
    <col min="7403" max="7403" width="59.42578125" hidden="1"/>
    <col min="7404" max="7404" width="21.28515625" hidden="1"/>
    <col min="7405" max="7405" width="22.28515625" hidden="1"/>
    <col min="7406" max="7406" width="21.7109375" hidden="1"/>
    <col min="7407" max="7407" width="17.42578125" hidden="1"/>
    <col min="7408" max="7408" width="21.7109375" hidden="1"/>
    <col min="7409" max="7409" width="16.42578125" hidden="1"/>
    <col min="7410" max="7657" width="9.140625" hidden="1"/>
    <col min="7658" max="7658" width="2" hidden="1"/>
    <col min="7659" max="7659" width="59.42578125" hidden="1"/>
    <col min="7660" max="7660" width="21.28515625" hidden="1"/>
    <col min="7661" max="7661" width="22.28515625" hidden="1"/>
    <col min="7662" max="7662" width="21.7109375" hidden="1"/>
    <col min="7663" max="7663" width="17.42578125" hidden="1"/>
    <col min="7664" max="7664" width="21.7109375" hidden="1"/>
    <col min="7665" max="7665" width="16.42578125" hidden="1"/>
    <col min="7666" max="7913" width="9.140625" hidden="1"/>
    <col min="7914" max="7914" width="2" hidden="1"/>
    <col min="7915" max="7915" width="59.42578125" hidden="1"/>
    <col min="7916" max="7916" width="21.28515625" hidden="1"/>
    <col min="7917" max="7917" width="22.28515625" hidden="1"/>
    <col min="7918" max="7918" width="21.7109375" hidden="1"/>
    <col min="7919" max="7919" width="17.42578125" hidden="1"/>
    <col min="7920" max="7920" width="21.7109375" hidden="1"/>
    <col min="7921" max="7921" width="16.42578125" hidden="1"/>
    <col min="7922" max="8169" width="9.140625" hidden="1"/>
    <col min="8170" max="8170" width="2" hidden="1"/>
    <col min="8171" max="8171" width="59.42578125" hidden="1"/>
    <col min="8172" max="8172" width="21.28515625" hidden="1"/>
    <col min="8173" max="8173" width="22.28515625" hidden="1"/>
    <col min="8174" max="8174" width="21.7109375" hidden="1"/>
    <col min="8175" max="8175" width="17.42578125" hidden="1"/>
    <col min="8176" max="8176" width="21.7109375" hidden="1"/>
    <col min="8177" max="8177" width="16.42578125" hidden="1"/>
    <col min="8178" max="8425" width="9.140625" hidden="1"/>
    <col min="8426" max="8426" width="2" hidden="1"/>
    <col min="8427" max="8427" width="59.42578125" hidden="1"/>
    <col min="8428" max="8428" width="21.28515625" hidden="1"/>
    <col min="8429" max="8429" width="22.28515625" hidden="1"/>
    <col min="8430" max="8430" width="21.7109375" hidden="1"/>
    <col min="8431" max="8431" width="17.42578125" hidden="1"/>
    <col min="8432" max="8432" width="21.7109375" hidden="1"/>
    <col min="8433" max="8433" width="16.42578125" hidden="1"/>
    <col min="8434" max="8681" width="9.140625" hidden="1"/>
    <col min="8682" max="8682" width="2" hidden="1"/>
    <col min="8683" max="8683" width="59.42578125" hidden="1"/>
    <col min="8684" max="8684" width="21.28515625" hidden="1"/>
    <col min="8685" max="8685" width="22.28515625" hidden="1"/>
    <col min="8686" max="8686" width="21.7109375" hidden="1"/>
    <col min="8687" max="8687" width="17.42578125" hidden="1"/>
    <col min="8688" max="8688" width="21.7109375" hidden="1"/>
    <col min="8689" max="8689" width="16.42578125" hidden="1"/>
    <col min="8690" max="8937" width="9.140625" hidden="1"/>
    <col min="8938" max="8938" width="2" hidden="1"/>
    <col min="8939" max="8939" width="59.42578125" hidden="1"/>
    <col min="8940" max="8940" width="21.28515625" hidden="1"/>
    <col min="8941" max="8941" width="22.28515625" hidden="1"/>
    <col min="8942" max="8942" width="21.7109375" hidden="1"/>
    <col min="8943" max="8943" width="17.42578125" hidden="1"/>
    <col min="8944" max="8944" width="21.7109375" hidden="1"/>
    <col min="8945" max="8945" width="16.42578125" hidden="1"/>
    <col min="8946" max="9193" width="9.140625" hidden="1"/>
    <col min="9194" max="9194" width="2" hidden="1"/>
    <col min="9195" max="9195" width="59.42578125" hidden="1"/>
    <col min="9196" max="9196" width="21.28515625" hidden="1"/>
    <col min="9197" max="9197" width="22.28515625" hidden="1"/>
    <col min="9198" max="9198" width="21.7109375" hidden="1"/>
    <col min="9199" max="9199" width="17.42578125" hidden="1"/>
    <col min="9200" max="9200" width="21.7109375" hidden="1"/>
    <col min="9201" max="9201" width="16.42578125" hidden="1"/>
    <col min="9202" max="9449" width="9.140625" hidden="1"/>
    <col min="9450" max="9450" width="2" hidden="1"/>
    <col min="9451" max="9451" width="59.42578125" hidden="1"/>
    <col min="9452" max="9452" width="21.28515625" hidden="1"/>
    <col min="9453" max="9453" width="22.28515625" hidden="1"/>
    <col min="9454" max="9454" width="21.7109375" hidden="1"/>
    <col min="9455" max="9455" width="17.42578125" hidden="1"/>
    <col min="9456" max="9456" width="21.7109375" hidden="1"/>
    <col min="9457" max="9457" width="16.42578125" hidden="1"/>
    <col min="9458" max="9705" width="9.140625" hidden="1"/>
    <col min="9706" max="9706" width="2" hidden="1"/>
    <col min="9707" max="9707" width="59.42578125" hidden="1"/>
    <col min="9708" max="9708" width="21.28515625" hidden="1"/>
    <col min="9709" max="9709" width="22.28515625" hidden="1"/>
    <col min="9710" max="9710" width="21.7109375" hidden="1"/>
    <col min="9711" max="9711" width="17.42578125" hidden="1"/>
    <col min="9712" max="9712" width="21.7109375" hidden="1"/>
    <col min="9713" max="9713" width="16.42578125" hidden="1"/>
    <col min="9714" max="9961" width="9.140625" hidden="1"/>
    <col min="9962" max="9962" width="2" hidden="1"/>
    <col min="9963" max="9963" width="59.42578125" hidden="1"/>
    <col min="9964" max="9964" width="21.28515625" hidden="1"/>
    <col min="9965" max="9965" width="22.28515625" hidden="1"/>
    <col min="9966" max="9966" width="21.7109375" hidden="1"/>
    <col min="9967" max="9967" width="17.42578125" hidden="1"/>
    <col min="9968" max="9968" width="21.7109375" hidden="1"/>
    <col min="9969" max="9969" width="16.42578125" hidden="1"/>
    <col min="9970" max="10217" width="9.140625" hidden="1"/>
    <col min="10218" max="10218" width="2" hidden="1"/>
    <col min="10219" max="10219" width="59.42578125" hidden="1"/>
    <col min="10220" max="10220" width="21.28515625" hidden="1"/>
    <col min="10221" max="10221" width="22.28515625" hidden="1"/>
    <col min="10222" max="10222" width="21.7109375" hidden="1"/>
    <col min="10223" max="10223" width="17.42578125" hidden="1"/>
    <col min="10224" max="10224" width="21.7109375" hidden="1"/>
    <col min="10225" max="10225" width="16.42578125" hidden="1"/>
    <col min="10226" max="10473" width="9.140625" hidden="1"/>
    <col min="10474" max="10474" width="2" hidden="1"/>
    <col min="10475" max="10475" width="59.42578125" hidden="1"/>
    <col min="10476" max="10476" width="21.28515625" hidden="1"/>
    <col min="10477" max="10477" width="22.28515625" hidden="1"/>
    <col min="10478" max="10478" width="21.7109375" hidden="1"/>
    <col min="10479" max="10479" width="17.42578125" hidden="1"/>
    <col min="10480" max="10480" width="21.7109375" hidden="1"/>
    <col min="10481" max="10481" width="16.42578125" hidden="1"/>
    <col min="10482" max="10729" width="9.140625" hidden="1"/>
    <col min="10730" max="10730" width="2" hidden="1"/>
    <col min="10731" max="10731" width="59.42578125" hidden="1"/>
    <col min="10732" max="10732" width="21.28515625" hidden="1"/>
    <col min="10733" max="10733" width="22.28515625" hidden="1"/>
    <col min="10734" max="10734" width="21.7109375" hidden="1"/>
    <col min="10735" max="10735" width="17.42578125" hidden="1"/>
    <col min="10736" max="10736" width="21.7109375" hidden="1"/>
    <col min="10737" max="10737" width="16.42578125" hidden="1"/>
    <col min="10738" max="10985" width="9.140625" hidden="1"/>
    <col min="10986" max="10986" width="2" hidden="1"/>
    <col min="10987" max="10987" width="59.42578125" hidden="1"/>
    <col min="10988" max="10988" width="21.28515625" hidden="1"/>
    <col min="10989" max="10989" width="22.28515625" hidden="1"/>
    <col min="10990" max="10990" width="21.7109375" hidden="1"/>
    <col min="10991" max="10991" width="17.42578125" hidden="1"/>
    <col min="10992" max="10992" width="21.7109375" hidden="1"/>
    <col min="10993" max="10993" width="16.42578125" hidden="1"/>
    <col min="10994" max="11241" width="9.140625" hidden="1"/>
    <col min="11242" max="11242" width="2" hidden="1"/>
    <col min="11243" max="11243" width="59.42578125" hidden="1"/>
    <col min="11244" max="11244" width="21.28515625" hidden="1"/>
    <col min="11245" max="11245" width="22.28515625" hidden="1"/>
    <col min="11246" max="11246" width="21.7109375" hidden="1"/>
    <col min="11247" max="11247" width="17.42578125" hidden="1"/>
    <col min="11248" max="11248" width="21.7109375" hidden="1"/>
    <col min="11249" max="11249" width="16.42578125" hidden="1"/>
    <col min="11250" max="11497" width="9.140625" hidden="1"/>
    <col min="11498" max="11498" width="2" hidden="1"/>
    <col min="11499" max="11499" width="59.42578125" hidden="1"/>
    <col min="11500" max="11500" width="21.28515625" hidden="1"/>
    <col min="11501" max="11501" width="22.28515625" hidden="1"/>
    <col min="11502" max="11502" width="21.7109375" hidden="1"/>
    <col min="11503" max="11503" width="17.42578125" hidden="1"/>
    <col min="11504" max="11504" width="21.7109375" hidden="1"/>
    <col min="11505" max="11505" width="16.42578125" hidden="1"/>
    <col min="11506" max="11753" width="9.140625" hidden="1"/>
    <col min="11754" max="11754" width="2" hidden="1"/>
    <col min="11755" max="11755" width="59.42578125" hidden="1"/>
    <col min="11756" max="11756" width="21.28515625" hidden="1"/>
    <col min="11757" max="11757" width="22.28515625" hidden="1"/>
    <col min="11758" max="11758" width="21.7109375" hidden="1"/>
    <col min="11759" max="11759" width="17.42578125" hidden="1"/>
    <col min="11760" max="11760" width="21.7109375" hidden="1"/>
    <col min="11761" max="11761" width="16.42578125" hidden="1"/>
    <col min="11762" max="12009" width="9.140625" hidden="1"/>
    <col min="12010" max="12010" width="2" hidden="1"/>
    <col min="12011" max="12011" width="59.42578125" hidden="1"/>
    <col min="12012" max="12012" width="21.28515625" hidden="1"/>
    <col min="12013" max="12013" width="22.28515625" hidden="1"/>
    <col min="12014" max="12014" width="21.7109375" hidden="1"/>
    <col min="12015" max="12015" width="17.42578125" hidden="1"/>
    <col min="12016" max="12016" width="21.7109375" hidden="1"/>
    <col min="12017" max="12017" width="16.42578125" hidden="1"/>
    <col min="12018" max="12265" width="9.140625" hidden="1"/>
    <col min="12266" max="12266" width="2" hidden="1"/>
    <col min="12267" max="12267" width="59.42578125" hidden="1"/>
    <col min="12268" max="12268" width="21.28515625" hidden="1"/>
    <col min="12269" max="12269" width="22.28515625" hidden="1"/>
    <col min="12270" max="12270" width="21.7109375" hidden="1"/>
    <col min="12271" max="12271" width="17.42578125" hidden="1"/>
    <col min="12272" max="12272" width="21.7109375" hidden="1"/>
    <col min="12273" max="12273" width="16.42578125" hidden="1"/>
    <col min="12274" max="12521" width="9.140625" hidden="1"/>
    <col min="12522" max="12522" width="2" hidden="1"/>
    <col min="12523" max="12523" width="59.42578125" hidden="1"/>
    <col min="12524" max="12524" width="21.28515625" hidden="1"/>
    <col min="12525" max="12525" width="22.28515625" hidden="1"/>
    <col min="12526" max="12526" width="21.7109375" hidden="1"/>
    <col min="12527" max="12527" width="17.42578125" hidden="1"/>
    <col min="12528" max="12528" width="21.7109375" hidden="1"/>
    <col min="12529" max="12529" width="16.42578125" hidden="1"/>
    <col min="12530" max="12777" width="9.140625" hidden="1"/>
    <col min="12778" max="12778" width="2" hidden="1"/>
    <col min="12779" max="12779" width="59.42578125" hidden="1"/>
    <col min="12780" max="12780" width="21.28515625" hidden="1"/>
    <col min="12781" max="12781" width="22.28515625" hidden="1"/>
    <col min="12782" max="12782" width="21.7109375" hidden="1"/>
    <col min="12783" max="12783" width="17.42578125" hidden="1"/>
    <col min="12784" max="12784" width="21.7109375" hidden="1"/>
    <col min="12785" max="12785" width="16.42578125" hidden="1"/>
    <col min="12786" max="13033" width="9.140625" hidden="1"/>
    <col min="13034" max="13034" width="2" hidden="1"/>
    <col min="13035" max="13035" width="59.42578125" hidden="1"/>
    <col min="13036" max="13036" width="21.28515625" hidden="1"/>
    <col min="13037" max="13037" width="22.28515625" hidden="1"/>
    <col min="13038" max="13038" width="21.7109375" hidden="1"/>
    <col min="13039" max="13039" width="17.42578125" hidden="1"/>
    <col min="13040" max="13040" width="21.7109375" hidden="1"/>
    <col min="13041" max="13041" width="16.42578125" hidden="1"/>
    <col min="13042" max="13289" width="9.140625" hidden="1"/>
    <col min="13290" max="13290" width="2" hidden="1"/>
    <col min="13291" max="13291" width="59.42578125" hidden="1"/>
    <col min="13292" max="13292" width="21.28515625" hidden="1"/>
    <col min="13293" max="13293" width="22.28515625" hidden="1"/>
    <col min="13294" max="13294" width="21.7109375" hidden="1"/>
    <col min="13295" max="13295" width="17.42578125" hidden="1"/>
    <col min="13296" max="13296" width="21.7109375" hidden="1"/>
    <col min="13297" max="13297" width="16.42578125" hidden="1"/>
    <col min="13298" max="13545" width="9.140625" hidden="1"/>
    <col min="13546" max="13546" width="2" hidden="1"/>
    <col min="13547" max="13547" width="59.42578125" hidden="1"/>
    <col min="13548" max="13548" width="21.28515625" hidden="1"/>
    <col min="13549" max="13549" width="22.28515625" hidden="1"/>
    <col min="13550" max="13550" width="21.7109375" hidden="1"/>
    <col min="13551" max="13551" width="17.42578125" hidden="1"/>
    <col min="13552" max="13552" width="21.7109375" hidden="1"/>
    <col min="13553" max="13553" width="16.42578125" hidden="1"/>
    <col min="13554" max="13801" width="9.140625" hidden="1"/>
    <col min="13802" max="13802" width="2" hidden="1"/>
    <col min="13803" max="13803" width="59.42578125" hidden="1"/>
    <col min="13804" max="13804" width="21.28515625" hidden="1"/>
    <col min="13805" max="13805" width="22.28515625" hidden="1"/>
    <col min="13806" max="13806" width="21.7109375" hidden="1"/>
    <col min="13807" max="13807" width="17.42578125" hidden="1"/>
    <col min="13808" max="13808" width="21.7109375" hidden="1"/>
    <col min="13809" max="13809" width="16.42578125" hidden="1"/>
    <col min="13810" max="14057" width="9.140625" hidden="1"/>
    <col min="14058" max="14058" width="2" hidden="1"/>
    <col min="14059" max="14059" width="59.42578125" hidden="1"/>
    <col min="14060" max="14060" width="21.28515625" hidden="1"/>
    <col min="14061" max="14061" width="22.28515625" hidden="1"/>
    <col min="14062" max="14062" width="21.7109375" hidden="1"/>
    <col min="14063" max="14063" width="17.42578125" hidden="1"/>
    <col min="14064" max="14064" width="21.7109375" hidden="1"/>
    <col min="14065" max="14065" width="16.42578125" hidden="1"/>
    <col min="14066" max="14313" width="9.140625" hidden="1"/>
    <col min="14314" max="14314" width="2" hidden="1"/>
    <col min="14315" max="14315" width="59.42578125" hidden="1"/>
    <col min="14316" max="14316" width="21.28515625" hidden="1"/>
    <col min="14317" max="14317" width="22.28515625" hidden="1"/>
    <col min="14318" max="14318" width="21.7109375" hidden="1"/>
    <col min="14319" max="14319" width="17.42578125" hidden="1"/>
    <col min="14320" max="14320" width="21.7109375" hidden="1"/>
    <col min="14321" max="14321" width="16.42578125" hidden="1"/>
    <col min="14322" max="14569" width="9.140625" hidden="1"/>
    <col min="14570" max="14570" width="2" hidden="1"/>
    <col min="14571" max="14571" width="59.42578125" hidden="1"/>
    <col min="14572" max="14572" width="21.28515625" hidden="1"/>
    <col min="14573" max="14573" width="22.28515625" hidden="1"/>
    <col min="14574" max="14574" width="21.7109375" hidden="1"/>
    <col min="14575" max="14575" width="17.42578125" hidden="1"/>
    <col min="14576" max="14576" width="21.7109375" hidden="1"/>
    <col min="14577" max="14577" width="16.42578125" hidden="1"/>
    <col min="14578" max="14825" width="9.140625" hidden="1"/>
    <col min="14826" max="14826" width="2" hidden="1"/>
    <col min="14827" max="14827" width="59.42578125" hidden="1"/>
    <col min="14828" max="14828" width="21.28515625" hidden="1"/>
    <col min="14829" max="14829" width="22.28515625" hidden="1"/>
    <col min="14830" max="14830" width="21.7109375" hidden="1"/>
    <col min="14831" max="14831" width="17.42578125" hidden="1"/>
    <col min="14832" max="14832" width="21.7109375" hidden="1"/>
    <col min="14833" max="14833" width="16.42578125" hidden="1"/>
    <col min="14834" max="15081" width="9.140625" hidden="1"/>
    <col min="15082" max="15082" width="2" hidden="1"/>
    <col min="15083" max="15083" width="59.42578125" hidden="1"/>
    <col min="15084" max="15084" width="21.28515625" hidden="1"/>
    <col min="15085" max="15085" width="22.28515625" hidden="1"/>
    <col min="15086" max="15086" width="21.7109375" hidden="1"/>
    <col min="15087" max="15087" width="17.42578125" hidden="1"/>
    <col min="15088" max="15088" width="21.7109375" hidden="1"/>
    <col min="15089" max="15089" width="16.42578125" hidden="1"/>
    <col min="15090" max="15337" width="9.140625" hidden="1"/>
    <col min="15338" max="15338" width="2" hidden="1"/>
    <col min="15339" max="15339" width="59.42578125" hidden="1"/>
    <col min="15340" max="15340" width="21.28515625" hidden="1"/>
    <col min="15341" max="15341" width="22.28515625" hidden="1"/>
    <col min="15342" max="15342" width="21.7109375" hidden="1"/>
    <col min="15343" max="15343" width="17.42578125" hidden="1"/>
    <col min="15344" max="15344" width="21.7109375" hidden="1"/>
    <col min="15345" max="15345" width="16.42578125" hidden="1"/>
    <col min="15346" max="15593" width="9.140625" hidden="1"/>
    <col min="15594" max="15594" width="2" hidden="1"/>
    <col min="15595" max="15595" width="59.42578125" hidden="1"/>
    <col min="15596" max="15596" width="21.28515625" hidden="1"/>
    <col min="15597" max="15597" width="22.28515625" hidden="1"/>
    <col min="15598" max="15598" width="21.7109375" hidden="1"/>
    <col min="15599" max="15599" width="17.42578125" hidden="1"/>
    <col min="15600" max="15600" width="21.7109375" hidden="1"/>
    <col min="15601" max="15601" width="16.42578125" hidden="1"/>
    <col min="15602" max="15849" width="9.140625" hidden="1"/>
    <col min="15850" max="15850" width="2" hidden="1"/>
    <col min="15851" max="15851" width="59.42578125" hidden="1"/>
    <col min="15852" max="15852" width="21.28515625" hidden="1"/>
    <col min="15853" max="15853" width="22.28515625" hidden="1"/>
    <col min="15854" max="15854" width="21.7109375" hidden="1"/>
    <col min="15855" max="15855" width="17.42578125" hidden="1"/>
    <col min="15856" max="15856" width="21.7109375" hidden="1"/>
    <col min="15857" max="15857" width="16.42578125" hidden="1"/>
    <col min="15858" max="16105" width="9.140625" hidden="1"/>
    <col min="16106" max="16106" width="2" hidden="1"/>
    <col min="16107" max="16107" width="59.42578125" hidden="1"/>
    <col min="16108" max="16108" width="21.28515625" hidden="1"/>
    <col min="16109" max="16109" width="22.28515625" hidden="1"/>
    <col min="16110" max="16110" width="21.7109375" hidden="1"/>
    <col min="16111" max="16111" width="17.42578125" hidden="1"/>
    <col min="16112" max="16112" width="21.7109375" hidden="1"/>
    <col min="16113" max="16113" width="16.42578125" hidden="1"/>
    <col min="16114" max="16384" width="9.140625" hidden="1"/>
  </cols>
  <sheetData>
    <row r="1" spans="1:13" s="715" customFormat="1">
      <c r="A1" s="73" t="s">
        <v>1245</v>
      </c>
      <c r="B1" s="136"/>
      <c r="C1" s="136"/>
      <c r="D1" s="89"/>
      <c r="E1"/>
      <c r="F1"/>
      <c r="G1" s="89"/>
      <c r="H1" s="89"/>
      <c r="I1" s="335" t="s">
        <v>271</v>
      </c>
      <c r="J1" s="2"/>
      <c r="K1" s="89"/>
      <c r="L1" s="89"/>
      <c r="M1" s="609"/>
    </row>
    <row r="2" spans="1:13" s="715" customFormat="1">
      <c r="A2" s="205" t="str">
        <f>"COMPANY: "&amp;'Co. Profile'!B2</f>
        <v>COMPANY: [NAME OF HMO]</v>
      </c>
      <c r="B2"/>
      <c r="C2"/>
      <c r="D2" s="89"/>
      <c r="E2"/>
      <c r="F2"/>
      <c r="G2" s="89"/>
      <c r="H2" s="89"/>
      <c r="I2" s="336" t="s">
        <v>798</v>
      </c>
      <c r="J2" s="2"/>
      <c r="K2" s="89"/>
      <c r="L2" s="89"/>
      <c r="M2" s="609"/>
    </row>
    <row r="3" spans="1:13">
      <c r="A3" s="210" t="str">
        <f>'Co. Profile'!B3</f>
        <v>FOR THE YEAR ENDED DECEMBER 31, 20XX</v>
      </c>
      <c r="B3" s="90"/>
      <c r="C3" s="90"/>
      <c r="E3" s="720"/>
      <c r="F3" s="720"/>
      <c r="G3" s="720"/>
      <c r="H3" s="720"/>
      <c r="I3" s="336" t="s">
        <v>799</v>
      </c>
      <c r="J3" s="73"/>
    </row>
    <row r="4" spans="1:13" ht="16.5" thickBot="1">
      <c r="I4" s="335" t="s">
        <v>800</v>
      </c>
      <c r="J4" s="3"/>
    </row>
    <row r="5" spans="1:13" s="92" customFormat="1" ht="48" customHeight="1" thickBot="1">
      <c r="A5" s="1896" t="s">
        <v>846</v>
      </c>
      <c r="B5" s="1897"/>
      <c r="C5" s="1019" t="s">
        <v>1246</v>
      </c>
      <c r="D5" s="1020" t="s">
        <v>1058</v>
      </c>
      <c r="E5" s="1020" t="s">
        <v>1059</v>
      </c>
      <c r="F5" s="716" t="s">
        <v>1060</v>
      </c>
      <c r="G5" s="1568" t="s">
        <v>1061</v>
      </c>
      <c r="H5" s="1568" t="s">
        <v>536</v>
      </c>
      <c r="I5" s="717" t="s">
        <v>780</v>
      </c>
      <c r="J5" s="3"/>
      <c r="M5" s="610"/>
    </row>
    <row r="6" spans="1:13" s="1327" customFormat="1" ht="15.6" customHeight="1">
      <c r="A6" s="1803">
        <v>-1</v>
      </c>
      <c r="B6" s="2372"/>
      <c r="C6" s="2373">
        <v>-2</v>
      </c>
      <c r="D6" s="2374">
        <v>-3</v>
      </c>
      <c r="E6" s="2374">
        <v>-4</v>
      </c>
      <c r="F6" s="1308">
        <v>-5</v>
      </c>
      <c r="G6" s="2443">
        <v>-6</v>
      </c>
      <c r="H6" s="2443">
        <v>-7</v>
      </c>
      <c r="I6" s="2444">
        <v>-8</v>
      </c>
      <c r="J6" s="1324"/>
      <c r="K6" s="1331"/>
    </row>
    <row r="7" spans="1:13" ht="15.6" customHeight="1">
      <c r="A7" s="2376" t="s">
        <v>1247</v>
      </c>
      <c r="B7" s="2445"/>
      <c r="C7" s="2446"/>
      <c r="D7" s="721"/>
      <c r="E7" s="1139"/>
      <c r="F7" s="1139"/>
      <c r="G7" s="3"/>
      <c r="H7" s="1240"/>
      <c r="I7" s="722"/>
      <c r="J7" s="3"/>
      <c r="K7" s="3"/>
    </row>
    <row r="8" spans="1:13">
      <c r="A8" s="96" t="s">
        <v>810</v>
      </c>
      <c r="B8" s="1236"/>
      <c r="C8" s="1348"/>
      <c r="D8" s="1237"/>
      <c r="E8" s="1238"/>
      <c r="F8" s="1238"/>
      <c r="G8" s="1239">
        <f>D8+E8-F8</f>
        <v>0</v>
      </c>
      <c r="H8" s="1241"/>
      <c r="I8" s="1186"/>
      <c r="J8" s="3"/>
      <c r="K8" s="3"/>
    </row>
    <row r="9" spans="1:13">
      <c r="A9" s="96" t="s">
        <v>812</v>
      </c>
      <c r="B9" s="1236"/>
      <c r="C9" s="1348"/>
      <c r="D9" s="1237"/>
      <c r="E9" s="1238"/>
      <c r="F9" s="1238"/>
      <c r="G9" s="1239">
        <f>D9+E9-F9</f>
        <v>0</v>
      </c>
      <c r="H9" s="1241"/>
      <c r="I9" s="1186"/>
      <c r="J9" s="3"/>
      <c r="K9" s="3"/>
    </row>
    <row r="10" spans="1:13" ht="16.5" thickBot="1">
      <c r="A10" s="96" t="s">
        <v>813</v>
      </c>
      <c r="B10" s="1236"/>
      <c r="C10" s="2447"/>
      <c r="D10" s="1569"/>
      <c r="E10" s="1570"/>
      <c r="F10" s="1570"/>
      <c r="G10" s="1239">
        <f>D10+E10-F10</f>
        <v>0</v>
      </c>
      <c r="H10" s="1241"/>
      <c r="I10" s="1186"/>
      <c r="J10" s="1"/>
      <c r="K10" s="1"/>
    </row>
    <row r="11" spans="1:13" ht="16.5" thickBot="1">
      <c r="A11" s="2448" t="s">
        <v>305</v>
      </c>
      <c r="B11" s="2449"/>
      <c r="C11" s="2449"/>
      <c r="D11" s="816">
        <f>SUM(D8:D10)</f>
        <v>0</v>
      </c>
      <c r="E11" s="816">
        <f>SUM(E8:E10)</f>
        <v>0</v>
      </c>
      <c r="F11" s="816">
        <f>SUM(F8:F10)</f>
        <v>0</v>
      </c>
      <c r="G11" s="1245">
        <f>SUM(G8:G10)</f>
        <v>0</v>
      </c>
      <c r="H11" s="1242">
        <f>SUM(H8:H10)</f>
        <v>0</v>
      </c>
      <c r="I11" s="2379"/>
      <c r="J11" s="1"/>
      <c r="K11" s="1"/>
    </row>
    <row r="12" spans="1:13">
      <c r="A12" s="95" t="s">
        <v>1248</v>
      </c>
      <c r="B12" s="30"/>
      <c r="C12" s="2450"/>
      <c r="D12" s="721"/>
      <c r="E12" s="1139"/>
      <c r="F12" s="1139"/>
      <c r="G12" s="3"/>
      <c r="H12" s="1240"/>
      <c r="I12" s="722"/>
      <c r="J12" s="1"/>
      <c r="K12" s="1"/>
    </row>
    <row r="13" spans="1:13">
      <c r="A13" s="96" t="s">
        <v>810</v>
      </c>
      <c r="B13" s="1236"/>
      <c r="C13" s="1348"/>
      <c r="D13" s="1237"/>
      <c r="E13" s="1238"/>
      <c r="F13" s="1238"/>
      <c r="G13" s="1239">
        <f>D13+E13-F13</f>
        <v>0</v>
      </c>
      <c r="H13" s="1241"/>
      <c r="I13" s="1186"/>
      <c r="J13" s="1"/>
      <c r="K13" s="1"/>
    </row>
    <row r="14" spans="1:13">
      <c r="A14" s="96" t="s">
        <v>812</v>
      </c>
      <c r="B14" s="1236"/>
      <c r="C14" s="1348"/>
      <c r="D14" s="1237"/>
      <c r="E14" s="1238"/>
      <c r="F14" s="1238"/>
      <c r="G14" s="1239">
        <f>D14+E14-F14</f>
        <v>0</v>
      </c>
      <c r="H14" s="1241"/>
      <c r="I14" s="1186"/>
      <c r="J14" s="1"/>
      <c r="K14" s="1"/>
    </row>
    <row r="15" spans="1:13" ht="16.5" thickBot="1">
      <c r="A15" s="96" t="s">
        <v>813</v>
      </c>
      <c r="B15" s="1236"/>
      <c r="C15" s="2447"/>
      <c r="D15" s="1569"/>
      <c r="E15" s="1570"/>
      <c r="F15" s="1570"/>
      <c r="G15" s="1239">
        <f>D15+E15-F15</f>
        <v>0</v>
      </c>
      <c r="H15" s="1241"/>
      <c r="I15" s="1186"/>
      <c r="J15" s="1"/>
      <c r="K15" s="1"/>
    </row>
    <row r="16" spans="1:13" ht="16.5" thickBot="1">
      <c r="A16" s="2448" t="s">
        <v>305</v>
      </c>
      <c r="B16" s="2449"/>
      <c r="C16" s="2449"/>
      <c r="D16" s="816">
        <f>SUM(D13:D15)</f>
        <v>0</v>
      </c>
      <c r="E16" s="816">
        <f>SUM(E13:E15)</f>
        <v>0</v>
      </c>
      <c r="F16" s="816">
        <f>SUM(F13:F15)</f>
        <v>0</v>
      </c>
      <c r="G16" s="1245">
        <f>SUM(G13:G15)</f>
        <v>0</v>
      </c>
      <c r="H16" s="1242">
        <f>SUM(H13:H15)</f>
        <v>0</v>
      </c>
      <c r="I16" s="2379"/>
      <c r="J16" s="1"/>
      <c r="K16" s="1"/>
    </row>
    <row r="17" spans="1:11" ht="16.5" thickBot="1">
      <c r="A17" s="332"/>
      <c r="B17" s="333" t="s">
        <v>873</v>
      </c>
      <c r="C17" s="333"/>
      <c r="D17" s="334">
        <f>D11+D16</f>
        <v>0</v>
      </c>
      <c r="E17" s="334">
        <f>E11+E16</f>
        <v>0</v>
      </c>
      <c r="F17" s="334">
        <f>F11+F16</f>
        <v>0</v>
      </c>
      <c r="G17" s="1246">
        <f>G11+G16</f>
        <v>0</v>
      </c>
      <c r="H17" s="1243">
        <f>H11+H16</f>
        <v>0</v>
      </c>
      <c r="I17" s="724"/>
    </row>
    <row r="18" spans="1:11" ht="17.25" thickTop="1" thickBot="1">
      <c r="A18" s="10"/>
      <c r="B18" s="542"/>
      <c r="C18" s="542"/>
      <c r="D18" s="1571"/>
      <c r="E18" s="1572"/>
      <c r="F18" s="1572"/>
      <c r="G18" s="725"/>
      <c r="H18" s="1244"/>
      <c r="I18" s="1514"/>
    </row>
    <row r="19" spans="1:11">
      <c r="A19" s="93"/>
      <c r="B19" s="90"/>
      <c r="C19" s="90"/>
      <c r="D19" s="90"/>
      <c r="E19" s="90"/>
      <c r="F19" s="90"/>
      <c r="G19" s="90"/>
      <c r="H19" s="90"/>
      <c r="I19" s="90"/>
    </row>
    <row r="20" spans="1:11">
      <c r="J20" s="326"/>
    </row>
    <row r="21" spans="1:11" ht="16.5" thickBot="1">
      <c r="A21" s="718" t="s">
        <v>792</v>
      </c>
      <c r="F21" s="1075" t="s">
        <v>818</v>
      </c>
    </row>
    <row r="22" spans="1:11">
      <c r="A22" s="719" t="s">
        <v>819</v>
      </c>
      <c r="F22" s="817" t="s">
        <v>618</v>
      </c>
      <c r="G22" s="1289">
        <f>G11</f>
        <v>0</v>
      </c>
    </row>
    <row r="23" spans="1:11">
      <c r="A23" s="719" t="s">
        <v>794</v>
      </c>
      <c r="F23" s="45" t="s">
        <v>619</v>
      </c>
      <c r="G23" s="1290">
        <f>G16</f>
        <v>0</v>
      </c>
    </row>
    <row r="24" spans="1:11" ht="16.5" thickBot="1">
      <c r="A24" s="719" t="s">
        <v>1065</v>
      </c>
      <c r="F24" s="46" t="s">
        <v>305</v>
      </c>
      <c r="G24" s="1406">
        <f>SUM(G22:G23)</f>
        <v>0</v>
      </c>
    </row>
    <row r="25" spans="1:11">
      <c r="A25" s="719" t="s">
        <v>917</v>
      </c>
      <c r="F25" s="1076" t="s">
        <v>451</v>
      </c>
      <c r="G25" s="1077">
        <f>G24-G17</f>
        <v>0</v>
      </c>
    </row>
    <row r="26" spans="1:11"/>
    <row r="27" spans="1:11"/>
    <row r="28" spans="1:11"/>
    <row r="29" spans="1:11" s="598" customFormat="1" ht="3" customHeight="1">
      <c r="J29" s="615"/>
      <c r="K29" s="615"/>
    </row>
  </sheetData>
  <mergeCells count="3">
    <mergeCell ref="A5:B5"/>
    <mergeCell ref="A6:B6"/>
    <mergeCell ref="A7:B7"/>
  </mergeCells>
  <hyperlinks>
    <hyperlink ref="I1" location="Content!Print_Area" display="Content" xr:uid="{678E7031-8BC9-46E3-BE1D-569D84061DB6}"/>
    <hyperlink ref="I2" location="'X1 - Assets'!A1" display="SFP-Asset" xr:uid="{9E1534F9-9A94-4E2E-BF21-7F928390C191}"/>
    <hyperlink ref="I3" location="'X2 - Liabilities'!A1" display="SFP-Liab and NW" xr:uid="{3DEC8A10-01B7-4EE3-BEE1-B103AD36EB68}"/>
    <hyperlink ref="I4" location="X4_SCI!A1" display="SCI" xr:uid="{E63E145E-0FEF-4246-89FC-9A5538EE88CA}"/>
  </hyperlinks>
  <printOptions horizontalCentered="1"/>
  <pageMargins left="0.5" right="0.5" top="1" bottom="0.77426470588235297" header="0.5" footer="0.5"/>
  <pageSetup paperSize="14" scale="61" orientation="landscape" r:id="rId1"/>
  <headerFooter scaleWithDoc="0" alignWithMargins="0">
    <oddFooter>&amp;R&amp;"Times New Roman,Bold"&amp;12Page 27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0693-4534-42A4-BD56-31429A4BA154}">
  <sheetPr>
    <tabColor rgb="FF92D050"/>
    <pageSetUpPr fitToPage="1"/>
  </sheetPr>
  <dimension ref="A1:WUT30"/>
  <sheetViews>
    <sheetView zoomScaleNormal="100" zoomScaleSheetLayoutView="100" zoomScalePageLayoutView="55" workbookViewId="0">
      <selection activeCell="C12" activeCellId="1" sqref="C7:C10 C12:C15"/>
    </sheetView>
  </sheetViews>
  <sheetFormatPr defaultColWidth="0" defaultRowHeight="15.75" zeroHeight="1"/>
  <cols>
    <col min="1" max="1" width="3.7109375" customWidth="1"/>
    <col min="2" max="2" width="45.7109375" customWidth="1"/>
    <col min="3" max="3" width="66.140625" customWidth="1"/>
    <col min="4" max="4" width="21.140625" customWidth="1"/>
    <col min="5" max="5" width="22" customWidth="1"/>
    <col min="6" max="6" width="21.7109375" customWidth="1"/>
    <col min="7" max="7" width="4.42578125" style="2" customWidth="1"/>
    <col min="8" max="8" width="9.140625" style="2" customWidth="1"/>
    <col min="9" max="9" width="9.140625" customWidth="1"/>
    <col min="10" max="10" width="0.5703125" style="598" customWidth="1"/>
    <col min="11" max="230" width="9.140625" hidden="1"/>
    <col min="231" max="231" width="2" hidden="1"/>
    <col min="232" max="232" width="59.42578125" hidden="1"/>
    <col min="233" max="233" width="21.28515625" hidden="1"/>
    <col min="234" max="234" width="22.28515625" hidden="1"/>
    <col min="235" max="235" width="21.7109375" hidden="1"/>
    <col min="236" max="236" width="17.42578125" hidden="1"/>
    <col min="237" max="237" width="21.7109375" hidden="1"/>
    <col min="238" max="238" width="16.42578125" hidden="1"/>
    <col min="239" max="486" width="9.140625" hidden="1"/>
    <col min="487" max="487" width="2" hidden="1"/>
    <col min="488" max="488" width="59.42578125" hidden="1"/>
    <col min="489" max="489" width="21.28515625" hidden="1"/>
    <col min="490" max="490" width="22.28515625" hidden="1"/>
    <col min="491" max="491" width="21.7109375" hidden="1"/>
    <col min="492" max="492" width="17.42578125" hidden="1"/>
    <col min="493" max="493" width="21.7109375" hidden="1"/>
    <col min="494" max="494" width="16.42578125" hidden="1"/>
    <col min="495" max="742" width="9.140625" hidden="1"/>
    <col min="743" max="743" width="2" hidden="1"/>
    <col min="744" max="744" width="59.42578125" hidden="1"/>
    <col min="745" max="745" width="21.28515625" hidden="1"/>
    <col min="746" max="746" width="22.28515625" hidden="1"/>
    <col min="747" max="747" width="21.7109375" hidden="1"/>
    <col min="748" max="748" width="17.42578125" hidden="1"/>
    <col min="749" max="749" width="21.7109375" hidden="1"/>
    <col min="750" max="750" width="16.42578125" hidden="1"/>
    <col min="751" max="998" width="9.140625" hidden="1"/>
    <col min="999" max="999" width="2" hidden="1"/>
    <col min="1000" max="1000" width="59.42578125" hidden="1"/>
    <col min="1001" max="1001" width="21.28515625" hidden="1"/>
    <col min="1002" max="1002" width="22.28515625" hidden="1"/>
    <col min="1003" max="1003" width="21.7109375" hidden="1"/>
    <col min="1004" max="1004" width="17.42578125" hidden="1"/>
    <col min="1005" max="1005" width="21.7109375" hidden="1"/>
    <col min="1006" max="1006" width="16.42578125" hidden="1"/>
    <col min="1007" max="1254" width="9.140625" hidden="1"/>
    <col min="1255" max="1255" width="2" hidden="1"/>
    <col min="1256" max="1256" width="59.42578125" hidden="1"/>
    <col min="1257" max="1257" width="21.28515625" hidden="1"/>
    <col min="1258" max="1258" width="22.28515625" hidden="1"/>
    <col min="1259" max="1259" width="21.7109375" hidden="1"/>
    <col min="1260" max="1260" width="17.42578125" hidden="1"/>
    <col min="1261" max="1261" width="21.7109375" hidden="1"/>
    <col min="1262" max="1262" width="16.42578125" hidden="1"/>
    <col min="1263" max="1510" width="9.140625" hidden="1"/>
    <col min="1511" max="1511" width="2" hidden="1"/>
    <col min="1512" max="1512" width="59.42578125" hidden="1"/>
    <col min="1513" max="1513" width="21.28515625" hidden="1"/>
    <col min="1514" max="1514" width="22.28515625" hidden="1"/>
    <col min="1515" max="1515" width="21.7109375" hidden="1"/>
    <col min="1516" max="1516" width="17.42578125" hidden="1"/>
    <col min="1517" max="1517" width="21.7109375" hidden="1"/>
    <col min="1518" max="1518" width="16.42578125" hidden="1"/>
    <col min="1519" max="1766" width="9.140625" hidden="1"/>
    <col min="1767" max="1767" width="2" hidden="1"/>
    <col min="1768" max="1768" width="59.42578125" hidden="1"/>
    <col min="1769" max="1769" width="21.28515625" hidden="1"/>
    <col min="1770" max="1770" width="22.28515625" hidden="1"/>
    <col min="1771" max="1771" width="21.7109375" hidden="1"/>
    <col min="1772" max="1772" width="17.42578125" hidden="1"/>
    <col min="1773" max="1773" width="21.7109375" hidden="1"/>
    <col min="1774" max="1774" width="16.42578125" hidden="1"/>
    <col min="1775" max="2022" width="9.140625" hidden="1"/>
    <col min="2023" max="2023" width="2" hidden="1"/>
    <col min="2024" max="2024" width="59.42578125" hidden="1"/>
    <col min="2025" max="2025" width="21.28515625" hidden="1"/>
    <col min="2026" max="2026" width="22.28515625" hidden="1"/>
    <col min="2027" max="2027" width="21.7109375" hidden="1"/>
    <col min="2028" max="2028" width="17.42578125" hidden="1"/>
    <col min="2029" max="2029" width="21.7109375" hidden="1"/>
    <col min="2030" max="2030" width="16.42578125" hidden="1"/>
    <col min="2031" max="2278" width="9.140625" hidden="1"/>
    <col min="2279" max="2279" width="2" hidden="1"/>
    <col min="2280" max="2280" width="59.42578125" hidden="1"/>
    <col min="2281" max="2281" width="21.28515625" hidden="1"/>
    <col min="2282" max="2282" width="22.28515625" hidden="1"/>
    <col min="2283" max="2283" width="21.7109375" hidden="1"/>
    <col min="2284" max="2284" width="17.42578125" hidden="1"/>
    <col min="2285" max="2285" width="21.7109375" hidden="1"/>
    <col min="2286" max="2286" width="16.42578125" hidden="1"/>
    <col min="2287" max="2534" width="9.140625" hidden="1"/>
    <col min="2535" max="2535" width="2" hidden="1"/>
    <col min="2536" max="2536" width="59.42578125" hidden="1"/>
    <col min="2537" max="2537" width="21.28515625" hidden="1"/>
    <col min="2538" max="2538" width="22.28515625" hidden="1"/>
    <col min="2539" max="2539" width="21.7109375" hidden="1"/>
    <col min="2540" max="2540" width="17.42578125" hidden="1"/>
    <col min="2541" max="2541" width="21.7109375" hidden="1"/>
    <col min="2542" max="2542" width="16.42578125" hidden="1"/>
    <col min="2543" max="2790" width="9.140625" hidden="1"/>
    <col min="2791" max="2791" width="2" hidden="1"/>
    <col min="2792" max="2792" width="59.42578125" hidden="1"/>
    <col min="2793" max="2793" width="21.28515625" hidden="1"/>
    <col min="2794" max="2794" width="22.28515625" hidden="1"/>
    <col min="2795" max="2795" width="21.7109375" hidden="1"/>
    <col min="2796" max="2796" width="17.42578125" hidden="1"/>
    <col min="2797" max="2797" width="21.7109375" hidden="1"/>
    <col min="2798" max="2798" width="16.42578125" hidden="1"/>
    <col min="2799" max="3046" width="9.140625" hidden="1"/>
    <col min="3047" max="3047" width="2" hidden="1"/>
    <col min="3048" max="3048" width="59.42578125" hidden="1"/>
    <col min="3049" max="3049" width="21.28515625" hidden="1"/>
    <col min="3050" max="3050" width="22.28515625" hidden="1"/>
    <col min="3051" max="3051" width="21.7109375" hidden="1"/>
    <col min="3052" max="3052" width="17.42578125" hidden="1"/>
    <col min="3053" max="3053" width="21.7109375" hidden="1"/>
    <col min="3054" max="3054" width="16.42578125" hidden="1"/>
    <col min="3055" max="3302" width="9.140625" hidden="1"/>
    <col min="3303" max="3303" width="2" hidden="1"/>
    <col min="3304" max="3304" width="59.42578125" hidden="1"/>
    <col min="3305" max="3305" width="21.28515625" hidden="1"/>
    <col min="3306" max="3306" width="22.28515625" hidden="1"/>
    <col min="3307" max="3307" width="21.7109375" hidden="1"/>
    <col min="3308" max="3308" width="17.42578125" hidden="1"/>
    <col min="3309" max="3309" width="21.7109375" hidden="1"/>
    <col min="3310" max="3310" width="16.42578125" hidden="1"/>
    <col min="3311" max="3558" width="9.140625" hidden="1"/>
    <col min="3559" max="3559" width="2" hidden="1"/>
    <col min="3560" max="3560" width="59.42578125" hidden="1"/>
    <col min="3561" max="3561" width="21.28515625" hidden="1"/>
    <col min="3562" max="3562" width="22.28515625" hidden="1"/>
    <col min="3563" max="3563" width="21.7109375" hidden="1"/>
    <col min="3564" max="3564" width="17.42578125" hidden="1"/>
    <col min="3565" max="3565" width="21.7109375" hidden="1"/>
    <col min="3566" max="3566" width="16.42578125" hidden="1"/>
    <col min="3567" max="3814" width="9.140625" hidden="1"/>
    <col min="3815" max="3815" width="2" hidden="1"/>
    <col min="3816" max="3816" width="59.42578125" hidden="1"/>
    <col min="3817" max="3817" width="21.28515625" hidden="1"/>
    <col min="3818" max="3818" width="22.28515625" hidden="1"/>
    <col min="3819" max="3819" width="21.7109375" hidden="1"/>
    <col min="3820" max="3820" width="17.42578125" hidden="1"/>
    <col min="3821" max="3821" width="21.7109375" hidden="1"/>
    <col min="3822" max="3822" width="16.42578125" hidden="1"/>
    <col min="3823" max="4070" width="9.140625" hidden="1"/>
    <col min="4071" max="4071" width="2" hidden="1"/>
    <col min="4072" max="4072" width="59.42578125" hidden="1"/>
    <col min="4073" max="4073" width="21.28515625" hidden="1"/>
    <col min="4074" max="4074" width="22.28515625" hidden="1"/>
    <col min="4075" max="4075" width="21.7109375" hidden="1"/>
    <col min="4076" max="4076" width="17.42578125" hidden="1"/>
    <col min="4077" max="4077" width="21.7109375" hidden="1"/>
    <col min="4078" max="4078" width="16.42578125" hidden="1"/>
    <col min="4079" max="4326" width="9.140625" hidden="1"/>
    <col min="4327" max="4327" width="2" hidden="1"/>
    <col min="4328" max="4328" width="59.42578125" hidden="1"/>
    <col min="4329" max="4329" width="21.28515625" hidden="1"/>
    <col min="4330" max="4330" width="22.28515625" hidden="1"/>
    <col min="4331" max="4331" width="21.7109375" hidden="1"/>
    <col min="4332" max="4332" width="17.42578125" hidden="1"/>
    <col min="4333" max="4333" width="21.7109375" hidden="1"/>
    <col min="4334" max="4334" width="16.42578125" hidden="1"/>
    <col min="4335" max="4582" width="9.140625" hidden="1"/>
    <col min="4583" max="4583" width="2" hidden="1"/>
    <col min="4584" max="4584" width="59.42578125" hidden="1"/>
    <col min="4585" max="4585" width="21.28515625" hidden="1"/>
    <col min="4586" max="4586" width="22.28515625" hidden="1"/>
    <col min="4587" max="4587" width="21.7109375" hidden="1"/>
    <col min="4588" max="4588" width="17.42578125" hidden="1"/>
    <col min="4589" max="4589" width="21.7109375" hidden="1"/>
    <col min="4590" max="4590" width="16.42578125" hidden="1"/>
    <col min="4591" max="4838" width="9.140625" hidden="1"/>
    <col min="4839" max="4839" width="2" hidden="1"/>
    <col min="4840" max="4840" width="59.42578125" hidden="1"/>
    <col min="4841" max="4841" width="21.28515625" hidden="1"/>
    <col min="4842" max="4842" width="22.28515625" hidden="1"/>
    <col min="4843" max="4843" width="21.7109375" hidden="1"/>
    <col min="4844" max="4844" width="17.42578125" hidden="1"/>
    <col min="4845" max="4845" width="21.7109375" hidden="1"/>
    <col min="4846" max="4846" width="16.42578125" hidden="1"/>
    <col min="4847" max="5094" width="9.140625" hidden="1"/>
    <col min="5095" max="5095" width="2" hidden="1"/>
    <col min="5096" max="5096" width="59.42578125" hidden="1"/>
    <col min="5097" max="5097" width="21.28515625" hidden="1"/>
    <col min="5098" max="5098" width="22.28515625" hidden="1"/>
    <col min="5099" max="5099" width="21.7109375" hidden="1"/>
    <col min="5100" max="5100" width="17.42578125" hidden="1"/>
    <col min="5101" max="5101" width="21.7109375" hidden="1"/>
    <col min="5102" max="5102" width="16.42578125" hidden="1"/>
    <col min="5103" max="5350" width="9.140625" hidden="1"/>
    <col min="5351" max="5351" width="2" hidden="1"/>
    <col min="5352" max="5352" width="59.42578125" hidden="1"/>
    <col min="5353" max="5353" width="21.28515625" hidden="1"/>
    <col min="5354" max="5354" width="22.28515625" hidden="1"/>
    <col min="5355" max="5355" width="21.7109375" hidden="1"/>
    <col min="5356" max="5356" width="17.42578125" hidden="1"/>
    <col min="5357" max="5357" width="21.7109375" hidden="1"/>
    <col min="5358" max="5358" width="16.42578125" hidden="1"/>
    <col min="5359" max="5606" width="9.140625" hidden="1"/>
    <col min="5607" max="5607" width="2" hidden="1"/>
    <col min="5608" max="5608" width="59.42578125" hidden="1"/>
    <col min="5609" max="5609" width="21.28515625" hidden="1"/>
    <col min="5610" max="5610" width="22.28515625" hidden="1"/>
    <col min="5611" max="5611" width="21.7109375" hidden="1"/>
    <col min="5612" max="5612" width="17.42578125" hidden="1"/>
    <col min="5613" max="5613" width="21.7109375" hidden="1"/>
    <col min="5614" max="5614" width="16.42578125" hidden="1"/>
    <col min="5615" max="5862" width="9.140625" hidden="1"/>
    <col min="5863" max="5863" width="2" hidden="1"/>
    <col min="5864" max="5864" width="59.42578125" hidden="1"/>
    <col min="5865" max="5865" width="21.28515625" hidden="1"/>
    <col min="5866" max="5866" width="22.28515625" hidden="1"/>
    <col min="5867" max="5867" width="21.7109375" hidden="1"/>
    <col min="5868" max="5868" width="17.42578125" hidden="1"/>
    <col min="5869" max="5869" width="21.7109375" hidden="1"/>
    <col min="5870" max="5870" width="16.42578125" hidden="1"/>
    <col min="5871" max="6118" width="9.140625" hidden="1"/>
    <col min="6119" max="6119" width="2" hidden="1"/>
    <col min="6120" max="6120" width="59.42578125" hidden="1"/>
    <col min="6121" max="6121" width="21.28515625" hidden="1"/>
    <col min="6122" max="6122" width="22.28515625" hidden="1"/>
    <col min="6123" max="6123" width="21.7109375" hidden="1"/>
    <col min="6124" max="6124" width="17.42578125" hidden="1"/>
    <col min="6125" max="6125" width="21.7109375" hidden="1"/>
    <col min="6126" max="6126" width="16.42578125" hidden="1"/>
    <col min="6127" max="6374" width="9.140625" hidden="1"/>
    <col min="6375" max="6375" width="2" hidden="1"/>
    <col min="6376" max="6376" width="59.42578125" hidden="1"/>
    <col min="6377" max="6377" width="21.28515625" hidden="1"/>
    <col min="6378" max="6378" width="22.28515625" hidden="1"/>
    <col min="6379" max="6379" width="21.7109375" hidden="1"/>
    <col min="6380" max="6380" width="17.42578125" hidden="1"/>
    <col min="6381" max="6381" width="21.7109375" hidden="1"/>
    <col min="6382" max="6382" width="16.42578125" hidden="1"/>
    <col min="6383" max="6630" width="9.140625" hidden="1"/>
    <col min="6631" max="6631" width="2" hidden="1"/>
    <col min="6632" max="6632" width="59.42578125" hidden="1"/>
    <col min="6633" max="6633" width="21.28515625" hidden="1"/>
    <col min="6634" max="6634" width="22.28515625" hidden="1"/>
    <col min="6635" max="6635" width="21.7109375" hidden="1"/>
    <col min="6636" max="6636" width="17.42578125" hidden="1"/>
    <col min="6637" max="6637" width="21.7109375" hidden="1"/>
    <col min="6638" max="6638" width="16.42578125" hidden="1"/>
    <col min="6639" max="6886" width="9.140625" hidden="1"/>
    <col min="6887" max="6887" width="2" hidden="1"/>
    <col min="6888" max="6888" width="59.42578125" hidden="1"/>
    <col min="6889" max="6889" width="21.28515625" hidden="1"/>
    <col min="6890" max="6890" width="22.28515625" hidden="1"/>
    <col min="6891" max="6891" width="21.7109375" hidden="1"/>
    <col min="6892" max="6892" width="17.42578125" hidden="1"/>
    <col min="6893" max="6893" width="21.7109375" hidden="1"/>
    <col min="6894" max="6894" width="16.42578125" hidden="1"/>
    <col min="6895" max="7142" width="9.140625" hidden="1"/>
    <col min="7143" max="7143" width="2" hidden="1"/>
    <col min="7144" max="7144" width="59.42578125" hidden="1"/>
    <col min="7145" max="7145" width="21.28515625" hidden="1"/>
    <col min="7146" max="7146" width="22.28515625" hidden="1"/>
    <col min="7147" max="7147" width="21.7109375" hidden="1"/>
    <col min="7148" max="7148" width="17.42578125" hidden="1"/>
    <col min="7149" max="7149" width="21.7109375" hidden="1"/>
    <col min="7150" max="7150" width="16.42578125" hidden="1"/>
    <col min="7151" max="7398" width="9.140625" hidden="1"/>
    <col min="7399" max="7399" width="2" hidden="1"/>
    <col min="7400" max="7400" width="59.42578125" hidden="1"/>
    <col min="7401" max="7401" width="21.28515625" hidden="1"/>
    <col min="7402" max="7402" width="22.28515625" hidden="1"/>
    <col min="7403" max="7403" width="21.7109375" hidden="1"/>
    <col min="7404" max="7404" width="17.42578125" hidden="1"/>
    <col min="7405" max="7405" width="21.7109375" hidden="1"/>
    <col min="7406" max="7406" width="16.42578125" hidden="1"/>
    <col min="7407" max="7654" width="9.140625" hidden="1"/>
    <col min="7655" max="7655" width="2" hidden="1"/>
    <col min="7656" max="7656" width="59.42578125" hidden="1"/>
    <col min="7657" max="7657" width="21.28515625" hidden="1"/>
    <col min="7658" max="7658" width="22.28515625" hidden="1"/>
    <col min="7659" max="7659" width="21.7109375" hidden="1"/>
    <col min="7660" max="7660" width="17.42578125" hidden="1"/>
    <col min="7661" max="7661" width="21.7109375" hidden="1"/>
    <col min="7662" max="7662" width="16.42578125" hidden="1"/>
    <col min="7663" max="7910" width="9.140625" hidden="1"/>
    <col min="7911" max="7911" width="2" hidden="1"/>
    <col min="7912" max="7912" width="59.42578125" hidden="1"/>
    <col min="7913" max="7913" width="21.28515625" hidden="1"/>
    <col min="7914" max="7914" width="22.28515625" hidden="1"/>
    <col min="7915" max="7915" width="21.7109375" hidden="1"/>
    <col min="7916" max="7916" width="17.42578125" hidden="1"/>
    <col min="7917" max="7917" width="21.7109375" hidden="1"/>
    <col min="7918" max="7918" width="16.42578125" hidden="1"/>
    <col min="7919" max="8166" width="9.140625" hidden="1"/>
    <col min="8167" max="8167" width="2" hidden="1"/>
    <col min="8168" max="8168" width="59.42578125" hidden="1"/>
    <col min="8169" max="8169" width="21.28515625" hidden="1"/>
    <col min="8170" max="8170" width="22.28515625" hidden="1"/>
    <col min="8171" max="8171" width="21.7109375" hidden="1"/>
    <col min="8172" max="8172" width="17.42578125" hidden="1"/>
    <col min="8173" max="8173" width="21.7109375" hidden="1"/>
    <col min="8174" max="8174" width="16.42578125" hidden="1"/>
    <col min="8175" max="8422" width="9.140625" hidden="1"/>
    <col min="8423" max="8423" width="2" hidden="1"/>
    <col min="8424" max="8424" width="59.42578125" hidden="1"/>
    <col min="8425" max="8425" width="21.28515625" hidden="1"/>
    <col min="8426" max="8426" width="22.28515625" hidden="1"/>
    <col min="8427" max="8427" width="21.7109375" hidden="1"/>
    <col min="8428" max="8428" width="17.42578125" hidden="1"/>
    <col min="8429" max="8429" width="21.7109375" hidden="1"/>
    <col min="8430" max="8430" width="16.42578125" hidden="1"/>
    <col min="8431" max="8678" width="9.140625" hidden="1"/>
    <col min="8679" max="8679" width="2" hidden="1"/>
    <col min="8680" max="8680" width="59.42578125" hidden="1"/>
    <col min="8681" max="8681" width="21.28515625" hidden="1"/>
    <col min="8682" max="8682" width="22.28515625" hidden="1"/>
    <col min="8683" max="8683" width="21.7109375" hidden="1"/>
    <col min="8684" max="8684" width="17.42578125" hidden="1"/>
    <col min="8685" max="8685" width="21.7109375" hidden="1"/>
    <col min="8686" max="8686" width="16.42578125" hidden="1"/>
    <col min="8687" max="8934" width="9.140625" hidden="1"/>
    <col min="8935" max="8935" width="2" hidden="1"/>
    <col min="8936" max="8936" width="59.42578125" hidden="1"/>
    <col min="8937" max="8937" width="21.28515625" hidden="1"/>
    <col min="8938" max="8938" width="22.28515625" hidden="1"/>
    <col min="8939" max="8939" width="21.7109375" hidden="1"/>
    <col min="8940" max="8940" width="17.42578125" hidden="1"/>
    <col min="8941" max="8941" width="21.7109375" hidden="1"/>
    <col min="8942" max="8942" width="16.42578125" hidden="1"/>
    <col min="8943" max="9190" width="9.140625" hidden="1"/>
    <col min="9191" max="9191" width="2" hidden="1"/>
    <col min="9192" max="9192" width="59.42578125" hidden="1"/>
    <col min="9193" max="9193" width="21.28515625" hidden="1"/>
    <col min="9194" max="9194" width="22.28515625" hidden="1"/>
    <col min="9195" max="9195" width="21.7109375" hidden="1"/>
    <col min="9196" max="9196" width="17.42578125" hidden="1"/>
    <col min="9197" max="9197" width="21.7109375" hidden="1"/>
    <col min="9198" max="9198" width="16.42578125" hidden="1"/>
    <col min="9199" max="9446" width="9.140625" hidden="1"/>
    <col min="9447" max="9447" width="2" hidden="1"/>
    <col min="9448" max="9448" width="59.42578125" hidden="1"/>
    <col min="9449" max="9449" width="21.28515625" hidden="1"/>
    <col min="9450" max="9450" width="22.28515625" hidden="1"/>
    <col min="9451" max="9451" width="21.7109375" hidden="1"/>
    <col min="9452" max="9452" width="17.42578125" hidden="1"/>
    <col min="9453" max="9453" width="21.7109375" hidden="1"/>
    <col min="9454" max="9454" width="16.42578125" hidden="1"/>
    <col min="9455" max="9702" width="9.140625" hidden="1"/>
    <col min="9703" max="9703" width="2" hidden="1"/>
    <col min="9704" max="9704" width="59.42578125" hidden="1"/>
    <col min="9705" max="9705" width="21.28515625" hidden="1"/>
    <col min="9706" max="9706" width="22.28515625" hidden="1"/>
    <col min="9707" max="9707" width="21.7109375" hidden="1"/>
    <col min="9708" max="9708" width="17.42578125" hidden="1"/>
    <col min="9709" max="9709" width="21.7109375" hidden="1"/>
    <col min="9710" max="9710" width="16.42578125" hidden="1"/>
    <col min="9711" max="9958" width="9.140625" hidden="1"/>
    <col min="9959" max="9959" width="2" hidden="1"/>
    <col min="9960" max="9960" width="59.42578125" hidden="1"/>
    <col min="9961" max="9961" width="21.28515625" hidden="1"/>
    <col min="9962" max="9962" width="22.28515625" hidden="1"/>
    <col min="9963" max="9963" width="21.7109375" hidden="1"/>
    <col min="9964" max="9964" width="17.42578125" hidden="1"/>
    <col min="9965" max="9965" width="21.7109375" hidden="1"/>
    <col min="9966" max="9966" width="16.42578125" hidden="1"/>
    <col min="9967" max="10214" width="9.140625" hidden="1"/>
    <col min="10215" max="10215" width="2" hidden="1"/>
    <col min="10216" max="10216" width="59.42578125" hidden="1"/>
    <col min="10217" max="10217" width="21.28515625" hidden="1"/>
    <col min="10218" max="10218" width="22.28515625" hidden="1"/>
    <col min="10219" max="10219" width="21.7109375" hidden="1"/>
    <col min="10220" max="10220" width="17.42578125" hidden="1"/>
    <col min="10221" max="10221" width="21.7109375" hidden="1"/>
    <col min="10222" max="10222" width="16.42578125" hidden="1"/>
    <col min="10223" max="10470" width="9.140625" hidden="1"/>
    <col min="10471" max="10471" width="2" hidden="1"/>
    <col min="10472" max="10472" width="59.42578125" hidden="1"/>
    <col min="10473" max="10473" width="21.28515625" hidden="1"/>
    <col min="10474" max="10474" width="22.28515625" hidden="1"/>
    <col min="10475" max="10475" width="21.7109375" hidden="1"/>
    <col min="10476" max="10476" width="17.42578125" hidden="1"/>
    <col min="10477" max="10477" width="21.7109375" hidden="1"/>
    <col min="10478" max="10478" width="16.42578125" hidden="1"/>
    <col min="10479" max="10726" width="9.140625" hidden="1"/>
    <col min="10727" max="10727" width="2" hidden="1"/>
    <col min="10728" max="10728" width="59.42578125" hidden="1"/>
    <col min="10729" max="10729" width="21.28515625" hidden="1"/>
    <col min="10730" max="10730" width="22.28515625" hidden="1"/>
    <col min="10731" max="10731" width="21.7109375" hidden="1"/>
    <col min="10732" max="10732" width="17.42578125" hidden="1"/>
    <col min="10733" max="10733" width="21.7109375" hidden="1"/>
    <col min="10734" max="10734" width="16.42578125" hidden="1"/>
    <col min="10735" max="10982" width="9.140625" hidden="1"/>
    <col min="10983" max="10983" width="2" hidden="1"/>
    <col min="10984" max="10984" width="59.42578125" hidden="1"/>
    <col min="10985" max="10985" width="21.28515625" hidden="1"/>
    <col min="10986" max="10986" width="22.28515625" hidden="1"/>
    <col min="10987" max="10987" width="21.7109375" hidden="1"/>
    <col min="10988" max="10988" width="17.42578125" hidden="1"/>
    <col min="10989" max="10989" width="21.7109375" hidden="1"/>
    <col min="10990" max="10990" width="16.42578125" hidden="1"/>
    <col min="10991" max="11238" width="9.140625" hidden="1"/>
    <col min="11239" max="11239" width="2" hidden="1"/>
    <col min="11240" max="11240" width="59.42578125" hidden="1"/>
    <col min="11241" max="11241" width="21.28515625" hidden="1"/>
    <col min="11242" max="11242" width="22.28515625" hidden="1"/>
    <col min="11243" max="11243" width="21.7109375" hidden="1"/>
    <col min="11244" max="11244" width="17.42578125" hidden="1"/>
    <col min="11245" max="11245" width="21.7109375" hidden="1"/>
    <col min="11246" max="11246" width="16.42578125" hidden="1"/>
    <col min="11247" max="11494" width="9.140625" hidden="1"/>
    <col min="11495" max="11495" width="2" hidden="1"/>
    <col min="11496" max="11496" width="59.42578125" hidden="1"/>
    <col min="11497" max="11497" width="21.28515625" hidden="1"/>
    <col min="11498" max="11498" width="22.28515625" hidden="1"/>
    <col min="11499" max="11499" width="21.7109375" hidden="1"/>
    <col min="11500" max="11500" width="17.42578125" hidden="1"/>
    <col min="11501" max="11501" width="21.7109375" hidden="1"/>
    <col min="11502" max="11502" width="16.42578125" hidden="1"/>
    <col min="11503" max="11750" width="9.140625" hidden="1"/>
    <col min="11751" max="11751" width="2" hidden="1"/>
    <col min="11752" max="11752" width="59.42578125" hidden="1"/>
    <col min="11753" max="11753" width="21.28515625" hidden="1"/>
    <col min="11754" max="11754" width="22.28515625" hidden="1"/>
    <col min="11755" max="11755" width="21.7109375" hidden="1"/>
    <col min="11756" max="11756" width="17.42578125" hidden="1"/>
    <col min="11757" max="11757" width="21.7109375" hidden="1"/>
    <col min="11758" max="11758" width="16.42578125" hidden="1"/>
    <col min="11759" max="12006" width="9.140625" hidden="1"/>
    <col min="12007" max="12007" width="2" hidden="1"/>
    <col min="12008" max="12008" width="59.42578125" hidden="1"/>
    <col min="12009" max="12009" width="21.28515625" hidden="1"/>
    <col min="12010" max="12010" width="22.28515625" hidden="1"/>
    <col min="12011" max="12011" width="21.7109375" hidden="1"/>
    <col min="12012" max="12012" width="17.42578125" hidden="1"/>
    <col min="12013" max="12013" width="21.7109375" hidden="1"/>
    <col min="12014" max="12014" width="16.42578125" hidden="1"/>
    <col min="12015" max="12262" width="9.140625" hidden="1"/>
    <col min="12263" max="12263" width="2" hidden="1"/>
    <col min="12264" max="12264" width="59.42578125" hidden="1"/>
    <col min="12265" max="12265" width="21.28515625" hidden="1"/>
    <col min="12266" max="12266" width="22.28515625" hidden="1"/>
    <col min="12267" max="12267" width="21.7109375" hidden="1"/>
    <col min="12268" max="12268" width="17.42578125" hidden="1"/>
    <col min="12269" max="12269" width="21.7109375" hidden="1"/>
    <col min="12270" max="12270" width="16.42578125" hidden="1"/>
    <col min="12271" max="12518" width="9.140625" hidden="1"/>
    <col min="12519" max="12519" width="2" hidden="1"/>
    <col min="12520" max="12520" width="59.42578125" hidden="1"/>
    <col min="12521" max="12521" width="21.28515625" hidden="1"/>
    <col min="12522" max="12522" width="22.28515625" hidden="1"/>
    <col min="12523" max="12523" width="21.7109375" hidden="1"/>
    <col min="12524" max="12524" width="17.42578125" hidden="1"/>
    <col min="12525" max="12525" width="21.7109375" hidden="1"/>
    <col min="12526" max="12526" width="16.42578125" hidden="1"/>
    <col min="12527" max="12774" width="9.140625" hidden="1"/>
    <col min="12775" max="12775" width="2" hidden="1"/>
    <col min="12776" max="12776" width="59.42578125" hidden="1"/>
    <col min="12777" max="12777" width="21.28515625" hidden="1"/>
    <col min="12778" max="12778" width="22.28515625" hidden="1"/>
    <col min="12779" max="12779" width="21.7109375" hidden="1"/>
    <col min="12780" max="12780" width="17.42578125" hidden="1"/>
    <col min="12781" max="12781" width="21.7109375" hidden="1"/>
    <col min="12782" max="12782" width="16.42578125" hidden="1"/>
    <col min="12783" max="13030" width="9.140625" hidden="1"/>
    <col min="13031" max="13031" width="2" hidden="1"/>
    <col min="13032" max="13032" width="59.42578125" hidden="1"/>
    <col min="13033" max="13033" width="21.28515625" hidden="1"/>
    <col min="13034" max="13034" width="22.28515625" hidden="1"/>
    <col min="13035" max="13035" width="21.7109375" hidden="1"/>
    <col min="13036" max="13036" width="17.42578125" hidden="1"/>
    <col min="13037" max="13037" width="21.7109375" hidden="1"/>
    <col min="13038" max="13038" width="16.42578125" hidden="1"/>
    <col min="13039" max="13286" width="9.140625" hidden="1"/>
    <col min="13287" max="13287" width="2" hidden="1"/>
    <col min="13288" max="13288" width="59.42578125" hidden="1"/>
    <col min="13289" max="13289" width="21.28515625" hidden="1"/>
    <col min="13290" max="13290" width="22.28515625" hidden="1"/>
    <col min="13291" max="13291" width="21.7109375" hidden="1"/>
    <col min="13292" max="13292" width="17.42578125" hidden="1"/>
    <col min="13293" max="13293" width="21.7109375" hidden="1"/>
    <col min="13294" max="13294" width="16.42578125" hidden="1"/>
    <col min="13295" max="13542" width="9.140625" hidden="1"/>
    <col min="13543" max="13543" width="2" hidden="1"/>
    <col min="13544" max="13544" width="59.42578125" hidden="1"/>
    <col min="13545" max="13545" width="21.28515625" hidden="1"/>
    <col min="13546" max="13546" width="22.28515625" hidden="1"/>
    <col min="13547" max="13547" width="21.7109375" hidden="1"/>
    <col min="13548" max="13548" width="17.42578125" hidden="1"/>
    <col min="13549" max="13549" width="21.7109375" hidden="1"/>
    <col min="13550" max="13550" width="16.42578125" hidden="1"/>
    <col min="13551" max="13798" width="9.140625" hidden="1"/>
    <col min="13799" max="13799" width="2" hidden="1"/>
    <col min="13800" max="13800" width="59.42578125" hidden="1"/>
    <col min="13801" max="13801" width="21.28515625" hidden="1"/>
    <col min="13802" max="13802" width="22.28515625" hidden="1"/>
    <col min="13803" max="13803" width="21.7109375" hidden="1"/>
    <col min="13804" max="13804" width="17.42578125" hidden="1"/>
    <col min="13805" max="13805" width="21.7109375" hidden="1"/>
    <col min="13806" max="13806" width="16.42578125" hidden="1"/>
    <col min="13807" max="14054" width="9.140625" hidden="1"/>
    <col min="14055" max="14055" width="2" hidden="1"/>
    <col min="14056" max="14056" width="59.42578125" hidden="1"/>
    <col min="14057" max="14057" width="21.28515625" hidden="1"/>
    <col min="14058" max="14058" width="22.28515625" hidden="1"/>
    <col min="14059" max="14059" width="21.7109375" hidden="1"/>
    <col min="14060" max="14060" width="17.42578125" hidden="1"/>
    <col min="14061" max="14061" width="21.7109375" hidden="1"/>
    <col min="14062" max="14062" width="16.42578125" hidden="1"/>
    <col min="14063" max="14310" width="9.140625" hidden="1"/>
    <col min="14311" max="14311" width="2" hidden="1"/>
    <col min="14312" max="14312" width="59.42578125" hidden="1"/>
    <col min="14313" max="14313" width="21.28515625" hidden="1"/>
    <col min="14314" max="14314" width="22.28515625" hidden="1"/>
    <col min="14315" max="14315" width="21.7109375" hidden="1"/>
    <col min="14316" max="14316" width="17.42578125" hidden="1"/>
    <col min="14317" max="14317" width="21.7109375" hidden="1"/>
    <col min="14318" max="14318" width="16.42578125" hidden="1"/>
    <col min="14319" max="14566" width="9.140625" hidden="1"/>
    <col min="14567" max="14567" width="2" hidden="1"/>
    <col min="14568" max="14568" width="59.42578125" hidden="1"/>
    <col min="14569" max="14569" width="21.28515625" hidden="1"/>
    <col min="14570" max="14570" width="22.28515625" hidden="1"/>
    <col min="14571" max="14571" width="21.7109375" hidden="1"/>
    <col min="14572" max="14572" width="17.42578125" hidden="1"/>
    <col min="14573" max="14573" width="21.7109375" hidden="1"/>
    <col min="14574" max="14574" width="16.42578125" hidden="1"/>
    <col min="14575" max="14822" width="9.140625" hidden="1"/>
    <col min="14823" max="14823" width="2" hidden="1"/>
    <col min="14824" max="14824" width="59.42578125" hidden="1"/>
    <col min="14825" max="14825" width="21.28515625" hidden="1"/>
    <col min="14826" max="14826" width="22.28515625" hidden="1"/>
    <col min="14827" max="14827" width="21.7109375" hidden="1"/>
    <col min="14828" max="14828" width="17.42578125" hidden="1"/>
    <col min="14829" max="14829" width="21.7109375" hidden="1"/>
    <col min="14830" max="14830" width="16.42578125" hidden="1"/>
    <col min="14831" max="15078" width="9.140625" hidden="1"/>
    <col min="15079" max="15079" width="2" hidden="1"/>
    <col min="15080" max="15080" width="59.42578125" hidden="1"/>
    <col min="15081" max="15081" width="21.28515625" hidden="1"/>
    <col min="15082" max="15082" width="22.28515625" hidden="1"/>
    <col min="15083" max="15083" width="21.7109375" hidden="1"/>
    <col min="15084" max="15084" width="17.42578125" hidden="1"/>
    <col min="15085" max="15085" width="21.7109375" hidden="1"/>
    <col min="15086" max="15086" width="16.42578125" hidden="1"/>
    <col min="15087" max="15334" width="9.140625" hidden="1"/>
    <col min="15335" max="15335" width="2" hidden="1"/>
    <col min="15336" max="15336" width="59.42578125" hidden="1"/>
    <col min="15337" max="15337" width="21.28515625" hidden="1"/>
    <col min="15338" max="15338" width="22.28515625" hidden="1"/>
    <col min="15339" max="15339" width="21.7109375" hidden="1"/>
    <col min="15340" max="15340" width="17.42578125" hidden="1"/>
    <col min="15341" max="15341" width="21.7109375" hidden="1"/>
    <col min="15342" max="15342" width="16.42578125" hidden="1"/>
    <col min="15343" max="15590" width="9.140625" hidden="1"/>
    <col min="15591" max="15591" width="2" hidden="1"/>
    <col min="15592" max="15592" width="59.42578125" hidden="1"/>
    <col min="15593" max="15593" width="21.28515625" hidden="1"/>
    <col min="15594" max="15594" width="22.28515625" hidden="1"/>
    <col min="15595" max="15595" width="21.7109375" hidden="1"/>
    <col min="15596" max="15596" width="17.42578125" hidden="1"/>
    <col min="15597" max="15597" width="21.7109375" hidden="1"/>
    <col min="15598" max="15598" width="16.42578125" hidden="1"/>
    <col min="15599" max="15846" width="9.140625" hidden="1"/>
    <col min="15847" max="15847" width="2" hidden="1"/>
    <col min="15848" max="15848" width="59.42578125" hidden="1"/>
    <col min="15849" max="15849" width="21.28515625" hidden="1"/>
    <col min="15850" max="15850" width="22.28515625" hidden="1"/>
    <col min="15851" max="15851" width="21.7109375" hidden="1"/>
    <col min="15852" max="15852" width="17.42578125" hidden="1"/>
    <col min="15853" max="15853" width="21.7109375" hidden="1"/>
    <col min="15854" max="15854" width="16.42578125" hidden="1"/>
    <col min="15855" max="16102" width="9.140625" hidden="1"/>
    <col min="16103" max="16103" width="2" hidden="1"/>
    <col min="16104" max="16104" width="59.42578125" hidden="1"/>
    <col min="16105" max="16105" width="21.28515625" hidden="1"/>
    <col min="16106" max="16106" width="22.28515625" hidden="1"/>
    <col min="16107" max="16107" width="21.7109375" hidden="1"/>
    <col min="16108" max="16108" width="17.42578125" hidden="1"/>
    <col min="16109" max="16109" width="21.7109375" hidden="1"/>
    <col min="16110" max="16110" width="16.42578125" hidden="1"/>
    <col min="16111" max="16111" width="21.7109375" hidden="1"/>
    <col min="16112" max="16112" width="16.42578125" hidden="1"/>
    <col min="16113" max="16113" width="21.7109375" hidden="1"/>
    <col min="16114" max="16114" width="16.42578125" hidden="1"/>
    <col min="16115" max="16384" width="9.140625" hidden="1"/>
  </cols>
  <sheetData>
    <row r="1" spans="1:10" s="89" customFormat="1">
      <c r="A1" s="73" t="s">
        <v>1249</v>
      </c>
      <c r="B1" s="136"/>
      <c r="C1" s="136"/>
      <c r="F1" s="335" t="s">
        <v>271</v>
      </c>
      <c r="G1" s="2"/>
      <c r="J1" s="609"/>
    </row>
    <row r="2" spans="1:10" s="89" customFormat="1">
      <c r="A2" s="205" t="str">
        <f>"COMPANY: "&amp;'Co. Profile'!B2</f>
        <v>COMPANY: [NAME OF HMO]</v>
      </c>
      <c r="B2"/>
      <c r="C2"/>
      <c r="F2" s="336" t="s">
        <v>798</v>
      </c>
      <c r="G2" s="2"/>
      <c r="J2" s="609"/>
    </row>
    <row r="3" spans="1:10">
      <c r="A3" s="210" t="str">
        <f>'Co. Profile'!B3</f>
        <v>FOR THE YEAR ENDED DECEMBER 31, 20XX</v>
      </c>
      <c r="B3" s="90"/>
      <c r="C3" s="90"/>
      <c r="E3" s="720"/>
      <c r="F3" s="336" t="s">
        <v>799</v>
      </c>
      <c r="G3" s="73"/>
    </row>
    <row r="4" spans="1:10" ht="16.5" thickBot="1">
      <c r="F4" s="335" t="s">
        <v>800</v>
      </c>
      <c r="G4" s="3"/>
    </row>
    <row r="5" spans="1:10" s="92" customFormat="1" ht="30" customHeight="1" thickBot="1">
      <c r="A5" s="1896" t="s">
        <v>846</v>
      </c>
      <c r="B5" s="1896"/>
      <c r="C5" s="1019" t="s">
        <v>1246</v>
      </c>
      <c r="D5" s="1020" t="s">
        <v>1058</v>
      </c>
      <c r="E5" s="716" t="s">
        <v>1061</v>
      </c>
      <c r="F5" s="717" t="s">
        <v>780</v>
      </c>
      <c r="G5" s="3"/>
      <c r="J5" s="610"/>
    </row>
    <row r="6" spans="1:10" s="1327" customFormat="1" ht="15.6" customHeight="1">
      <c r="A6" s="1803">
        <v>-1</v>
      </c>
      <c r="B6" s="1803"/>
      <c r="C6" s="2373">
        <v>-2</v>
      </c>
      <c r="D6" s="2374">
        <v>-3</v>
      </c>
      <c r="E6" s="1573">
        <v>-4</v>
      </c>
      <c r="F6" s="2444">
        <v>-5</v>
      </c>
      <c r="G6" s="1324"/>
      <c r="H6" s="1331"/>
    </row>
    <row r="7" spans="1:10" ht="15.6" customHeight="1">
      <c r="A7" s="2376" t="s">
        <v>1247</v>
      </c>
      <c r="B7" s="2376"/>
      <c r="C7" s="2446"/>
      <c r="D7" s="721"/>
      <c r="E7" s="3"/>
      <c r="F7" s="722"/>
      <c r="G7" s="3"/>
      <c r="H7" s="3"/>
    </row>
    <row r="8" spans="1:10">
      <c r="A8" s="96" t="s">
        <v>810</v>
      </c>
      <c r="B8" s="1236"/>
      <c r="C8" s="1348"/>
      <c r="D8" s="1237"/>
      <c r="E8" s="1239"/>
      <c r="F8" s="1186"/>
      <c r="G8" s="3"/>
      <c r="H8" s="3"/>
    </row>
    <row r="9" spans="1:10">
      <c r="A9" s="96" t="s">
        <v>812</v>
      </c>
      <c r="B9" s="1236"/>
      <c r="C9" s="1348"/>
      <c r="D9" s="1237"/>
      <c r="E9" s="1239"/>
      <c r="F9" s="1186"/>
      <c r="G9" s="3"/>
      <c r="H9" s="3"/>
    </row>
    <row r="10" spans="1:10" ht="16.5" thickBot="1">
      <c r="A10" s="96" t="s">
        <v>813</v>
      </c>
      <c r="B10" s="1236"/>
      <c r="C10" s="2447"/>
      <c r="D10" s="1569"/>
      <c r="E10" s="1239"/>
      <c r="F10" s="1186"/>
      <c r="G10" s="1"/>
      <c r="H10" s="1"/>
    </row>
    <row r="11" spans="1:10" ht="16.5" thickBot="1">
      <c r="A11" s="2448" t="s">
        <v>305</v>
      </c>
      <c r="B11" s="2449"/>
      <c r="C11" s="2449"/>
      <c r="D11" s="816">
        <f>SUM(D8:D10)</f>
        <v>0</v>
      </c>
      <c r="E11" s="816">
        <f>SUM(E8:E10)</f>
        <v>0</v>
      </c>
      <c r="F11" s="2379"/>
      <c r="G11" s="1"/>
      <c r="H11" s="1"/>
    </row>
    <row r="12" spans="1:10">
      <c r="A12" s="95" t="s">
        <v>1248</v>
      </c>
      <c r="B12" s="30"/>
      <c r="C12" s="2450"/>
      <c r="D12" s="721"/>
      <c r="E12" s="3"/>
      <c r="F12" s="722"/>
      <c r="G12" s="1"/>
      <c r="H12" s="1"/>
    </row>
    <row r="13" spans="1:10">
      <c r="A13" s="96" t="s">
        <v>810</v>
      </c>
      <c r="B13" s="1236"/>
      <c r="C13" s="1348"/>
      <c r="D13" s="1237"/>
      <c r="E13" s="1239"/>
      <c r="F13" s="1186"/>
      <c r="G13" s="1"/>
      <c r="H13" s="1"/>
    </row>
    <row r="14" spans="1:10">
      <c r="A14" s="96" t="s">
        <v>812</v>
      </c>
      <c r="B14" s="1236"/>
      <c r="C14" s="1348"/>
      <c r="D14" s="1237"/>
      <c r="E14" s="1239"/>
      <c r="F14" s="1186"/>
      <c r="G14" s="1"/>
      <c r="H14" s="1"/>
    </row>
    <row r="15" spans="1:10" ht="16.5" thickBot="1">
      <c r="A15" s="96" t="s">
        <v>813</v>
      </c>
      <c r="B15" s="1236"/>
      <c r="C15" s="2447"/>
      <c r="D15" s="1569"/>
      <c r="E15" s="1239"/>
      <c r="F15" s="1186"/>
      <c r="G15" s="1"/>
      <c r="H15" s="1"/>
    </row>
    <row r="16" spans="1:10" ht="16.5" thickBot="1">
      <c r="A16" s="2448" t="s">
        <v>305</v>
      </c>
      <c r="B16" s="2449"/>
      <c r="C16" s="2449"/>
      <c r="D16" s="816">
        <f>SUM(D13:D15)</f>
        <v>0</v>
      </c>
      <c r="E16" s="816">
        <f>SUM(E13:E15)</f>
        <v>0</v>
      </c>
      <c r="F16" s="2379"/>
      <c r="G16" s="1"/>
      <c r="H16" s="1"/>
    </row>
    <row r="17" spans="1:8" ht="16.5" thickBot="1">
      <c r="A17" s="332"/>
      <c r="B17" s="333" t="s">
        <v>873</v>
      </c>
      <c r="C17" s="333"/>
      <c r="D17" s="334">
        <f>D11+D16</f>
        <v>0</v>
      </c>
      <c r="E17" s="334">
        <f>E11+E16</f>
        <v>0</v>
      </c>
      <c r="F17" s="724"/>
    </row>
    <row r="18" spans="1:8" ht="17.25" thickTop="1" thickBot="1">
      <c r="A18" s="10"/>
      <c r="B18" s="542"/>
      <c r="C18" s="542"/>
      <c r="D18" s="1571"/>
      <c r="E18" s="725"/>
      <c r="F18" s="1514"/>
    </row>
    <row r="19" spans="1:8">
      <c r="A19" s="93"/>
      <c r="B19" s="90"/>
      <c r="C19" s="90"/>
      <c r="D19" s="90"/>
      <c r="E19" s="90"/>
      <c r="F19" s="90"/>
    </row>
    <row r="20" spans="1:8" ht="16.5" thickBot="1">
      <c r="D20" s="1075" t="s">
        <v>818</v>
      </c>
      <c r="G20" s="326"/>
    </row>
    <row r="21" spans="1:8">
      <c r="A21" s="718" t="s">
        <v>792</v>
      </c>
      <c r="D21" s="817" t="s">
        <v>618</v>
      </c>
      <c r="E21" s="1289">
        <f>E11</f>
        <v>0</v>
      </c>
    </row>
    <row r="22" spans="1:8">
      <c r="A22" s="719" t="s">
        <v>819</v>
      </c>
      <c r="D22" s="45" t="s">
        <v>619</v>
      </c>
      <c r="E22" s="1290">
        <f>E16</f>
        <v>0</v>
      </c>
    </row>
    <row r="23" spans="1:8" ht="16.5" thickBot="1">
      <c r="A23" s="719" t="s">
        <v>794</v>
      </c>
      <c r="D23" s="46" t="s">
        <v>305</v>
      </c>
      <c r="E23" s="1406">
        <f>SUM(E21:E22)</f>
        <v>0</v>
      </c>
    </row>
    <row r="24" spans="1:8">
      <c r="A24" s="719" t="s">
        <v>1065</v>
      </c>
      <c r="D24" s="1076" t="s">
        <v>451</v>
      </c>
      <c r="E24" s="1077">
        <f>E23-E17</f>
        <v>0</v>
      </c>
    </row>
    <row r="25" spans="1:8">
      <c r="A25" s="719" t="s">
        <v>917</v>
      </c>
    </row>
    <row r="26" spans="1:8"/>
    <row r="27" spans="1:8"/>
    <row r="28" spans="1:8"/>
    <row r="29" spans="1:8" s="598" customFormat="1" ht="3" customHeight="1">
      <c r="G29" s="615"/>
      <c r="H29" s="615"/>
    </row>
    <row r="30" spans="1:8"/>
  </sheetData>
  <mergeCells count="3">
    <mergeCell ref="A5:B5"/>
    <mergeCell ref="A6:B6"/>
    <mergeCell ref="A7:B7"/>
  </mergeCells>
  <hyperlinks>
    <hyperlink ref="F1" location="Content!Print_Area" display="Content" xr:uid="{9B071DD8-410E-4625-BDF9-A9C829220866}"/>
    <hyperlink ref="F2" location="'X1 - Assets'!A1" display="SFP-Asset" xr:uid="{0051CBCC-A635-48E3-8268-A17958777D4C}"/>
    <hyperlink ref="F3" location="'X2 - Liabilities'!A1" display="SFP-Liab and NW" xr:uid="{62901D14-C58C-4EAA-AF9A-BDB38B5DCA55}"/>
    <hyperlink ref="F4" location="X4_SCI!A1" display="SCI" xr:uid="{E031A957-981A-447A-AFE8-80D91D9D696E}"/>
  </hyperlinks>
  <printOptions horizontalCentered="1"/>
  <pageMargins left="0.5" right="0.5" top="1" bottom="0.77426470588235297" header="0.5" footer="0.5"/>
  <pageSetup paperSize="14" scale="75" orientation="landscape" r:id="rId1"/>
  <headerFooter scaleWithDoc="0" alignWithMargins="0">
    <oddFooter>&amp;R&amp;"Times New Roman,Bold"&amp;12Page 27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tabColor rgb="FF92D050"/>
    <pageSetUpPr fitToPage="1"/>
  </sheetPr>
  <dimension ref="A1:WUR30"/>
  <sheetViews>
    <sheetView zoomScaleNormal="100" zoomScaleSheetLayoutView="100" zoomScalePageLayoutView="55" workbookViewId="0">
      <selection activeCell="K26" sqref="K26"/>
    </sheetView>
  </sheetViews>
  <sheetFormatPr defaultColWidth="0" defaultRowHeight="15.75" zeroHeight="1"/>
  <cols>
    <col min="1" max="1" width="3.7109375" customWidth="1"/>
    <col min="2" max="3" width="45.7109375" customWidth="1"/>
    <col min="4" max="6" width="21.140625" customWidth="1"/>
    <col min="7" max="7" width="22" customWidth="1"/>
    <col min="8" max="8" width="21.7109375" customWidth="1"/>
    <col min="9" max="9" width="4.42578125" style="2" customWidth="1"/>
    <col min="10" max="10" width="9.140625" style="2" customWidth="1"/>
    <col min="11" max="11" width="9.140625" customWidth="1"/>
    <col min="12" max="12" width="0.5703125" style="598" customWidth="1"/>
    <col min="13" max="232" width="9.140625" hidden="1"/>
    <col min="233" max="233" width="2" hidden="1"/>
    <col min="234" max="234" width="59.42578125" hidden="1"/>
    <col min="235" max="235" width="21.28515625" hidden="1"/>
    <col min="236" max="236" width="22.28515625" hidden="1"/>
    <col min="237" max="237" width="21.7109375" hidden="1"/>
    <col min="238" max="238" width="17.42578125" hidden="1"/>
    <col min="239" max="239" width="21.7109375" hidden="1"/>
    <col min="240" max="240" width="16.42578125" hidden="1"/>
    <col min="241" max="488" width="9.140625" hidden="1"/>
    <col min="489" max="489" width="2" hidden="1"/>
    <col min="490" max="490" width="59.42578125" hidden="1"/>
    <col min="491" max="491" width="21.28515625" hidden="1"/>
    <col min="492" max="492" width="22.28515625" hidden="1"/>
    <col min="493" max="493" width="21.7109375" hidden="1"/>
    <col min="494" max="494" width="17.42578125" hidden="1"/>
    <col min="495" max="495" width="21.7109375" hidden="1"/>
    <col min="496" max="496" width="16.42578125" hidden="1"/>
    <col min="497" max="744" width="9.140625" hidden="1"/>
    <col min="745" max="745" width="2" hidden="1"/>
    <col min="746" max="746" width="59.42578125" hidden="1"/>
    <col min="747" max="747" width="21.28515625" hidden="1"/>
    <col min="748" max="748" width="22.28515625" hidden="1"/>
    <col min="749" max="749" width="21.7109375" hidden="1"/>
    <col min="750" max="750" width="17.42578125" hidden="1"/>
    <col min="751" max="751" width="21.7109375" hidden="1"/>
    <col min="752" max="752" width="16.42578125" hidden="1"/>
    <col min="753" max="1000" width="9.140625" hidden="1"/>
    <col min="1001" max="1001" width="2" hidden="1"/>
    <col min="1002" max="1002" width="59.42578125" hidden="1"/>
    <col min="1003" max="1003" width="21.28515625" hidden="1"/>
    <col min="1004" max="1004" width="22.28515625" hidden="1"/>
    <col min="1005" max="1005" width="21.7109375" hidden="1"/>
    <col min="1006" max="1006" width="17.42578125" hidden="1"/>
    <col min="1007" max="1007" width="21.7109375" hidden="1"/>
    <col min="1008" max="1008" width="16.42578125" hidden="1"/>
    <col min="1009" max="1256" width="9.140625" hidden="1"/>
    <col min="1257" max="1257" width="2" hidden="1"/>
    <col min="1258" max="1258" width="59.42578125" hidden="1"/>
    <col min="1259" max="1259" width="21.28515625" hidden="1"/>
    <col min="1260" max="1260" width="22.28515625" hidden="1"/>
    <col min="1261" max="1261" width="21.7109375" hidden="1"/>
    <col min="1262" max="1262" width="17.42578125" hidden="1"/>
    <col min="1263" max="1263" width="21.7109375" hidden="1"/>
    <col min="1264" max="1264" width="16.42578125" hidden="1"/>
    <col min="1265" max="1512" width="9.140625" hidden="1"/>
    <col min="1513" max="1513" width="2" hidden="1"/>
    <col min="1514" max="1514" width="59.42578125" hidden="1"/>
    <col min="1515" max="1515" width="21.28515625" hidden="1"/>
    <col min="1516" max="1516" width="22.28515625" hidden="1"/>
    <col min="1517" max="1517" width="21.7109375" hidden="1"/>
    <col min="1518" max="1518" width="17.42578125" hidden="1"/>
    <col min="1519" max="1519" width="21.7109375" hidden="1"/>
    <col min="1520" max="1520" width="16.42578125" hidden="1"/>
    <col min="1521" max="1768" width="9.140625" hidden="1"/>
    <col min="1769" max="1769" width="2" hidden="1"/>
    <col min="1770" max="1770" width="59.42578125" hidden="1"/>
    <col min="1771" max="1771" width="21.28515625" hidden="1"/>
    <col min="1772" max="1772" width="22.28515625" hidden="1"/>
    <col min="1773" max="1773" width="21.7109375" hidden="1"/>
    <col min="1774" max="1774" width="17.42578125" hidden="1"/>
    <col min="1775" max="1775" width="21.7109375" hidden="1"/>
    <col min="1776" max="1776" width="16.42578125" hidden="1"/>
    <col min="1777" max="2024" width="9.140625" hidden="1"/>
    <col min="2025" max="2025" width="2" hidden="1"/>
    <col min="2026" max="2026" width="59.42578125" hidden="1"/>
    <col min="2027" max="2027" width="21.28515625" hidden="1"/>
    <col min="2028" max="2028" width="22.28515625" hidden="1"/>
    <col min="2029" max="2029" width="21.7109375" hidden="1"/>
    <col min="2030" max="2030" width="17.42578125" hidden="1"/>
    <col min="2031" max="2031" width="21.7109375" hidden="1"/>
    <col min="2032" max="2032" width="16.42578125" hidden="1"/>
    <col min="2033" max="2280" width="9.140625" hidden="1"/>
    <col min="2281" max="2281" width="2" hidden="1"/>
    <col min="2282" max="2282" width="59.42578125" hidden="1"/>
    <col min="2283" max="2283" width="21.28515625" hidden="1"/>
    <col min="2284" max="2284" width="22.28515625" hidden="1"/>
    <col min="2285" max="2285" width="21.7109375" hidden="1"/>
    <col min="2286" max="2286" width="17.42578125" hidden="1"/>
    <col min="2287" max="2287" width="21.7109375" hidden="1"/>
    <col min="2288" max="2288" width="16.42578125" hidden="1"/>
    <col min="2289" max="2536" width="9.140625" hidden="1"/>
    <col min="2537" max="2537" width="2" hidden="1"/>
    <col min="2538" max="2538" width="59.42578125" hidden="1"/>
    <col min="2539" max="2539" width="21.28515625" hidden="1"/>
    <col min="2540" max="2540" width="22.28515625" hidden="1"/>
    <col min="2541" max="2541" width="21.7109375" hidden="1"/>
    <col min="2542" max="2542" width="17.42578125" hidden="1"/>
    <col min="2543" max="2543" width="21.7109375" hidden="1"/>
    <col min="2544" max="2544" width="16.42578125" hidden="1"/>
    <col min="2545" max="2792" width="9.140625" hidden="1"/>
    <col min="2793" max="2793" width="2" hidden="1"/>
    <col min="2794" max="2794" width="59.42578125" hidden="1"/>
    <col min="2795" max="2795" width="21.28515625" hidden="1"/>
    <col min="2796" max="2796" width="22.28515625" hidden="1"/>
    <col min="2797" max="2797" width="21.7109375" hidden="1"/>
    <col min="2798" max="2798" width="17.42578125" hidden="1"/>
    <col min="2799" max="2799" width="21.7109375" hidden="1"/>
    <col min="2800" max="2800" width="16.42578125" hidden="1"/>
    <col min="2801" max="3048" width="9.140625" hidden="1"/>
    <col min="3049" max="3049" width="2" hidden="1"/>
    <col min="3050" max="3050" width="59.42578125" hidden="1"/>
    <col min="3051" max="3051" width="21.28515625" hidden="1"/>
    <col min="3052" max="3052" width="22.28515625" hidden="1"/>
    <col min="3053" max="3053" width="21.7109375" hidden="1"/>
    <col min="3054" max="3054" width="17.42578125" hidden="1"/>
    <col min="3055" max="3055" width="21.7109375" hidden="1"/>
    <col min="3056" max="3056" width="16.42578125" hidden="1"/>
    <col min="3057" max="3304" width="9.140625" hidden="1"/>
    <col min="3305" max="3305" width="2" hidden="1"/>
    <col min="3306" max="3306" width="59.42578125" hidden="1"/>
    <col min="3307" max="3307" width="21.28515625" hidden="1"/>
    <col min="3308" max="3308" width="22.28515625" hidden="1"/>
    <col min="3309" max="3309" width="21.7109375" hidden="1"/>
    <col min="3310" max="3310" width="17.42578125" hidden="1"/>
    <col min="3311" max="3311" width="21.7109375" hidden="1"/>
    <col min="3312" max="3312" width="16.42578125" hidden="1"/>
    <col min="3313" max="3560" width="9.140625" hidden="1"/>
    <col min="3561" max="3561" width="2" hidden="1"/>
    <col min="3562" max="3562" width="59.42578125" hidden="1"/>
    <col min="3563" max="3563" width="21.28515625" hidden="1"/>
    <col min="3564" max="3564" width="22.28515625" hidden="1"/>
    <col min="3565" max="3565" width="21.7109375" hidden="1"/>
    <col min="3566" max="3566" width="17.42578125" hidden="1"/>
    <col min="3567" max="3567" width="21.7109375" hidden="1"/>
    <col min="3568" max="3568" width="16.42578125" hidden="1"/>
    <col min="3569" max="3816" width="9.140625" hidden="1"/>
    <col min="3817" max="3817" width="2" hidden="1"/>
    <col min="3818" max="3818" width="59.42578125" hidden="1"/>
    <col min="3819" max="3819" width="21.28515625" hidden="1"/>
    <col min="3820" max="3820" width="22.28515625" hidden="1"/>
    <col min="3821" max="3821" width="21.7109375" hidden="1"/>
    <col min="3822" max="3822" width="17.42578125" hidden="1"/>
    <col min="3823" max="3823" width="21.7109375" hidden="1"/>
    <col min="3824" max="3824" width="16.42578125" hidden="1"/>
    <col min="3825" max="4072" width="9.140625" hidden="1"/>
    <col min="4073" max="4073" width="2" hidden="1"/>
    <col min="4074" max="4074" width="59.42578125" hidden="1"/>
    <col min="4075" max="4075" width="21.28515625" hidden="1"/>
    <col min="4076" max="4076" width="22.28515625" hidden="1"/>
    <col min="4077" max="4077" width="21.7109375" hidden="1"/>
    <col min="4078" max="4078" width="17.42578125" hidden="1"/>
    <col min="4079" max="4079" width="21.7109375" hidden="1"/>
    <col min="4080" max="4080" width="16.42578125" hidden="1"/>
    <col min="4081" max="4328" width="9.140625" hidden="1"/>
    <col min="4329" max="4329" width="2" hidden="1"/>
    <col min="4330" max="4330" width="59.42578125" hidden="1"/>
    <col min="4331" max="4331" width="21.28515625" hidden="1"/>
    <col min="4332" max="4332" width="22.28515625" hidden="1"/>
    <col min="4333" max="4333" width="21.7109375" hidden="1"/>
    <col min="4334" max="4334" width="17.42578125" hidden="1"/>
    <col min="4335" max="4335" width="21.7109375" hidden="1"/>
    <col min="4336" max="4336" width="16.42578125" hidden="1"/>
    <col min="4337" max="4584" width="9.140625" hidden="1"/>
    <col min="4585" max="4585" width="2" hidden="1"/>
    <col min="4586" max="4586" width="59.42578125" hidden="1"/>
    <col min="4587" max="4587" width="21.28515625" hidden="1"/>
    <col min="4588" max="4588" width="22.28515625" hidden="1"/>
    <col min="4589" max="4589" width="21.7109375" hidden="1"/>
    <col min="4590" max="4590" width="17.42578125" hidden="1"/>
    <col min="4591" max="4591" width="21.7109375" hidden="1"/>
    <col min="4592" max="4592" width="16.42578125" hidden="1"/>
    <col min="4593" max="4840" width="9.140625" hidden="1"/>
    <col min="4841" max="4841" width="2" hidden="1"/>
    <col min="4842" max="4842" width="59.42578125" hidden="1"/>
    <col min="4843" max="4843" width="21.28515625" hidden="1"/>
    <col min="4844" max="4844" width="22.28515625" hidden="1"/>
    <col min="4845" max="4845" width="21.7109375" hidden="1"/>
    <col min="4846" max="4846" width="17.42578125" hidden="1"/>
    <col min="4847" max="4847" width="21.7109375" hidden="1"/>
    <col min="4848" max="4848" width="16.42578125" hidden="1"/>
    <col min="4849" max="5096" width="9.140625" hidden="1"/>
    <col min="5097" max="5097" width="2" hidden="1"/>
    <col min="5098" max="5098" width="59.42578125" hidden="1"/>
    <col min="5099" max="5099" width="21.28515625" hidden="1"/>
    <col min="5100" max="5100" width="22.28515625" hidden="1"/>
    <col min="5101" max="5101" width="21.7109375" hidden="1"/>
    <col min="5102" max="5102" width="17.42578125" hidden="1"/>
    <col min="5103" max="5103" width="21.7109375" hidden="1"/>
    <col min="5104" max="5104" width="16.42578125" hidden="1"/>
    <col min="5105" max="5352" width="9.140625" hidden="1"/>
    <col min="5353" max="5353" width="2" hidden="1"/>
    <col min="5354" max="5354" width="59.42578125" hidden="1"/>
    <col min="5355" max="5355" width="21.28515625" hidden="1"/>
    <col min="5356" max="5356" width="22.28515625" hidden="1"/>
    <col min="5357" max="5357" width="21.7109375" hidden="1"/>
    <col min="5358" max="5358" width="17.42578125" hidden="1"/>
    <col min="5359" max="5359" width="21.7109375" hidden="1"/>
    <col min="5360" max="5360" width="16.42578125" hidden="1"/>
    <col min="5361" max="5608" width="9.140625" hidden="1"/>
    <col min="5609" max="5609" width="2" hidden="1"/>
    <col min="5610" max="5610" width="59.42578125" hidden="1"/>
    <col min="5611" max="5611" width="21.28515625" hidden="1"/>
    <col min="5612" max="5612" width="22.28515625" hidden="1"/>
    <col min="5613" max="5613" width="21.7109375" hidden="1"/>
    <col min="5614" max="5614" width="17.42578125" hidden="1"/>
    <col min="5615" max="5615" width="21.7109375" hidden="1"/>
    <col min="5616" max="5616" width="16.42578125" hidden="1"/>
    <col min="5617" max="5864" width="9.140625" hidden="1"/>
    <col min="5865" max="5865" width="2" hidden="1"/>
    <col min="5866" max="5866" width="59.42578125" hidden="1"/>
    <col min="5867" max="5867" width="21.28515625" hidden="1"/>
    <col min="5868" max="5868" width="22.28515625" hidden="1"/>
    <col min="5869" max="5869" width="21.7109375" hidden="1"/>
    <col min="5870" max="5870" width="17.42578125" hidden="1"/>
    <col min="5871" max="5871" width="21.7109375" hidden="1"/>
    <col min="5872" max="5872" width="16.42578125" hidden="1"/>
    <col min="5873" max="6120" width="9.140625" hidden="1"/>
    <col min="6121" max="6121" width="2" hidden="1"/>
    <col min="6122" max="6122" width="59.42578125" hidden="1"/>
    <col min="6123" max="6123" width="21.28515625" hidden="1"/>
    <col min="6124" max="6124" width="22.28515625" hidden="1"/>
    <col min="6125" max="6125" width="21.7109375" hidden="1"/>
    <col min="6126" max="6126" width="17.42578125" hidden="1"/>
    <col min="6127" max="6127" width="21.7109375" hidden="1"/>
    <col min="6128" max="6128" width="16.42578125" hidden="1"/>
    <col min="6129" max="6376" width="9.140625" hidden="1"/>
    <col min="6377" max="6377" width="2" hidden="1"/>
    <col min="6378" max="6378" width="59.42578125" hidden="1"/>
    <col min="6379" max="6379" width="21.28515625" hidden="1"/>
    <col min="6380" max="6380" width="22.28515625" hidden="1"/>
    <col min="6381" max="6381" width="21.7109375" hidden="1"/>
    <col min="6382" max="6382" width="17.42578125" hidden="1"/>
    <col min="6383" max="6383" width="21.7109375" hidden="1"/>
    <col min="6384" max="6384" width="16.42578125" hidden="1"/>
    <col min="6385" max="6632" width="9.140625" hidden="1"/>
    <col min="6633" max="6633" width="2" hidden="1"/>
    <col min="6634" max="6634" width="59.42578125" hidden="1"/>
    <col min="6635" max="6635" width="21.28515625" hidden="1"/>
    <col min="6636" max="6636" width="22.28515625" hidden="1"/>
    <col min="6637" max="6637" width="21.7109375" hidden="1"/>
    <col min="6638" max="6638" width="17.42578125" hidden="1"/>
    <col min="6639" max="6639" width="21.7109375" hidden="1"/>
    <col min="6640" max="6640" width="16.42578125" hidden="1"/>
    <col min="6641" max="6888" width="9.140625" hidden="1"/>
    <col min="6889" max="6889" width="2" hidden="1"/>
    <col min="6890" max="6890" width="59.42578125" hidden="1"/>
    <col min="6891" max="6891" width="21.28515625" hidden="1"/>
    <col min="6892" max="6892" width="22.28515625" hidden="1"/>
    <col min="6893" max="6893" width="21.7109375" hidden="1"/>
    <col min="6894" max="6894" width="17.42578125" hidden="1"/>
    <col min="6895" max="6895" width="21.7109375" hidden="1"/>
    <col min="6896" max="6896" width="16.42578125" hidden="1"/>
    <col min="6897" max="7144" width="9.140625" hidden="1"/>
    <col min="7145" max="7145" width="2" hidden="1"/>
    <col min="7146" max="7146" width="59.42578125" hidden="1"/>
    <col min="7147" max="7147" width="21.28515625" hidden="1"/>
    <col min="7148" max="7148" width="22.28515625" hidden="1"/>
    <col min="7149" max="7149" width="21.7109375" hidden="1"/>
    <col min="7150" max="7150" width="17.42578125" hidden="1"/>
    <col min="7151" max="7151" width="21.7109375" hidden="1"/>
    <col min="7152" max="7152" width="16.42578125" hidden="1"/>
    <col min="7153" max="7400" width="9.140625" hidden="1"/>
    <col min="7401" max="7401" width="2" hidden="1"/>
    <col min="7402" max="7402" width="59.42578125" hidden="1"/>
    <col min="7403" max="7403" width="21.28515625" hidden="1"/>
    <col min="7404" max="7404" width="22.28515625" hidden="1"/>
    <col min="7405" max="7405" width="21.7109375" hidden="1"/>
    <col min="7406" max="7406" width="17.42578125" hidden="1"/>
    <col min="7407" max="7407" width="21.7109375" hidden="1"/>
    <col min="7408" max="7408" width="16.42578125" hidden="1"/>
    <col min="7409" max="7656" width="9.140625" hidden="1"/>
    <col min="7657" max="7657" width="2" hidden="1"/>
    <col min="7658" max="7658" width="59.42578125" hidden="1"/>
    <col min="7659" max="7659" width="21.28515625" hidden="1"/>
    <col min="7660" max="7660" width="22.28515625" hidden="1"/>
    <col min="7661" max="7661" width="21.7109375" hidden="1"/>
    <col min="7662" max="7662" width="17.42578125" hidden="1"/>
    <col min="7663" max="7663" width="21.7109375" hidden="1"/>
    <col min="7664" max="7664" width="16.42578125" hidden="1"/>
    <col min="7665" max="7912" width="9.140625" hidden="1"/>
    <col min="7913" max="7913" width="2" hidden="1"/>
    <col min="7914" max="7914" width="59.42578125" hidden="1"/>
    <col min="7915" max="7915" width="21.28515625" hidden="1"/>
    <col min="7916" max="7916" width="22.28515625" hidden="1"/>
    <col min="7917" max="7917" width="21.7109375" hidden="1"/>
    <col min="7918" max="7918" width="17.42578125" hidden="1"/>
    <col min="7919" max="7919" width="21.7109375" hidden="1"/>
    <col min="7920" max="7920" width="16.42578125" hidden="1"/>
    <col min="7921" max="8168" width="9.140625" hidden="1"/>
    <col min="8169" max="8169" width="2" hidden="1"/>
    <col min="8170" max="8170" width="59.42578125" hidden="1"/>
    <col min="8171" max="8171" width="21.28515625" hidden="1"/>
    <col min="8172" max="8172" width="22.28515625" hidden="1"/>
    <col min="8173" max="8173" width="21.7109375" hidden="1"/>
    <col min="8174" max="8174" width="17.42578125" hidden="1"/>
    <col min="8175" max="8175" width="21.7109375" hidden="1"/>
    <col min="8176" max="8176" width="16.42578125" hidden="1"/>
    <col min="8177" max="8424" width="9.140625" hidden="1"/>
    <col min="8425" max="8425" width="2" hidden="1"/>
    <col min="8426" max="8426" width="59.42578125" hidden="1"/>
    <col min="8427" max="8427" width="21.28515625" hidden="1"/>
    <col min="8428" max="8428" width="22.28515625" hidden="1"/>
    <col min="8429" max="8429" width="21.7109375" hidden="1"/>
    <col min="8430" max="8430" width="17.42578125" hidden="1"/>
    <col min="8431" max="8431" width="21.7109375" hidden="1"/>
    <col min="8432" max="8432" width="16.42578125" hidden="1"/>
    <col min="8433" max="8680" width="9.140625" hidden="1"/>
    <col min="8681" max="8681" width="2" hidden="1"/>
    <col min="8682" max="8682" width="59.42578125" hidden="1"/>
    <col min="8683" max="8683" width="21.28515625" hidden="1"/>
    <col min="8684" max="8684" width="22.28515625" hidden="1"/>
    <col min="8685" max="8685" width="21.7109375" hidden="1"/>
    <col min="8686" max="8686" width="17.42578125" hidden="1"/>
    <col min="8687" max="8687" width="21.7109375" hidden="1"/>
    <col min="8688" max="8688" width="16.42578125" hidden="1"/>
    <col min="8689" max="8936" width="9.140625" hidden="1"/>
    <col min="8937" max="8937" width="2" hidden="1"/>
    <col min="8938" max="8938" width="59.42578125" hidden="1"/>
    <col min="8939" max="8939" width="21.28515625" hidden="1"/>
    <col min="8940" max="8940" width="22.28515625" hidden="1"/>
    <col min="8941" max="8941" width="21.7109375" hidden="1"/>
    <col min="8942" max="8942" width="17.42578125" hidden="1"/>
    <col min="8943" max="8943" width="21.7109375" hidden="1"/>
    <col min="8944" max="8944" width="16.42578125" hidden="1"/>
    <col min="8945" max="9192" width="9.140625" hidden="1"/>
    <col min="9193" max="9193" width="2" hidden="1"/>
    <col min="9194" max="9194" width="59.42578125" hidden="1"/>
    <col min="9195" max="9195" width="21.28515625" hidden="1"/>
    <col min="9196" max="9196" width="22.28515625" hidden="1"/>
    <col min="9197" max="9197" width="21.7109375" hidden="1"/>
    <col min="9198" max="9198" width="17.42578125" hidden="1"/>
    <col min="9199" max="9199" width="21.7109375" hidden="1"/>
    <col min="9200" max="9200" width="16.42578125" hidden="1"/>
    <col min="9201" max="9448" width="9.140625" hidden="1"/>
    <col min="9449" max="9449" width="2" hidden="1"/>
    <col min="9450" max="9450" width="59.42578125" hidden="1"/>
    <col min="9451" max="9451" width="21.28515625" hidden="1"/>
    <col min="9452" max="9452" width="22.28515625" hidden="1"/>
    <col min="9453" max="9453" width="21.7109375" hidden="1"/>
    <col min="9454" max="9454" width="17.42578125" hidden="1"/>
    <col min="9455" max="9455" width="21.7109375" hidden="1"/>
    <col min="9456" max="9456" width="16.42578125" hidden="1"/>
    <col min="9457" max="9704" width="9.140625" hidden="1"/>
    <col min="9705" max="9705" width="2" hidden="1"/>
    <col min="9706" max="9706" width="59.42578125" hidden="1"/>
    <col min="9707" max="9707" width="21.28515625" hidden="1"/>
    <col min="9708" max="9708" width="22.28515625" hidden="1"/>
    <col min="9709" max="9709" width="21.7109375" hidden="1"/>
    <col min="9710" max="9710" width="17.42578125" hidden="1"/>
    <col min="9711" max="9711" width="21.7109375" hidden="1"/>
    <col min="9712" max="9712" width="16.42578125" hidden="1"/>
    <col min="9713" max="9960" width="9.140625" hidden="1"/>
    <col min="9961" max="9961" width="2" hidden="1"/>
    <col min="9962" max="9962" width="59.42578125" hidden="1"/>
    <col min="9963" max="9963" width="21.28515625" hidden="1"/>
    <col min="9964" max="9964" width="22.28515625" hidden="1"/>
    <col min="9965" max="9965" width="21.7109375" hidden="1"/>
    <col min="9966" max="9966" width="17.42578125" hidden="1"/>
    <col min="9967" max="9967" width="21.7109375" hidden="1"/>
    <col min="9968" max="9968" width="16.42578125" hidden="1"/>
    <col min="9969" max="10216" width="9.140625" hidden="1"/>
    <col min="10217" max="10217" width="2" hidden="1"/>
    <col min="10218" max="10218" width="59.42578125" hidden="1"/>
    <col min="10219" max="10219" width="21.28515625" hidden="1"/>
    <col min="10220" max="10220" width="22.28515625" hidden="1"/>
    <col min="10221" max="10221" width="21.7109375" hidden="1"/>
    <col min="10222" max="10222" width="17.42578125" hidden="1"/>
    <col min="10223" max="10223" width="21.7109375" hidden="1"/>
    <col min="10224" max="10224" width="16.42578125" hidden="1"/>
    <col min="10225" max="10472" width="9.140625" hidden="1"/>
    <col min="10473" max="10473" width="2" hidden="1"/>
    <col min="10474" max="10474" width="59.42578125" hidden="1"/>
    <col min="10475" max="10475" width="21.28515625" hidden="1"/>
    <col min="10476" max="10476" width="22.28515625" hidden="1"/>
    <col min="10477" max="10477" width="21.7109375" hidden="1"/>
    <col min="10478" max="10478" width="17.42578125" hidden="1"/>
    <col min="10479" max="10479" width="21.7109375" hidden="1"/>
    <col min="10480" max="10480" width="16.42578125" hidden="1"/>
    <col min="10481" max="10728" width="9.140625" hidden="1"/>
    <col min="10729" max="10729" width="2" hidden="1"/>
    <col min="10730" max="10730" width="59.42578125" hidden="1"/>
    <col min="10731" max="10731" width="21.28515625" hidden="1"/>
    <col min="10732" max="10732" width="22.28515625" hidden="1"/>
    <col min="10733" max="10733" width="21.7109375" hidden="1"/>
    <col min="10734" max="10734" width="17.42578125" hidden="1"/>
    <col min="10735" max="10735" width="21.7109375" hidden="1"/>
    <col min="10736" max="10736" width="16.42578125" hidden="1"/>
    <col min="10737" max="10984" width="9.140625" hidden="1"/>
    <col min="10985" max="10985" width="2" hidden="1"/>
    <col min="10986" max="10986" width="59.42578125" hidden="1"/>
    <col min="10987" max="10987" width="21.28515625" hidden="1"/>
    <col min="10988" max="10988" width="22.28515625" hidden="1"/>
    <col min="10989" max="10989" width="21.7109375" hidden="1"/>
    <col min="10990" max="10990" width="17.42578125" hidden="1"/>
    <col min="10991" max="10991" width="21.7109375" hidden="1"/>
    <col min="10992" max="10992" width="16.42578125" hidden="1"/>
    <col min="10993" max="11240" width="9.140625" hidden="1"/>
    <col min="11241" max="11241" width="2" hidden="1"/>
    <col min="11242" max="11242" width="59.42578125" hidden="1"/>
    <col min="11243" max="11243" width="21.28515625" hidden="1"/>
    <col min="11244" max="11244" width="22.28515625" hidden="1"/>
    <col min="11245" max="11245" width="21.7109375" hidden="1"/>
    <col min="11246" max="11246" width="17.42578125" hidden="1"/>
    <col min="11247" max="11247" width="21.7109375" hidden="1"/>
    <col min="11248" max="11248" width="16.42578125" hidden="1"/>
    <col min="11249" max="11496" width="9.140625" hidden="1"/>
    <col min="11497" max="11497" width="2" hidden="1"/>
    <col min="11498" max="11498" width="59.42578125" hidden="1"/>
    <col min="11499" max="11499" width="21.28515625" hidden="1"/>
    <col min="11500" max="11500" width="22.28515625" hidden="1"/>
    <col min="11501" max="11501" width="21.7109375" hidden="1"/>
    <col min="11502" max="11502" width="17.42578125" hidden="1"/>
    <col min="11503" max="11503" width="21.7109375" hidden="1"/>
    <col min="11504" max="11504" width="16.42578125" hidden="1"/>
    <col min="11505" max="11752" width="9.140625" hidden="1"/>
    <col min="11753" max="11753" width="2" hidden="1"/>
    <col min="11754" max="11754" width="59.42578125" hidden="1"/>
    <col min="11755" max="11755" width="21.28515625" hidden="1"/>
    <col min="11756" max="11756" width="22.28515625" hidden="1"/>
    <col min="11757" max="11757" width="21.7109375" hidden="1"/>
    <col min="11758" max="11758" width="17.42578125" hidden="1"/>
    <col min="11759" max="11759" width="21.7109375" hidden="1"/>
    <col min="11760" max="11760" width="16.42578125" hidden="1"/>
    <col min="11761" max="12008" width="9.140625" hidden="1"/>
    <col min="12009" max="12009" width="2" hidden="1"/>
    <col min="12010" max="12010" width="59.42578125" hidden="1"/>
    <col min="12011" max="12011" width="21.28515625" hidden="1"/>
    <col min="12012" max="12012" width="22.28515625" hidden="1"/>
    <col min="12013" max="12013" width="21.7109375" hidden="1"/>
    <col min="12014" max="12014" width="17.42578125" hidden="1"/>
    <col min="12015" max="12015" width="21.7109375" hidden="1"/>
    <col min="12016" max="12016" width="16.42578125" hidden="1"/>
    <col min="12017" max="12264" width="9.140625" hidden="1"/>
    <col min="12265" max="12265" width="2" hidden="1"/>
    <col min="12266" max="12266" width="59.42578125" hidden="1"/>
    <col min="12267" max="12267" width="21.28515625" hidden="1"/>
    <col min="12268" max="12268" width="22.28515625" hidden="1"/>
    <col min="12269" max="12269" width="21.7109375" hidden="1"/>
    <col min="12270" max="12270" width="17.42578125" hidden="1"/>
    <col min="12271" max="12271" width="21.7109375" hidden="1"/>
    <col min="12272" max="12272" width="16.42578125" hidden="1"/>
    <col min="12273" max="12520" width="9.140625" hidden="1"/>
    <col min="12521" max="12521" width="2" hidden="1"/>
    <col min="12522" max="12522" width="59.42578125" hidden="1"/>
    <col min="12523" max="12523" width="21.28515625" hidden="1"/>
    <col min="12524" max="12524" width="22.28515625" hidden="1"/>
    <col min="12525" max="12525" width="21.7109375" hidden="1"/>
    <col min="12526" max="12526" width="17.42578125" hidden="1"/>
    <col min="12527" max="12527" width="21.7109375" hidden="1"/>
    <col min="12528" max="12528" width="16.42578125" hidden="1"/>
    <col min="12529" max="12776" width="9.140625" hidden="1"/>
    <col min="12777" max="12777" width="2" hidden="1"/>
    <col min="12778" max="12778" width="59.42578125" hidden="1"/>
    <col min="12779" max="12779" width="21.28515625" hidden="1"/>
    <col min="12780" max="12780" width="22.28515625" hidden="1"/>
    <col min="12781" max="12781" width="21.7109375" hidden="1"/>
    <col min="12782" max="12782" width="17.42578125" hidden="1"/>
    <col min="12783" max="12783" width="21.7109375" hidden="1"/>
    <col min="12784" max="12784" width="16.42578125" hidden="1"/>
    <col min="12785" max="13032" width="9.140625" hidden="1"/>
    <col min="13033" max="13033" width="2" hidden="1"/>
    <col min="13034" max="13034" width="59.42578125" hidden="1"/>
    <col min="13035" max="13035" width="21.28515625" hidden="1"/>
    <col min="13036" max="13036" width="22.28515625" hidden="1"/>
    <col min="13037" max="13037" width="21.7109375" hidden="1"/>
    <col min="13038" max="13038" width="17.42578125" hidden="1"/>
    <col min="13039" max="13039" width="21.7109375" hidden="1"/>
    <col min="13040" max="13040" width="16.42578125" hidden="1"/>
    <col min="13041" max="13288" width="9.140625" hidden="1"/>
    <col min="13289" max="13289" width="2" hidden="1"/>
    <col min="13290" max="13290" width="59.42578125" hidden="1"/>
    <col min="13291" max="13291" width="21.28515625" hidden="1"/>
    <col min="13292" max="13292" width="22.28515625" hidden="1"/>
    <col min="13293" max="13293" width="21.7109375" hidden="1"/>
    <col min="13294" max="13294" width="17.42578125" hidden="1"/>
    <col min="13295" max="13295" width="21.7109375" hidden="1"/>
    <col min="13296" max="13296" width="16.42578125" hidden="1"/>
    <col min="13297" max="13544" width="9.140625" hidden="1"/>
    <col min="13545" max="13545" width="2" hidden="1"/>
    <col min="13546" max="13546" width="59.42578125" hidden="1"/>
    <col min="13547" max="13547" width="21.28515625" hidden="1"/>
    <col min="13548" max="13548" width="22.28515625" hidden="1"/>
    <col min="13549" max="13549" width="21.7109375" hidden="1"/>
    <col min="13550" max="13550" width="17.42578125" hidden="1"/>
    <col min="13551" max="13551" width="21.7109375" hidden="1"/>
    <col min="13552" max="13552" width="16.42578125" hidden="1"/>
    <col min="13553" max="13800" width="9.140625" hidden="1"/>
    <col min="13801" max="13801" width="2" hidden="1"/>
    <col min="13802" max="13802" width="59.42578125" hidden="1"/>
    <col min="13803" max="13803" width="21.28515625" hidden="1"/>
    <col min="13804" max="13804" width="22.28515625" hidden="1"/>
    <col min="13805" max="13805" width="21.7109375" hidden="1"/>
    <col min="13806" max="13806" width="17.42578125" hidden="1"/>
    <col min="13807" max="13807" width="21.7109375" hidden="1"/>
    <col min="13808" max="13808" width="16.42578125" hidden="1"/>
    <col min="13809" max="14056" width="9.140625" hidden="1"/>
    <col min="14057" max="14057" width="2" hidden="1"/>
    <col min="14058" max="14058" width="59.42578125" hidden="1"/>
    <col min="14059" max="14059" width="21.28515625" hidden="1"/>
    <col min="14060" max="14060" width="22.28515625" hidden="1"/>
    <col min="14061" max="14061" width="21.7109375" hidden="1"/>
    <col min="14062" max="14062" width="17.42578125" hidden="1"/>
    <col min="14063" max="14063" width="21.7109375" hidden="1"/>
    <col min="14064" max="14064" width="16.42578125" hidden="1"/>
    <col min="14065" max="14312" width="9.140625" hidden="1"/>
    <col min="14313" max="14313" width="2" hidden="1"/>
    <col min="14314" max="14314" width="59.42578125" hidden="1"/>
    <col min="14315" max="14315" width="21.28515625" hidden="1"/>
    <col min="14316" max="14316" width="22.28515625" hidden="1"/>
    <col min="14317" max="14317" width="21.7109375" hidden="1"/>
    <col min="14318" max="14318" width="17.42578125" hidden="1"/>
    <col min="14319" max="14319" width="21.7109375" hidden="1"/>
    <col min="14320" max="14320" width="16.42578125" hidden="1"/>
    <col min="14321" max="14568" width="9.140625" hidden="1"/>
    <col min="14569" max="14569" width="2" hidden="1"/>
    <col min="14570" max="14570" width="59.42578125" hidden="1"/>
    <col min="14571" max="14571" width="21.28515625" hidden="1"/>
    <col min="14572" max="14572" width="22.28515625" hidden="1"/>
    <col min="14573" max="14573" width="21.7109375" hidden="1"/>
    <col min="14574" max="14574" width="17.42578125" hidden="1"/>
    <col min="14575" max="14575" width="21.7109375" hidden="1"/>
    <col min="14576" max="14576" width="16.42578125" hidden="1"/>
    <col min="14577" max="14824" width="9.140625" hidden="1"/>
    <col min="14825" max="14825" width="2" hidden="1"/>
    <col min="14826" max="14826" width="59.42578125" hidden="1"/>
    <col min="14827" max="14827" width="21.28515625" hidden="1"/>
    <col min="14828" max="14828" width="22.28515625" hidden="1"/>
    <col min="14829" max="14829" width="21.7109375" hidden="1"/>
    <col min="14830" max="14830" width="17.42578125" hidden="1"/>
    <col min="14831" max="14831" width="21.7109375" hidden="1"/>
    <col min="14832" max="14832" width="16.42578125" hidden="1"/>
    <col min="14833" max="15080" width="9.140625" hidden="1"/>
    <col min="15081" max="15081" width="2" hidden="1"/>
    <col min="15082" max="15082" width="59.42578125" hidden="1"/>
    <col min="15083" max="15083" width="21.28515625" hidden="1"/>
    <col min="15084" max="15084" width="22.28515625" hidden="1"/>
    <col min="15085" max="15085" width="21.7109375" hidden="1"/>
    <col min="15086" max="15086" width="17.42578125" hidden="1"/>
    <col min="15087" max="15087" width="21.7109375" hidden="1"/>
    <col min="15088" max="15088" width="16.42578125" hidden="1"/>
    <col min="15089" max="15336" width="9.140625" hidden="1"/>
    <col min="15337" max="15337" width="2" hidden="1"/>
    <col min="15338" max="15338" width="59.42578125" hidden="1"/>
    <col min="15339" max="15339" width="21.28515625" hidden="1"/>
    <col min="15340" max="15340" width="22.28515625" hidden="1"/>
    <col min="15341" max="15341" width="21.7109375" hidden="1"/>
    <col min="15342" max="15342" width="17.42578125" hidden="1"/>
    <col min="15343" max="15343" width="21.7109375" hidden="1"/>
    <col min="15344" max="15344" width="16.42578125" hidden="1"/>
    <col min="15345" max="15592" width="9.140625" hidden="1"/>
    <col min="15593" max="15593" width="2" hidden="1"/>
    <col min="15594" max="15594" width="59.42578125" hidden="1"/>
    <col min="15595" max="15595" width="21.28515625" hidden="1"/>
    <col min="15596" max="15596" width="22.28515625" hidden="1"/>
    <col min="15597" max="15597" width="21.7109375" hidden="1"/>
    <col min="15598" max="15598" width="17.42578125" hidden="1"/>
    <col min="15599" max="15599" width="21.7109375" hidden="1"/>
    <col min="15600" max="15600" width="16.42578125" hidden="1"/>
    <col min="15601" max="15848" width="9.140625" hidden="1"/>
    <col min="15849" max="15849" width="2" hidden="1"/>
    <col min="15850" max="15850" width="59.42578125" hidden="1"/>
    <col min="15851" max="15851" width="21.28515625" hidden="1"/>
    <col min="15852" max="15852" width="22.28515625" hidden="1"/>
    <col min="15853" max="15853" width="21.7109375" hidden="1"/>
    <col min="15854" max="15854" width="17.42578125" hidden="1"/>
    <col min="15855" max="15855" width="21.7109375" hidden="1"/>
    <col min="15856" max="15856" width="16.42578125" hidden="1"/>
    <col min="15857" max="16104" width="9.140625" hidden="1"/>
    <col min="16105" max="16105" width="2" hidden="1"/>
    <col min="16106" max="16106" width="59.42578125" hidden="1"/>
    <col min="16107" max="16107" width="21.28515625" hidden="1"/>
    <col min="16108" max="16108" width="22.28515625" hidden="1"/>
    <col min="16109" max="16109" width="21.7109375" hidden="1"/>
    <col min="16110" max="16110" width="17.42578125" hidden="1"/>
    <col min="16111" max="16111" width="21.7109375" hidden="1"/>
    <col min="16112" max="16112" width="16.42578125" hidden="1"/>
    <col min="16113" max="16384" width="9.140625" hidden="1"/>
  </cols>
  <sheetData>
    <row r="1" spans="1:12" s="89" customFormat="1">
      <c r="A1" s="73" t="s">
        <v>1250</v>
      </c>
      <c r="B1" s="136"/>
      <c r="C1" s="136"/>
      <c r="E1"/>
      <c r="F1"/>
      <c r="H1" s="335" t="s">
        <v>271</v>
      </c>
      <c r="I1" s="2"/>
      <c r="L1" s="609"/>
    </row>
    <row r="2" spans="1:12" s="89" customFormat="1">
      <c r="A2" s="205" t="str">
        <f>"COMPANY: "&amp;'Co. Profile'!B2</f>
        <v>COMPANY: [NAME OF HMO]</v>
      </c>
      <c r="B2"/>
      <c r="C2"/>
      <c r="E2"/>
      <c r="F2"/>
      <c r="H2" s="336" t="s">
        <v>798</v>
      </c>
      <c r="I2" s="2"/>
      <c r="L2" s="609"/>
    </row>
    <row r="3" spans="1:12">
      <c r="A3" s="210" t="str">
        <f>'Co. Profile'!B3</f>
        <v>FOR THE YEAR ENDED DECEMBER 31, 20XX</v>
      </c>
      <c r="B3" s="90"/>
      <c r="C3" s="90"/>
      <c r="E3" s="91"/>
      <c r="F3" s="91"/>
      <c r="G3" s="91"/>
      <c r="H3" s="336" t="s">
        <v>799</v>
      </c>
      <c r="I3" s="73"/>
    </row>
    <row r="4" spans="1:12" ht="16.5" thickBot="1">
      <c r="H4" s="335" t="s">
        <v>800</v>
      </c>
      <c r="I4" s="3"/>
    </row>
    <row r="5" spans="1:12" s="92" customFormat="1" ht="30" customHeight="1" thickBot="1">
      <c r="A5" s="1896" t="s">
        <v>846</v>
      </c>
      <c r="B5" s="1897"/>
      <c r="C5" s="1019" t="s">
        <v>1246</v>
      </c>
      <c r="D5" s="1020" t="s">
        <v>1058</v>
      </c>
      <c r="E5" s="1020" t="s">
        <v>1059</v>
      </c>
      <c r="F5" s="716" t="s">
        <v>1060</v>
      </c>
      <c r="G5" s="1568" t="s">
        <v>1061</v>
      </c>
      <c r="H5" s="717" t="s">
        <v>780</v>
      </c>
      <c r="I5" s="3"/>
      <c r="L5" s="610"/>
    </row>
    <row r="6" spans="1:12" s="1327" customFormat="1">
      <c r="A6" s="1803">
        <v>-1</v>
      </c>
      <c r="B6" s="2372"/>
      <c r="C6" s="2373">
        <v>-2</v>
      </c>
      <c r="D6" s="2374">
        <v>-3</v>
      </c>
      <c r="E6" s="2374">
        <v>-4</v>
      </c>
      <c r="F6" s="1308">
        <v>-5</v>
      </c>
      <c r="G6" s="2443">
        <v>-6</v>
      </c>
      <c r="H6" s="2444">
        <v>-7</v>
      </c>
      <c r="I6" s="1324"/>
      <c r="J6" s="1331"/>
    </row>
    <row r="7" spans="1:12">
      <c r="A7" s="2376" t="s">
        <v>1247</v>
      </c>
      <c r="B7" s="2445"/>
      <c r="C7" s="2446"/>
      <c r="D7" s="721"/>
      <c r="E7" s="1139"/>
      <c r="F7" s="1139"/>
      <c r="G7" s="3"/>
      <c r="H7" s="722"/>
      <c r="I7" s="3"/>
      <c r="J7" s="3"/>
    </row>
    <row r="8" spans="1:12">
      <c r="A8" s="96" t="s">
        <v>810</v>
      </c>
      <c r="B8" s="1236"/>
      <c r="C8" s="1348"/>
      <c r="D8" s="1237"/>
      <c r="E8" s="1238"/>
      <c r="F8" s="1238"/>
      <c r="G8" s="94">
        <f>D8+E8-F8</f>
        <v>0</v>
      </c>
      <c r="H8" s="1186"/>
      <c r="I8" s="3"/>
      <c r="J8" s="3"/>
    </row>
    <row r="9" spans="1:12">
      <c r="A9" s="96" t="s">
        <v>812</v>
      </c>
      <c r="B9" s="1236"/>
      <c r="C9" s="1348"/>
      <c r="D9" s="1237"/>
      <c r="E9" s="1238"/>
      <c r="F9" s="1238"/>
      <c r="G9" s="94">
        <f>D9+E9-F9</f>
        <v>0</v>
      </c>
      <c r="H9" s="1186"/>
      <c r="I9" s="3"/>
      <c r="J9" s="3"/>
    </row>
    <row r="10" spans="1:12" ht="16.5" thickBot="1">
      <c r="A10" s="96" t="s">
        <v>813</v>
      </c>
      <c r="B10" s="1236"/>
      <c r="C10" s="2447"/>
      <c r="D10" s="1569"/>
      <c r="E10" s="1570"/>
      <c r="F10" s="1570"/>
      <c r="G10" s="94">
        <f>D10+E10-F10</f>
        <v>0</v>
      </c>
      <c r="H10" s="1186"/>
      <c r="I10" s="1"/>
      <c r="J10" s="1"/>
    </row>
    <row r="11" spans="1:12" ht="16.5" thickBot="1">
      <c r="A11" s="2448" t="s">
        <v>305</v>
      </c>
      <c r="B11" s="2449"/>
      <c r="C11" s="2449"/>
      <c r="D11" s="816">
        <f>SUM(D8:D10)</f>
        <v>0</v>
      </c>
      <c r="E11" s="816">
        <f>SUM(E8:E10)</f>
        <v>0</v>
      </c>
      <c r="F11" s="816">
        <f>SUM(F8:F10)</f>
        <v>0</v>
      </c>
      <c r="G11" s="816">
        <f>SUM(G8:G10)</f>
        <v>0</v>
      </c>
      <c r="H11" s="2379"/>
      <c r="I11" s="1"/>
      <c r="J11" s="1"/>
    </row>
    <row r="12" spans="1:12">
      <c r="A12" s="95" t="s">
        <v>1248</v>
      </c>
      <c r="B12" s="30"/>
      <c r="C12" s="2450"/>
      <c r="D12" s="721"/>
      <c r="E12" s="1139"/>
      <c r="F12" s="1139"/>
      <c r="G12" s="3"/>
      <c r="H12" s="722"/>
      <c r="I12" s="1"/>
      <c r="J12" s="1"/>
    </row>
    <row r="13" spans="1:12">
      <c r="A13" s="96" t="s">
        <v>810</v>
      </c>
      <c r="B13" s="1236"/>
      <c r="C13" s="1348"/>
      <c r="D13" s="1237"/>
      <c r="E13" s="1238"/>
      <c r="F13" s="1238"/>
      <c r="G13" s="94">
        <f>D13+E13-F13</f>
        <v>0</v>
      </c>
      <c r="H13" s="1186"/>
      <c r="I13" s="1"/>
      <c r="J13" s="1"/>
    </row>
    <row r="14" spans="1:12">
      <c r="A14" s="96" t="s">
        <v>812</v>
      </c>
      <c r="B14" s="1236"/>
      <c r="C14" s="1348"/>
      <c r="D14" s="1237"/>
      <c r="E14" s="1238"/>
      <c r="F14" s="1238"/>
      <c r="G14" s="94">
        <f>D14+E14-F14</f>
        <v>0</v>
      </c>
      <c r="H14" s="1186"/>
      <c r="I14" s="1"/>
      <c r="J14" s="1"/>
    </row>
    <row r="15" spans="1:12" ht="16.5" thickBot="1">
      <c r="A15" s="96" t="s">
        <v>813</v>
      </c>
      <c r="B15" s="1236"/>
      <c r="C15" s="2447"/>
      <c r="D15" s="1569"/>
      <c r="E15" s="1570"/>
      <c r="F15" s="1570"/>
      <c r="G15" s="94">
        <f>D15+E15-F15</f>
        <v>0</v>
      </c>
      <c r="H15" s="1186"/>
      <c r="I15" s="1"/>
      <c r="J15" s="1"/>
    </row>
    <row r="16" spans="1:12" ht="16.5" thickBot="1">
      <c r="A16" s="2448" t="s">
        <v>305</v>
      </c>
      <c r="B16" s="2449"/>
      <c r="C16" s="2449"/>
      <c r="D16" s="816">
        <f>SUM(D13:D15)</f>
        <v>0</v>
      </c>
      <c r="E16" s="816">
        <f>SUM(E13:E15)</f>
        <v>0</v>
      </c>
      <c r="F16" s="816">
        <f>SUM(F13:F15)</f>
        <v>0</v>
      </c>
      <c r="G16" s="816">
        <f>SUM(G13:G15)</f>
        <v>0</v>
      </c>
      <c r="H16" s="2379"/>
      <c r="I16" s="1"/>
      <c r="J16" s="1"/>
    </row>
    <row r="17" spans="1:10" ht="16.5" thickBot="1">
      <c r="A17" s="332"/>
      <c r="B17" s="333" t="s">
        <v>873</v>
      </c>
      <c r="C17" s="333"/>
      <c r="D17" s="334">
        <f>D11+D16</f>
        <v>0</v>
      </c>
      <c r="E17" s="334">
        <f>E11+E16</f>
        <v>0</v>
      </c>
      <c r="F17" s="334">
        <f>F11+F16</f>
        <v>0</v>
      </c>
      <c r="G17" s="334">
        <f>G11+G16</f>
        <v>0</v>
      </c>
      <c r="H17" s="724"/>
    </row>
    <row r="18" spans="1:10" ht="17.25" thickTop="1" thickBot="1">
      <c r="A18" s="10"/>
      <c r="B18" s="542"/>
      <c r="C18" s="542"/>
      <c r="D18" s="1512"/>
      <c r="E18" s="1513"/>
      <c r="F18" s="1513"/>
      <c r="G18" s="543"/>
      <c r="H18" s="1514"/>
    </row>
    <row r="19" spans="1:10">
      <c r="A19" s="93"/>
      <c r="B19" s="90"/>
      <c r="C19" s="90"/>
      <c r="D19" s="90"/>
      <c r="E19" s="90"/>
      <c r="F19" s="90"/>
      <c r="G19" s="90"/>
      <c r="H19" s="90"/>
    </row>
    <row r="20" spans="1:10" ht="16.5" thickBot="1">
      <c r="F20" s="1075" t="s">
        <v>818</v>
      </c>
      <c r="I20" s="326"/>
    </row>
    <row r="21" spans="1:10">
      <c r="A21" s="365" t="s">
        <v>792</v>
      </c>
      <c r="F21" s="817" t="s">
        <v>618</v>
      </c>
      <c r="G21" s="818">
        <f>G11</f>
        <v>0</v>
      </c>
    </row>
    <row r="22" spans="1:10">
      <c r="A22" s="366" t="s">
        <v>819</v>
      </c>
      <c r="F22" s="45" t="s">
        <v>619</v>
      </c>
      <c r="G22" s="755">
        <f>G17</f>
        <v>0</v>
      </c>
    </row>
    <row r="23" spans="1:10" ht="16.5" thickBot="1">
      <c r="A23" s="366" t="s">
        <v>794</v>
      </c>
      <c r="F23" s="46" t="s">
        <v>305</v>
      </c>
      <c r="G23" s="1406">
        <f>SUM(G21:G22)</f>
        <v>0</v>
      </c>
    </row>
    <row r="24" spans="1:10">
      <c r="A24" s="366" t="s">
        <v>1065</v>
      </c>
      <c r="F24" s="1076" t="s">
        <v>451</v>
      </c>
      <c r="G24" s="1077">
        <f>G23-G17</f>
        <v>0</v>
      </c>
    </row>
    <row r="25" spans="1:10">
      <c r="A25" s="719" t="s">
        <v>917</v>
      </c>
    </row>
    <row r="26" spans="1:10"/>
    <row r="27" spans="1:10"/>
    <row r="28" spans="1:10"/>
    <row r="29" spans="1:10" s="598" customFormat="1" ht="3" customHeight="1">
      <c r="I29" s="615"/>
      <c r="J29" s="615"/>
    </row>
    <row r="30" spans="1:10"/>
  </sheetData>
  <mergeCells count="3">
    <mergeCell ref="A5:B5"/>
    <mergeCell ref="A6:B6"/>
    <mergeCell ref="A7:B7"/>
  </mergeCells>
  <hyperlinks>
    <hyperlink ref="H1" location="Content!Print_Area" display="Content" xr:uid="{852EB12E-490C-4BEF-8588-4AB4D79036B6}"/>
    <hyperlink ref="H2" location="'X1 - Assets'!A1" display="SFP-Asset" xr:uid="{9DE9936C-F321-4163-A9AA-3E708E21FB10}"/>
    <hyperlink ref="H3" location="'X2 - Liabilities'!A1" display="SFP-Liab and NW" xr:uid="{411E618F-A200-4056-9C99-76B211D7FCA1}"/>
    <hyperlink ref="H4" location="X4_SCI!A1" display="SCI" xr:uid="{864C56C5-0398-4602-8573-53B4DE7F9F47}"/>
  </hyperlinks>
  <printOptions horizontalCentered="1"/>
  <pageMargins left="0.5" right="0.5" top="1" bottom="0.77426470588235297" header="0.5" footer="0.5"/>
  <pageSetup paperSize="14" scale="67" orientation="landscape" r:id="rId1"/>
  <headerFooter scaleWithDoc="0" alignWithMargins="0">
    <oddFooter>&amp;R&amp;"Times New Roman,Bold"&amp;12Page 27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4247-3B5F-4B47-B5E2-A12C5B845C55}">
  <sheetPr>
    <tabColor rgb="FF00B0F0"/>
    <pageSetUpPr fitToPage="1"/>
  </sheetPr>
  <dimension ref="A1:K46"/>
  <sheetViews>
    <sheetView topLeftCell="A18" workbookViewId="0">
      <selection activeCell="M26" sqref="M26"/>
    </sheetView>
  </sheetViews>
  <sheetFormatPr defaultColWidth="8.7109375" defaultRowHeight="15.75"/>
  <cols>
    <col min="1" max="1" width="5.7109375" style="159" customWidth="1"/>
    <col min="2" max="2" width="48.7109375" style="159" customWidth="1"/>
    <col min="3" max="3" width="17.28515625" style="159" bestFit="1" customWidth="1"/>
    <col min="4" max="4" width="18.7109375" style="159" bestFit="1" customWidth="1"/>
    <col min="5" max="5" width="21.42578125" style="159" bestFit="1" customWidth="1"/>
    <col min="6" max="6" width="16.28515625" style="159" bestFit="1" customWidth="1"/>
    <col min="7" max="7" width="17.140625" style="159" customWidth="1"/>
    <col min="8" max="8" width="4.42578125" style="2" customWidth="1"/>
    <col min="9" max="9" width="9.140625" style="2" customWidth="1"/>
    <col min="10" max="16384" width="8.7109375" style="159"/>
  </cols>
  <sheetData>
    <row r="1" spans="1:9" s="1" customFormat="1">
      <c r="A1" s="73" t="s">
        <v>1251</v>
      </c>
      <c r="E1" s="129"/>
      <c r="F1" s="335" t="s">
        <v>271</v>
      </c>
      <c r="H1" s="2"/>
      <c r="I1" s="335"/>
    </row>
    <row r="2" spans="1:9" s="1" customFormat="1">
      <c r="A2" s="205" t="str">
        <f>"COMPANY: "&amp;'Co. Profile'!B2</f>
        <v>COMPANY: [NAME OF HMO]</v>
      </c>
      <c r="E2" s="30"/>
      <c r="F2" s="336" t="s">
        <v>798</v>
      </c>
      <c r="H2" s="2"/>
      <c r="I2" s="336"/>
    </row>
    <row r="3" spans="1:9" s="1" customFormat="1">
      <c r="A3" s="210" t="str">
        <f>'Co. Profile'!B3</f>
        <v>FOR THE YEAR ENDED DECEMBER 31, 20XX</v>
      </c>
      <c r="E3" s="30"/>
      <c r="F3" s="336" t="s">
        <v>799</v>
      </c>
      <c r="H3" s="73"/>
      <c r="I3" s="336"/>
    </row>
    <row r="4" spans="1:9" ht="16.5" thickBot="1">
      <c r="F4" s="335" t="s">
        <v>800</v>
      </c>
      <c r="H4" s="3"/>
      <c r="I4" s="335"/>
    </row>
    <row r="5" spans="1:9" ht="16.5" thickBot="1">
      <c r="A5" s="1795" t="s">
        <v>1252</v>
      </c>
      <c r="B5" s="1898" t="s">
        <v>543</v>
      </c>
      <c r="C5" s="1900" t="s">
        <v>1253</v>
      </c>
      <c r="D5" s="1900"/>
      <c r="E5" s="1900"/>
      <c r="F5" s="1900"/>
      <c r="G5" s="1901" t="s">
        <v>620</v>
      </c>
      <c r="H5" s="3"/>
      <c r="I5" s="92"/>
    </row>
    <row r="6" spans="1:9" ht="16.5" thickBot="1">
      <c r="A6" s="1904"/>
      <c r="B6" s="1905"/>
      <c r="C6" s="2451" t="s">
        <v>1254</v>
      </c>
      <c r="D6" s="2451" t="s">
        <v>1255</v>
      </c>
      <c r="E6" s="2451" t="s">
        <v>1256</v>
      </c>
      <c r="F6" s="2451" t="s">
        <v>1257</v>
      </c>
      <c r="G6" s="1901"/>
      <c r="H6" s="3"/>
    </row>
    <row r="7" spans="1:9" s="1323" customFormat="1">
      <c r="A7" s="1803">
        <v>-1</v>
      </c>
      <c r="B7" s="1803"/>
      <c r="C7" s="2373">
        <v>-2</v>
      </c>
      <c r="D7" s="2374">
        <v>-3</v>
      </c>
      <c r="E7" s="2374">
        <v>-4</v>
      </c>
      <c r="F7" s="1308">
        <v>-5</v>
      </c>
      <c r="G7" s="1574">
        <v>-6</v>
      </c>
      <c r="H7" s="1324"/>
      <c r="I7" s="1331"/>
    </row>
    <row r="8" spans="1:9">
      <c r="A8" s="340">
        <v>1</v>
      </c>
      <c r="B8" s="347" t="s">
        <v>1258</v>
      </c>
      <c r="C8" s="1073" t="s">
        <v>621</v>
      </c>
      <c r="D8" s="1073" t="s">
        <v>621</v>
      </c>
      <c r="E8" s="1073"/>
      <c r="F8" s="1575" t="s">
        <v>621</v>
      </c>
      <c r="G8" s="2452">
        <f>SUM(C8:F8)</f>
        <v>0</v>
      </c>
      <c r="H8" s="3"/>
      <c r="I8" s="3"/>
    </row>
    <row r="9" spans="1:9">
      <c r="A9" s="340">
        <v>2</v>
      </c>
      <c r="B9" s="347" t="s">
        <v>545</v>
      </c>
      <c r="C9" s="1073"/>
      <c r="D9" s="1073"/>
      <c r="E9" s="1073"/>
      <c r="F9" s="1575"/>
      <c r="G9" s="1021">
        <f>SUM(C9:F9)</f>
        <v>0</v>
      </c>
      <c r="H9" s="3"/>
      <c r="I9" s="3"/>
    </row>
    <row r="10" spans="1:9">
      <c r="A10" s="340">
        <v>3</v>
      </c>
      <c r="B10" s="347" t="s">
        <v>546</v>
      </c>
      <c r="C10" s="1073"/>
      <c r="D10" s="1073"/>
      <c r="E10" s="1073"/>
      <c r="F10" s="1575"/>
      <c r="G10" s="1021">
        <f>SUM(C10:F10)</f>
        <v>0</v>
      </c>
      <c r="H10" s="3"/>
      <c r="I10" s="3"/>
    </row>
    <row r="11" spans="1:9">
      <c r="A11" s="340">
        <v>4</v>
      </c>
      <c r="B11" s="347" t="s">
        <v>1259</v>
      </c>
      <c r="C11" s="1073"/>
      <c r="D11" s="1073"/>
      <c r="E11" s="1073"/>
      <c r="F11" s="1575"/>
      <c r="G11" s="1021">
        <f>SUM(C11:F11)</f>
        <v>0</v>
      </c>
      <c r="H11" s="1"/>
      <c r="I11" s="1"/>
    </row>
    <row r="12" spans="1:9">
      <c r="A12" s="340">
        <v>5</v>
      </c>
      <c r="B12" s="347" t="s">
        <v>1260</v>
      </c>
      <c r="C12" s="1073"/>
      <c r="D12" s="1073"/>
      <c r="E12" s="1073"/>
      <c r="F12" s="1575"/>
      <c r="G12" s="1021">
        <f>SUM(C12:F12)</f>
        <v>0</v>
      </c>
      <c r="H12" s="1"/>
      <c r="I12" s="1"/>
    </row>
    <row r="13" spans="1:9" ht="16.5" thickBot="1">
      <c r="A13" s="342">
        <v>6</v>
      </c>
      <c r="B13" s="525" t="s">
        <v>1261</v>
      </c>
      <c r="C13" s="1576">
        <f>SUM(C8:C12)</f>
        <v>0</v>
      </c>
      <c r="D13" s="1576">
        <f>SUM(D8:D12)</f>
        <v>0</v>
      </c>
      <c r="E13" s="1576">
        <f>SUM(E8:E12)</f>
        <v>0</v>
      </c>
      <c r="F13" s="1576">
        <f>SUM(F8:F12)</f>
        <v>0</v>
      </c>
      <c r="G13" s="1577">
        <f>SUM(G8:G12)</f>
        <v>0</v>
      </c>
      <c r="H13" s="1"/>
      <c r="I13" s="1"/>
    </row>
    <row r="14" spans="1:9">
      <c r="A14" s="340"/>
      <c r="B14" s="232"/>
      <c r="C14" s="1022"/>
      <c r="D14" s="1022"/>
      <c r="E14" s="1022"/>
      <c r="F14" s="1022"/>
      <c r="G14" s="341"/>
      <c r="H14" s="1"/>
      <c r="I14" s="1"/>
    </row>
    <row r="15" spans="1:9" ht="16.5" thickBot="1">
      <c r="A15" s="342">
        <v>7</v>
      </c>
      <c r="B15" s="552" t="s">
        <v>1262</v>
      </c>
      <c r="C15" s="1578"/>
      <c r="D15" s="1578"/>
      <c r="E15" s="1578"/>
      <c r="F15" s="1578"/>
      <c r="G15" s="1577">
        <f>SUM(C15:F15)</f>
        <v>0</v>
      </c>
      <c r="H15" s="1"/>
      <c r="I15" s="1"/>
    </row>
    <row r="16" spans="1:9">
      <c r="A16" s="345" t="s">
        <v>1263</v>
      </c>
    </row>
    <row r="17" spans="1:11">
      <c r="A17" s="345" t="s">
        <v>1264</v>
      </c>
      <c r="C17" s="343"/>
      <c r="G17" s="344"/>
      <c r="H17" s="1"/>
      <c r="I17" s="1"/>
    </row>
    <row r="18" spans="1:11" ht="16.5" thickBot="1">
      <c r="G18" s="344"/>
    </row>
    <row r="19" spans="1:11" s="172" customFormat="1" ht="16.5" thickBot="1">
      <c r="A19" s="1795" t="s">
        <v>1265</v>
      </c>
      <c r="B19" s="1898" t="s">
        <v>1266</v>
      </c>
      <c r="C19" s="1906" t="s">
        <v>1253</v>
      </c>
      <c r="D19" s="1906"/>
      <c r="E19" s="1906"/>
      <c r="F19" s="1901" t="s">
        <v>620</v>
      </c>
      <c r="G19" s="3"/>
      <c r="H19" s="92"/>
    </row>
    <row r="20" spans="1:11" s="176" customFormat="1" ht="15.75" customHeight="1">
      <c r="A20" s="1904"/>
      <c r="B20" s="1905"/>
      <c r="C20" s="2453" t="s">
        <v>1254</v>
      </c>
      <c r="D20" s="2453" t="s">
        <v>1267</v>
      </c>
      <c r="E20" s="2453" t="s">
        <v>1257</v>
      </c>
      <c r="F20" s="1907"/>
      <c r="G20" s="3"/>
      <c r="H20" s="2"/>
    </row>
    <row r="21" spans="1:11" s="1349" customFormat="1" ht="15.75" customHeight="1">
      <c r="A21" s="1803">
        <v>-1</v>
      </c>
      <c r="B21" s="1803"/>
      <c r="C21" s="2373">
        <v>-2</v>
      </c>
      <c r="D21" s="2374">
        <v>-3</v>
      </c>
      <c r="E21" s="2374">
        <v>-4</v>
      </c>
      <c r="F21" s="2212">
        <v>-5</v>
      </c>
      <c r="G21" s="1324"/>
      <c r="H21" s="1331"/>
    </row>
    <row r="22" spans="1:11" s="172" customFormat="1" ht="15.75" customHeight="1">
      <c r="A22" s="340">
        <v>1</v>
      </c>
      <c r="B22" s="232" t="s">
        <v>1268</v>
      </c>
      <c r="C22" s="1073"/>
      <c r="D22" s="1073"/>
      <c r="E22" s="1073"/>
      <c r="F22" s="1023">
        <f>SUM(C22:E22)</f>
        <v>0</v>
      </c>
      <c r="G22" s="3"/>
      <c r="H22" s="3"/>
    </row>
    <row r="23" spans="1:11" s="172" customFormat="1" ht="15.75" customHeight="1">
      <c r="A23" s="340">
        <v>2</v>
      </c>
      <c r="B23" s="232" t="s">
        <v>1269</v>
      </c>
      <c r="C23" s="1024">
        <f>SUM(C24:C26)</f>
        <v>0</v>
      </c>
      <c r="D23" s="1024">
        <f>SUM(D24:D26)</f>
        <v>0</v>
      </c>
      <c r="E23" s="1024">
        <f>SUM(E24:E26)</f>
        <v>0</v>
      </c>
      <c r="F23" s="1023">
        <f>SUM(C23:E23)</f>
        <v>0</v>
      </c>
      <c r="G23" s="3"/>
      <c r="H23" s="3"/>
      <c r="I23"/>
      <c r="J23"/>
      <c r="K23"/>
    </row>
    <row r="24" spans="1:11" s="172" customFormat="1" ht="15.75" customHeight="1">
      <c r="A24" s="348">
        <v>2.1</v>
      </c>
      <c r="B24" s="352" t="s">
        <v>1270</v>
      </c>
      <c r="C24" s="1073"/>
      <c r="D24" s="1073"/>
      <c r="E24" s="1073"/>
      <c r="F24" s="890"/>
      <c r="G24" s="3"/>
      <c r="H24" s="3"/>
      <c r="I24"/>
      <c r="J24"/>
      <c r="K24"/>
    </row>
    <row r="25" spans="1:11" s="172" customFormat="1" ht="15.75" customHeight="1">
      <c r="A25" s="349">
        <v>2.2000000000000002</v>
      </c>
      <c r="B25" s="352" t="s">
        <v>1271</v>
      </c>
      <c r="C25" s="1073"/>
      <c r="D25" s="1073"/>
      <c r="E25" s="1073"/>
      <c r="F25" s="890"/>
      <c r="G25" s="1"/>
      <c r="H25" s="1"/>
      <c r="I25"/>
      <c r="J25"/>
      <c r="K25"/>
    </row>
    <row r="26" spans="1:11" s="172" customFormat="1" ht="15.75" customHeight="1">
      <c r="A26" s="350">
        <v>2.2999999999999998</v>
      </c>
      <c r="B26" s="553" t="s">
        <v>1262</v>
      </c>
      <c r="C26" s="1578"/>
      <c r="D26" s="1578"/>
      <c r="E26" s="1578"/>
      <c r="F26" s="1579">
        <f>SUM(C26:E26)</f>
        <v>0</v>
      </c>
      <c r="G26" s="1"/>
      <c r="H26" s="1"/>
    </row>
    <row r="27" spans="1:11" s="172" customFormat="1" ht="15.75" customHeight="1">
      <c r="A27" s="342">
        <v>3</v>
      </c>
      <c r="B27" s="525" t="s">
        <v>1272</v>
      </c>
      <c r="C27" s="1580"/>
      <c r="D27" s="1580"/>
      <c r="E27" s="1580"/>
      <c r="F27" s="1581">
        <f>MAX(F22,F23)</f>
        <v>0</v>
      </c>
      <c r="G27" s="1"/>
      <c r="H27" s="1"/>
    </row>
    <row r="28" spans="1:11" s="172" customFormat="1" ht="15.75" customHeight="1">
      <c r="A28" s="345" t="s">
        <v>1273</v>
      </c>
      <c r="B28" s="159"/>
      <c r="C28" s="159"/>
      <c r="D28" s="159"/>
      <c r="E28" s="159"/>
      <c r="F28" s="344"/>
      <c r="G28" s="1"/>
      <c r="H28" s="1"/>
    </row>
    <row r="29" spans="1:11" s="172" customFormat="1" ht="15.75" customHeight="1">
      <c r="A29" s="159"/>
      <c r="B29" s="351"/>
      <c r="C29" s="159"/>
      <c r="D29" s="159"/>
      <c r="E29" s="159"/>
      <c r="F29" s="159"/>
      <c r="G29" s="1"/>
      <c r="H29" s="1"/>
    </row>
    <row r="30" spans="1:11" s="468" customFormat="1" ht="15.75" customHeight="1">
      <c r="A30" s="467">
        <v>1</v>
      </c>
      <c r="B30" s="76" t="s">
        <v>1274</v>
      </c>
      <c r="C30" s="76"/>
      <c r="D30" s="76"/>
      <c r="E30" s="76"/>
      <c r="F30" s="76"/>
      <c r="G30" s="76"/>
      <c r="H30" s="76"/>
    </row>
    <row r="31" spans="1:11" s="468" customFormat="1" ht="15.75" customHeight="1">
      <c r="A31" s="467"/>
      <c r="B31" s="76" t="s">
        <v>1275</v>
      </c>
      <c r="C31" s="76"/>
      <c r="D31" s="469"/>
      <c r="E31" s="469"/>
      <c r="F31" s="469"/>
      <c r="G31" s="467"/>
      <c r="H31" s="467"/>
    </row>
    <row r="32" spans="1:11" s="468" customFormat="1" ht="15.75" customHeight="1">
      <c r="A32" s="467">
        <v>2</v>
      </c>
      <c r="B32" s="76" t="s">
        <v>1276</v>
      </c>
      <c r="C32" s="76"/>
      <c r="D32" s="76"/>
      <c r="E32" s="76"/>
      <c r="F32" s="76"/>
      <c r="G32" s="76"/>
      <c r="H32" s="76"/>
    </row>
    <row r="33" spans="1:9" s="470" customFormat="1" ht="15.75" customHeight="1">
      <c r="A33" s="467"/>
      <c r="B33" s="76" t="s">
        <v>1277</v>
      </c>
      <c r="C33" s="76"/>
      <c r="D33" s="76"/>
      <c r="E33" s="76"/>
      <c r="F33" s="76"/>
      <c r="G33" s="467"/>
      <c r="H33" s="467"/>
    </row>
    <row r="34" spans="1:9" s="468" customFormat="1">
      <c r="A34" s="467">
        <v>3</v>
      </c>
      <c r="B34" s="76" t="s">
        <v>1278</v>
      </c>
      <c r="C34" s="76"/>
      <c r="D34" s="76"/>
      <c r="E34" s="76"/>
      <c r="F34" s="76"/>
      <c r="G34" s="467"/>
      <c r="H34" s="467"/>
    </row>
    <row r="36" spans="1:9">
      <c r="A36" s="1795" t="s">
        <v>1265</v>
      </c>
      <c r="B36" s="1898" t="s">
        <v>1279</v>
      </c>
      <c r="C36" s="1900" t="s">
        <v>1253</v>
      </c>
      <c r="D36" s="1900"/>
      <c r="E36" s="1900"/>
      <c r="F36" s="1901" t="s">
        <v>620</v>
      </c>
      <c r="H36" s="159"/>
      <c r="I36" s="159"/>
    </row>
    <row r="37" spans="1:9" ht="15.75" customHeight="1">
      <c r="A37" s="1799"/>
      <c r="B37" s="1899"/>
      <c r="C37" s="1507" t="s">
        <v>1254</v>
      </c>
      <c r="D37" s="1507" t="s">
        <v>1267</v>
      </c>
      <c r="E37" s="1507" t="s">
        <v>1257</v>
      </c>
      <c r="F37" s="1902"/>
      <c r="H37" s="159"/>
      <c r="I37" s="159"/>
    </row>
    <row r="38" spans="1:9">
      <c r="A38" s="1903">
        <v>-1</v>
      </c>
      <c r="B38" s="2454"/>
      <c r="C38" s="2455">
        <v>-2</v>
      </c>
      <c r="D38" s="2456">
        <v>-3</v>
      </c>
      <c r="E38" s="2456">
        <v>-4</v>
      </c>
      <c r="F38" s="2457">
        <v>-5</v>
      </c>
      <c r="H38" s="159"/>
      <c r="I38" s="159"/>
    </row>
    <row r="39" spans="1:9">
      <c r="A39" s="340">
        <v>1</v>
      </c>
      <c r="B39" s="232" t="s">
        <v>1280</v>
      </c>
      <c r="C39" s="1073"/>
      <c r="D39" s="1073"/>
      <c r="E39" s="1073"/>
      <c r="F39" s="1021">
        <f>SUM(C39:E39)</f>
        <v>0</v>
      </c>
      <c r="H39" s="159"/>
      <c r="I39" s="159"/>
    </row>
    <row r="40" spans="1:9">
      <c r="A40" s="340">
        <v>2</v>
      </c>
      <c r="B40" s="353" t="s">
        <v>551</v>
      </c>
      <c r="C40" s="1025"/>
      <c r="D40" s="1025"/>
      <c r="E40" s="1025"/>
      <c r="F40" s="341"/>
      <c r="H40" s="159"/>
      <c r="I40" s="159"/>
    </row>
    <row r="41" spans="1:9">
      <c r="A41" s="354">
        <v>2.1</v>
      </c>
      <c r="B41" s="159" t="s">
        <v>552</v>
      </c>
      <c r="C41" s="1073"/>
      <c r="D41" s="1073"/>
      <c r="E41" s="1073"/>
      <c r="F41" s="1021">
        <f>SUM(C41:E41)</f>
        <v>0</v>
      </c>
      <c r="H41" s="159"/>
      <c r="I41" s="159"/>
    </row>
    <row r="42" spans="1:9">
      <c r="A42" s="354">
        <v>2.2000000000000002</v>
      </c>
      <c r="B42" s="159" t="s">
        <v>1281</v>
      </c>
      <c r="C42" s="1073"/>
      <c r="D42" s="1073"/>
      <c r="E42" s="1073"/>
      <c r="F42" s="1021">
        <f>SUM(C42:E42)</f>
        <v>0</v>
      </c>
      <c r="H42" s="159"/>
      <c r="I42" s="159"/>
    </row>
    <row r="43" spans="1:9">
      <c r="A43" s="1026"/>
      <c r="B43" s="1027" t="s">
        <v>1282</v>
      </c>
      <c r="C43" s="1028">
        <f>SUM(C39:C39,C41:C41, C42)</f>
        <v>0</v>
      </c>
      <c r="D43" s="1028">
        <f>SUM(D39:D39,D41:D41, D42)</f>
        <v>0</v>
      </c>
      <c r="E43" s="1028">
        <f>SUM(E39:E39,E41:E41, E42)</f>
        <v>0</v>
      </c>
      <c r="F43" s="1029">
        <f>SUM(F39:F39,F41:F41, F42)</f>
        <v>0</v>
      </c>
      <c r="H43" s="159"/>
      <c r="I43" s="159"/>
    </row>
    <row r="44" spans="1:9">
      <c r="A44" s="345" t="s">
        <v>1273</v>
      </c>
      <c r="F44" s="344"/>
      <c r="H44" s="159"/>
      <c r="I44" s="159"/>
    </row>
    <row r="46" spans="1:9">
      <c r="A46" s="719" t="s">
        <v>434</v>
      </c>
    </row>
  </sheetData>
  <protectedRanges>
    <protectedRange sqref="C15:F15" name="Range2"/>
    <protectedRange sqref="C8:F12" name="range1"/>
    <protectedRange sqref="C24:E26 C22:E22" name="Range2_1"/>
    <protectedRange sqref="C41:E42" name="Range2_2"/>
    <protectedRange sqref="C39:E39" name="Range1_1"/>
  </protectedRanges>
  <mergeCells count="15">
    <mergeCell ref="C5:F5"/>
    <mergeCell ref="B5:B6"/>
    <mergeCell ref="G5:G6"/>
    <mergeCell ref="A5:A6"/>
    <mergeCell ref="A7:B7"/>
    <mergeCell ref="A19:A20"/>
    <mergeCell ref="B19:B20"/>
    <mergeCell ref="C19:E19"/>
    <mergeCell ref="F19:F20"/>
    <mergeCell ref="A21:B21"/>
    <mergeCell ref="A36:A37"/>
    <mergeCell ref="B36:B37"/>
    <mergeCell ref="C36:E36"/>
    <mergeCell ref="F36:F37"/>
    <mergeCell ref="A38:B38"/>
  </mergeCells>
  <hyperlinks>
    <hyperlink ref="F1" location="Content!Print_Area" display="Content" xr:uid="{B8B679E7-2EF6-4886-ABF8-85BF97508EC3}"/>
    <hyperlink ref="F2" location="'X1 - Assets'!A1" display="SFP-Asset" xr:uid="{375B5ABC-1078-45F7-8BA9-9E029E52EB44}"/>
    <hyperlink ref="F3" location="'X2 - Liabilities'!A1" display="SFP-Liab and NW" xr:uid="{FF3C9352-1EAB-4614-AFC1-67DC5CB29364}"/>
    <hyperlink ref="F4" location="X4_SCI!A1" display="SCI" xr:uid="{8A6BA79D-0525-4C47-80BA-65758B32BC6E}"/>
  </hyperlinks>
  <pageMargins left="0.7" right="0.7" top="0.75" bottom="0.75" header="0.3" footer="0.3"/>
  <pageSetup paperSize="14" scale="7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8DA9-EFBD-474C-920B-F7E3AB22BA49}">
  <sheetPr>
    <tabColor rgb="FF00B0F0"/>
    <pageSetUpPr fitToPage="1"/>
  </sheetPr>
  <dimension ref="A1:L78"/>
  <sheetViews>
    <sheetView zoomScale="115" zoomScaleNormal="115" zoomScaleSheetLayoutView="100" zoomScalePageLayoutView="55" workbookViewId="0">
      <selection activeCell="G3" sqref="G3"/>
    </sheetView>
  </sheetViews>
  <sheetFormatPr defaultColWidth="0" defaultRowHeight="15.75" zeroHeight="1"/>
  <cols>
    <col min="1" max="1" width="4.42578125" style="98" customWidth="1"/>
    <col min="2" max="2" width="45.140625" style="98" customWidth="1"/>
    <col min="3" max="7" width="18.7109375" style="98" customWidth="1"/>
    <col min="8" max="8" width="12.7109375" style="98" bestFit="1" customWidth="1"/>
    <col min="9" max="9" width="4.42578125" style="2" customWidth="1"/>
    <col min="10" max="10" width="9.140625" style="2" customWidth="1"/>
    <col min="11" max="12" width="8.7109375" style="99" customWidth="1"/>
    <col min="13" max="16384" width="8.7109375" style="99" hidden="1"/>
  </cols>
  <sheetData>
    <row r="1" spans="1:10">
      <c r="A1" s="73" t="s">
        <v>1283</v>
      </c>
      <c r="B1" s="99"/>
      <c r="E1" s="99"/>
      <c r="F1" s="99"/>
      <c r="G1" s="335" t="s">
        <v>271</v>
      </c>
      <c r="H1" s="88"/>
      <c r="J1" s="471"/>
    </row>
    <row r="2" spans="1:10">
      <c r="A2" s="205" t="str">
        <f>"COMPANY: "&amp;'Co. Profile'!B2</f>
        <v>COMPANY: [NAME OF HMO]</v>
      </c>
      <c r="B2" s="99"/>
      <c r="E2" s="99"/>
      <c r="F2" s="99"/>
      <c r="G2" s="336" t="s">
        <v>798</v>
      </c>
      <c r="H2" s="30"/>
      <c r="J2" s="472"/>
    </row>
    <row r="3" spans="1:10">
      <c r="A3" s="210" t="str">
        <f>'Co. Profile'!B3</f>
        <v>FOR THE YEAR ENDED DECEMBER 31, 20XX</v>
      </c>
      <c r="B3" s="99"/>
      <c r="E3" s="99"/>
      <c r="F3" s="99"/>
      <c r="G3" s="336" t="s">
        <v>799</v>
      </c>
      <c r="H3" s="30"/>
      <c r="I3" s="73"/>
      <c r="J3" s="472"/>
    </row>
    <row r="4" spans="1:10">
      <c r="G4" s="335" t="s">
        <v>800</v>
      </c>
      <c r="I4" s="3"/>
      <c r="J4" s="471"/>
    </row>
    <row r="5" spans="1:10" ht="31.5">
      <c r="A5" s="1908" t="s">
        <v>1284</v>
      </c>
      <c r="B5" s="1909"/>
      <c r="C5" s="891" t="s">
        <v>1285</v>
      </c>
      <c r="D5" s="891" t="s">
        <v>1286</v>
      </c>
      <c r="E5" s="891" t="s">
        <v>1287</v>
      </c>
      <c r="F5" s="891" t="s">
        <v>1288</v>
      </c>
      <c r="G5" s="891" t="s">
        <v>1289</v>
      </c>
      <c r="H5" s="893" t="s">
        <v>1290</v>
      </c>
      <c r="I5" s="3"/>
      <c r="J5" s="92"/>
    </row>
    <row r="6" spans="1:10" s="1350" customFormat="1">
      <c r="A6" s="1910" t="s">
        <v>706</v>
      </c>
      <c r="B6" s="2458"/>
      <c r="C6" s="2459" t="s">
        <v>707</v>
      </c>
      <c r="D6" s="2459" t="s">
        <v>708</v>
      </c>
      <c r="E6" s="2459" t="s">
        <v>709</v>
      </c>
      <c r="F6" s="2459" t="s">
        <v>710</v>
      </c>
      <c r="G6" s="2459" t="s">
        <v>711</v>
      </c>
      <c r="H6" s="2460" t="s">
        <v>712</v>
      </c>
      <c r="I6" s="1324"/>
      <c r="J6" s="1331"/>
    </row>
    <row r="7" spans="1:10">
      <c r="A7" s="464" t="s">
        <v>1291</v>
      </c>
      <c r="B7" s="465"/>
      <c r="C7" s="1582"/>
      <c r="D7" s="1583"/>
      <c r="E7" s="1583"/>
      <c r="F7" s="1583"/>
      <c r="G7" s="1583"/>
      <c r="H7" s="807"/>
      <c r="I7" s="3"/>
    </row>
    <row r="8" spans="1:10">
      <c r="A8" s="466" t="s">
        <v>1292</v>
      </c>
      <c r="B8" s="107"/>
      <c r="C8" s="1584"/>
      <c r="D8" s="1583"/>
      <c r="E8" s="1583"/>
      <c r="F8" s="1583"/>
      <c r="G8" s="1583"/>
      <c r="H8" s="795"/>
      <c r="I8" s="3"/>
      <c r="J8" s="3"/>
    </row>
    <row r="9" spans="1:10">
      <c r="A9" s="110"/>
      <c r="B9" s="894" t="s">
        <v>810</v>
      </c>
      <c r="C9" s="1585"/>
      <c r="D9" s="1586"/>
      <c r="E9" s="1586"/>
      <c r="F9" s="1586"/>
      <c r="G9" s="1583">
        <f>D9+E9-F9</f>
        <v>0</v>
      </c>
      <c r="H9" s="895"/>
      <c r="I9" s="3"/>
      <c r="J9" s="3"/>
    </row>
    <row r="10" spans="1:10">
      <c r="A10" s="110"/>
      <c r="B10" s="894" t="s">
        <v>812</v>
      </c>
      <c r="C10" s="1585"/>
      <c r="D10" s="1586"/>
      <c r="E10" s="1586"/>
      <c r="F10" s="1586"/>
      <c r="G10" s="1583">
        <f>D10+E10-F10</f>
        <v>0</v>
      </c>
      <c r="H10" s="895"/>
      <c r="I10" s="3"/>
      <c r="J10" s="3"/>
    </row>
    <row r="11" spans="1:10">
      <c r="A11" s="110"/>
      <c r="B11" s="894" t="s">
        <v>1293</v>
      </c>
      <c r="C11" s="1585"/>
      <c r="D11" s="1586"/>
      <c r="E11" s="1586"/>
      <c r="F11" s="1586"/>
      <c r="G11" s="1583">
        <f>D11+E11-F11</f>
        <v>0</v>
      </c>
      <c r="H11" s="895"/>
      <c r="I11" s="1"/>
      <c r="J11" s="1"/>
    </row>
    <row r="12" spans="1:10" ht="16.5" thickBot="1">
      <c r="A12" s="110"/>
      <c r="B12" s="860" t="s">
        <v>760</v>
      </c>
      <c r="C12" s="777"/>
      <c r="D12" s="800"/>
      <c r="E12" s="1587"/>
      <c r="F12" s="1587"/>
      <c r="G12" s="1587"/>
      <c r="H12" s="795"/>
      <c r="I12" s="1"/>
      <c r="J12" s="1"/>
    </row>
    <row r="13" spans="1:10" ht="16.5" thickBot="1">
      <c r="A13" s="2461"/>
      <c r="B13" s="2462" t="s">
        <v>867</v>
      </c>
      <c r="C13" s="2463" t="s">
        <v>790</v>
      </c>
      <c r="D13" s="801">
        <f>SUM(D9:D11)</f>
        <v>0</v>
      </c>
      <c r="E13" s="1524">
        <f>SUM(E9:E11)</f>
        <v>0</v>
      </c>
      <c r="F13" s="1524">
        <f>SUM(F9:F11)</f>
        <v>0</v>
      </c>
      <c r="G13" s="1524">
        <f>SUM(G9:G11)</f>
        <v>0</v>
      </c>
      <c r="H13" s="2464" t="s">
        <v>790</v>
      </c>
      <c r="I13" s="1"/>
      <c r="J13" s="1"/>
    </row>
    <row r="14" spans="1:10">
      <c r="A14" s="466" t="s">
        <v>1294</v>
      </c>
      <c r="B14" s="106"/>
      <c r="C14" s="1582"/>
      <c r="D14" s="1583"/>
      <c r="E14" s="1583"/>
      <c r="F14" s="1583"/>
      <c r="G14" s="1583"/>
      <c r="H14" s="795"/>
      <c r="I14" s="1"/>
      <c r="J14" s="1"/>
    </row>
    <row r="15" spans="1:10">
      <c r="A15" s="110"/>
      <c r="B15" s="894" t="s">
        <v>810</v>
      </c>
      <c r="C15" s="1585"/>
      <c r="D15" s="1586"/>
      <c r="E15" s="1586"/>
      <c r="F15" s="1586"/>
      <c r="G15" s="1583">
        <f>D15+E15-F15</f>
        <v>0</v>
      </c>
      <c r="H15" s="895"/>
      <c r="I15" s="1"/>
      <c r="J15" s="1"/>
    </row>
    <row r="16" spans="1:10">
      <c r="A16" s="110"/>
      <c r="B16" s="894" t="s">
        <v>812</v>
      </c>
      <c r="C16" s="1585"/>
      <c r="D16" s="1586"/>
      <c r="E16" s="1586"/>
      <c r="F16" s="1586"/>
      <c r="G16" s="1583">
        <f>D16+E16-F16</f>
        <v>0</v>
      </c>
      <c r="H16" s="895"/>
      <c r="I16" s="1"/>
      <c r="J16" s="1"/>
    </row>
    <row r="17" spans="1:10">
      <c r="A17" s="110"/>
      <c r="B17" s="894" t="s">
        <v>1293</v>
      </c>
      <c r="C17" s="1585"/>
      <c r="D17" s="1586"/>
      <c r="E17" s="1586"/>
      <c r="F17" s="1586"/>
      <c r="G17" s="1583">
        <f>D17+E17-F17</f>
        <v>0</v>
      </c>
      <c r="H17" s="895"/>
    </row>
    <row r="18" spans="1:10" ht="16.5" thickBot="1">
      <c r="A18" s="110"/>
      <c r="B18" s="860" t="s">
        <v>760</v>
      </c>
      <c r="C18" s="777"/>
      <c r="D18" s="800"/>
      <c r="E18" s="1587"/>
      <c r="F18" s="1587"/>
      <c r="G18" s="1587"/>
      <c r="H18" s="795"/>
    </row>
    <row r="19" spans="1:10" ht="16.5" thickBot="1">
      <c r="A19" s="2461"/>
      <c r="B19" s="2462" t="s">
        <v>867</v>
      </c>
      <c r="C19" s="2463" t="s">
        <v>790</v>
      </c>
      <c r="D19" s="801">
        <f>SUM(D15:D17)</f>
        <v>0</v>
      </c>
      <c r="E19" s="1524">
        <f>SUM(E15:E17)</f>
        <v>0</v>
      </c>
      <c r="F19" s="1524">
        <f>SUM(F15:F17)</f>
        <v>0</v>
      </c>
      <c r="G19" s="1524">
        <f>SUM(G15:G17)</f>
        <v>0</v>
      </c>
      <c r="H19" s="2464" t="s">
        <v>790</v>
      </c>
      <c r="I19" s="1"/>
      <c r="J19" s="1"/>
    </row>
    <row r="20" spans="1:10">
      <c r="A20" s="466" t="s">
        <v>1295</v>
      </c>
      <c r="B20" s="106"/>
      <c r="C20" s="1582"/>
      <c r="D20" s="1583"/>
      <c r="E20" s="1583"/>
      <c r="F20" s="1583"/>
      <c r="G20" s="1583"/>
      <c r="H20" s="795"/>
    </row>
    <row r="21" spans="1:10">
      <c r="A21" s="110"/>
      <c r="B21" s="894" t="s">
        <v>810</v>
      </c>
      <c r="C21" s="1585"/>
      <c r="D21" s="1586"/>
      <c r="E21" s="1586"/>
      <c r="F21" s="1586"/>
      <c r="G21" s="1583">
        <f>D21+E21-F21</f>
        <v>0</v>
      </c>
      <c r="H21" s="895"/>
      <c r="I21" s="92"/>
      <c r="J21" s="172"/>
    </row>
    <row r="22" spans="1:10">
      <c r="A22" s="110"/>
      <c r="B22" s="894" t="s">
        <v>812</v>
      </c>
      <c r="C22" s="1585"/>
      <c r="D22" s="1586"/>
      <c r="E22" s="1586"/>
      <c r="F22" s="1586"/>
      <c r="G22" s="1583">
        <f>D22+E22-F22</f>
        <v>0</v>
      </c>
      <c r="H22" s="895"/>
      <c r="J22" s="176"/>
    </row>
    <row r="23" spans="1:10">
      <c r="A23" s="110"/>
      <c r="B23" s="894" t="s">
        <v>1293</v>
      </c>
      <c r="C23" s="1585"/>
      <c r="D23" s="1586"/>
      <c r="E23" s="1586"/>
      <c r="F23" s="1586"/>
      <c r="G23" s="1583">
        <f>D23+E23-F23</f>
        <v>0</v>
      </c>
      <c r="H23" s="895"/>
      <c r="J23" s="177"/>
    </row>
    <row r="24" spans="1:10" ht="16.5" thickBot="1">
      <c r="A24" s="110"/>
      <c r="B24" s="860" t="s">
        <v>760</v>
      </c>
      <c r="C24" s="2465"/>
      <c r="D24" s="800"/>
      <c r="E24" s="1587"/>
      <c r="F24" s="1587"/>
      <c r="G24" s="1587"/>
      <c r="H24" s="795"/>
      <c r="J24" s="177"/>
    </row>
    <row r="25" spans="1:10" ht="16.5" thickBot="1">
      <c r="A25" s="2461"/>
      <c r="B25" s="2462" t="s">
        <v>867</v>
      </c>
      <c r="C25" s="2463" t="s">
        <v>790</v>
      </c>
      <c r="D25" s="801">
        <f>SUM(D21:D23)</f>
        <v>0</v>
      </c>
      <c r="E25" s="1588">
        <f>SUM(E21:E23)</f>
        <v>0</v>
      </c>
      <c r="F25" s="1588">
        <f>SUM(F21:F23)</f>
        <v>0</v>
      </c>
      <c r="G25" s="1524">
        <f>SUM(G21:G23)</f>
        <v>0</v>
      </c>
      <c r="H25" s="2464" t="s">
        <v>790</v>
      </c>
      <c r="I25" s="3"/>
      <c r="J25" s="172"/>
    </row>
    <row r="26" spans="1:10" ht="16.5" thickBot="1">
      <c r="A26" s="2466"/>
      <c r="B26" s="2467" t="s">
        <v>1296</v>
      </c>
      <c r="C26" s="2468" t="s">
        <v>790</v>
      </c>
      <c r="D26" s="803">
        <f>D13+D19+D25</f>
        <v>0</v>
      </c>
      <c r="E26" s="798">
        <f>E13+E19+E25</f>
        <v>0</v>
      </c>
      <c r="F26" s="796">
        <f>F13+F19+F25</f>
        <v>0</v>
      </c>
      <c r="G26" s="796">
        <f>G13+G19+G25</f>
        <v>0</v>
      </c>
      <c r="H26" s="2469" t="s">
        <v>790</v>
      </c>
      <c r="I26" s="3"/>
      <c r="J26"/>
    </row>
    <row r="27" spans="1:10">
      <c r="A27" s="464" t="s">
        <v>1297</v>
      </c>
      <c r="B27" s="465"/>
      <c r="C27" s="1582"/>
      <c r="D27" s="1583"/>
      <c r="E27" s="1583"/>
      <c r="F27" s="1583"/>
      <c r="G27" s="1583"/>
      <c r="H27" s="807"/>
      <c r="I27" s="3"/>
      <c r="J27"/>
    </row>
    <row r="28" spans="1:10">
      <c r="A28" s="466" t="s">
        <v>1292</v>
      </c>
      <c r="B28" s="107"/>
      <c r="C28" s="1584"/>
      <c r="D28" s="1583"/>
      <c r="E28" s="1583"/>
      <c r="F28" s="1583"/>
      <c r="G28" s="1583"/>
      <c r="H28" s="795"/>
      <c r="I28" s="1"/>
      <c r="J28"/>
    </row>
    <row r="29" spans="1:10">
      <c r="A29" s="110"/>
      <c r="B29" s="894" t="s">
        <v>810</v>
      </c>
      <c r="C29" s="1585"/>
      <c r="D29" s="1586"/>
      <c r="E29" s="1586"/>
      <c r="F29" s="1586"/>
      <c r="G29" s="1583">
        <f>D29+E29-F29</f>
        <v>0</v>
      </c>
      <c r="H29" s="895"/>
      <c r="I29" s="1"/>
      <c r="J29" s="172"/>
    </row>
    <row r="30" spans="1:10">
      <c r="A30" s="110"/>
      <c r="B30" s="894" t="s">
        <v>812</v>
      </c>
      <c r="C30" s="1585"/>
      <c r="D30" s="1586"/>
      <c r="E30" s="1586"/>
      <c r="F30" s="1586"/>
      <c r="G30" s="1583">
        <f>D30+E30-F30</f>
        <v>0</v>
      </c>
      <c r="H30" s="895"/>
      <c r="I30" s="1"/>
      <c r="J30" s="172"/>
    </row>
    <row r="31" spans="1:10">
      <c r="A31" s="110"/>
      <c r="B31" s="894" t="s">
        <v>1293</v>
      </c>
      <c r="C31" s="1585"/>
      <c r="D31" s="1586"/>
      <c r="E31" s="1586"/>
      <c r="F31" s="1586"/>
      <c r="G31" s="1583">
        <f>D31+E31-F31</f>
        <v>0</v>
      </c>
      <c r="H31" s="895"/>
      <c r="I31" s="1"/>
      <c r="J31" s="172"/>
    </row>
    <row r="32" spans="1:10" ht="16.5" thickBot="1">
      <c r="A32" s="110"/>
      <c r="B32" s="860" t="s">
        <v>760</v>
      </c>
      <c r="C32" s="777"/>
      <c r="D32" s="800"/>
      <c r="E32" s="1587"/>
      <c r="F32" s="1587"/>
      <c r="G32" s="1587"/>
      <c r="H32" s="795"/>
      <c r="I32" s="1"/>
      <c r="J32" s="172"/>
    </row>
    <row r="33" spans="1:10" ht="16.5" thickBot="1">
      <c r="A33" s="2461"/>
      <c r="B33" s="2462" t="s">
        <v>867</v>
      </c>
      <c r="C33" s="2463" t="s">
        <v>790</v>
      </c>
      <c r="D33" s="801">
        <f>SUM(D29:D31)</f>
        <v>0</v>
      </c>
      <c r="E33" s="1524">
        <f>SUM(E29:E31)</f>
        <v>0</v>
      </c>
      <c r="F33" s="1524">
        <f>SUM(F29:F31)</f>
        <v>0</v>
      </c>
      <c r="G33" s="1524">
        <f>SUM(G29:G31)</f>
        <v>0</v>
      </c>
      <c r="H33" s="2464" t="s">
        <v>790</v>
      </c>
      <c r="I33" s="1"/>
      <c r="J33" s="172"/>
    </row>
    <row r="34" spans="1:10">
      <c r="A34" s="466" t="s">
        <v>1294</v>
      </c>
      <c r="B34" s="106"/>
      <c r="C34" s="1582"/>
      <c r="D34" s="1583"/>
      <c r="E34" s="1583"/>
      <c r="F34" s="1583"/>
      <c r="G34" s="1583"/>
      <c r="H34" s="795"/>
      <c r="I34" s="76"/>
      <c r="J34" s="468"/>
    </row>
    <row r="35" spans="1:10">
      <c r="A35" s="110"/>
      <c r="B35" s="894" t="s">
        <v>810</v>
      </c>
      <c r="C35" s="1585"/>
      <c r="D35" s="1586"/>
      <c r="E35" s="1586"/>
      <c r="F35" s="1586"/>
      <c r="G35" s="1583">
        <f>D35+E35-F35</f>
        <v>0</v>
      </c>
      <c r="H35" s="895"/>
      <c r="I35" s="467"/>
      <c r="J35" s="468"/>
    </row>
    <row r="36" spans="1:10">
      <c r="A36" s="110"/>
      <c r="B36" s="894" t="s">
        <v>812</v>
      </c>
      <c r="C36" s="1585"/>
      <c r="D36" s="1586"/>
      <c r="E36" s="1586"/>
      <c r="F36" s="1586"/>
      <c r="G36" s="1583">
        <f>D36+E36-F36</f>
        <v>0</v>
      </c>
      <c r="H36" s="895"/>
      <c r="I36" s="76"/>
      <c r="J36" s="468"/>
    </row>
    <row r="37" spans="1:10">
      <c r="A37" s="110"/>
      <c r="B37" s="894" t="s">
        <v>1293</v>
      </c>
      <c r="C37" s="1585"/>
      <c r="D37" s="1586"/>
      <c r="E37" s="1586"/>
      <c r="F37" s="1586"/>
      <c r="G37" s="1583">
        <f>D37+E37-F37</f>
        <v>0</v>
      </c>
      <c r="H37" s="895"/>
      <c r="I37" s="467"/>
      <c r="J37" s="470"/>
    </row>
    <row r="38" spans="1:10" ht="16.5" thickBot="1">
      <c r="A38" s="110"/>
      <c r="B38" s="860" t="s">
        <v>760</v>
      </c>
      <c r="C38" s="777"/>
      <c r="D38" s="800"/>
      <c r="E38" s="1587"/>
      <c r="F38" s="1587"/>
      <c r="G38" s="1587"/>
      <c r="H38" s="795"/>
      <c r="I38" s="467"/>
      <c r="J38" s="470"/>
    </row>
    <row r="39" spans="1:10" ht="16.5" thickBot="1">
      <c r="A39" s="2461"/>
      <c r="B39" s="2462" t="s">
        <v>867</v>
      </c>
      <c r="C39" s="2463" t="s">
        <v>790</v>
      </c>
      <c r="D39" s="801">
        <f>SUM(D35:D37)</f>
        <v>0</v>
      </c>
      <c r="E39" s="1524">
        <f>SUM(E35:E37)</f>
        <v>0</v>
      </c>
      <c r="F39" s="1524">
        <f>SUM(F35:F37)</f>
        <v>0</v>
      </c>
      <c r="G39" s="1524">
        <f>SUM(G35:G37)</f>
        <v>0</v>
      </c>
      <c r="H39" s="2464" t="s">
        <v>790</v>
      </c>
      <c r="I39" s="467"/>
      <c r="J39" s="468"/>
    </row>
    <row r="40" spans="1:10">
      <c r="A40" s="466" t="s">
        <v>1295</v>
      </c>
      <c r="B40" s="106"/>
      <c r="C40" s="1582"/>
      <c r="D40" s="1583"/>
      <c r="E40" s="1583"/>
      <c r="F40" s="1583"/>
      <c r="G40" s="1583"/>
      <c r="H40" s="795"/>
    </row>
    <row r="41" spans="1:10">
      <c r="A41" s="110"/>
      <c r="B41" s="894" t="s">
        <v>810</v>
      </c>
      <c r="C41" s="1585"/>
      <c r="D41" s="1586"/>
      <c r="E41" s="1586"/>
      <c r="F41" s="1586"/>
      <c r="G41" s="1583">
        <f>D41+E41-F41</f>
        <v>0</v>
      </c>
      <c r="H41" s="895"/>
      <c r="I41" s="159"/>
      <c r="J41" s="159"/>
    </row>
    <row r="42" spans="1:10">
      <c r="A42" s="110"/>
      <c r="B42" s="894" t="s">
        <v>812</v>
      </c>
      <c r="C42" s="1585"/>
      <c r="D42" s="1586"/>
      <c r="E42" s="1586"/>
      <c r="F42" s="1586"/>
      <c r="G42" s="1583">
        <f>D42+E42-F42</f>
        <v>0</v>
      </c>
      <c r="H42" s="895"/>
      <c r="I42" s="159"/>
      <c r="J42" s="159"/>
    </row>
    <row r="43" spans="1:10">
      <c r="A43" s="110"/>
      <c r="B43" s="894" t="s">
        <v>1293</v>
      </c>
      <c r="C43" s="1585"/>
      <c r="D43" s="1586"/>
      <c r="E43" s="1586"/>
      <c r="F43" s="1586"/>
      <c r="G43" s="1583">
        <f>D43+E43-F43</f>
        <v>0</v>
      </c>
      <c r="H43" s="895"/>
      <c r="I43" s="159"/>
      <c r="J43" s="159"/>
    </row>
    <row r="44" spans="1:10" ht="16.5" thickBot="1">
      <c r="A44" s="110"/>
      <c r="B44" s="860" t="s">
        <v>760</v>
      </c>
      <c r="C44" s="2465"/>
      <c r="D44" s="800"/>
      <c r="E44" s="1587"/>
      <c r="F44" s="1587"/>
      <c r="G44" s="1587"/>
      <c r="H44" s="795"/>
      <c r="I44" s="159"/>
      <c r="J44" s="159"/>
    </row>
    <row r="45" spans="1:10" ht="16.5" thickBot="1">
      <c r="A45" s="2461"/>
      <c r="B45" s="2462" t="s">
        <v>867</v>
      </c>
      <c r="C45" s="2470" t="s">
        <v>790</v>
      </c>
      <c r="D45" s="801">
        <f>SUM(D41:D43)</f>
        <v>0</v>
      </c>
      <c r="E45" s="1588">
        <f>SUM(E41:E43)</f>
        <v>0</v>
      </c>
      <c r="F45" s="1588">
        <f>SUM(F41:F43)</f>
        <v>0</v>
      </c>
      <c r="G45" s="1524">
        <f>SUM(G41:G43)</f>
        <v>0</v>
      </c>
      <c r="H45" s="2464" t="s">
        <v>790</v>
      </c>
      <c r="I45" s="159"/>
      <c r="J45" s="159"/>
    </row>
    <row r="46" spans="1:10" ht="16.5" thickBot="1">
      <c r="A46" s="2466"/>
      <c r="B46" s="2467" t="s">
        <v>1298</v>
      </c>
      <c r="C46" s="2463" t="s">
        <v>790</v>
      </c>
      <c r="D46" s="803">
        <f>D33+D39+D45</f>
        <v>0</v>
      </c>
      <c r="E46" s="796">
        <f>E33+E39+E45</f>
        <v>0</v>
      </c>
      <c r="F46" s="796">
        <f>F33+F39+F45</f>
        <v>0</v>
      </c>
      <c r="G46" s="796">
        <f>G33+G39+G45</f>
        <v>0</v>
      </c>
      <c r="H46" s="2469" t="s">
        <v>790</v>
      </c>
      <c r="I46" s="159"/>
      <c r="J46" s="159"/>
    </row>
    <row r="47" spans="1:10">
      <c r="A47" s="464" t="s">
        <v>1299</v>
      </c>
      <c r="B47" s="465"/>
      <c r="C47" s="1582"/>
      <c r="D47" s="1582"/>
      <c r="E47" s="1582"/>
      <c r="F47" s="1582"/>
      <c r="G47" s="1582"/>
      <c r="H47" s="807"/>
      <c r="I47" s="159"/>
      <c r="J47" s="159"/>
    </row>
    <row r="48" spans="1:10">
      <c r="A48" s="466" t="s">
        <v>1292</v>
      </c>
      <c r="B48" s="106"/>
      <c r="C48" s="1582"/>
      <c r="D48" s="1582"/>
      <c r="E48" s="1582"/>
      <c r="F48" s="1582"/>
      <c r="G48" s="1582"/>
      <c r="H48" s="808"/>
      <c r="I48" s="159"/>
      <c r="J48" s="159"/>
    </row>
    <row r="49" spans="1:10">
      <c r="A49" s="109"/>
      <c r="B49" s="894" t="s">
        <v>810</v>
      </c>
      <c r="C49" s="1585"/>
      <c r="D49" s="1585"/>
      <c r="E49" s="1585"/>
      <c r="F49" s="1585"/>
      <c r="G49" s="1584">
        <f>D49+E49-F49</f>
        <v>0</v>
      </c>
      <c r="H49" s="896"/>
      <c r="I49" s="159"/>
      <c r="J49" s="159"/>
    </row>
    <row r="50" spans="1:10">
      <c r="A50" s="109"/>
      <c r="B50" s="894" t="s">
        <v>812</v>
      </c>
      <c r="C50" s="1585"/>
      <c r="D50" s="1585"/>
      <c r="E50" s="1585"/>
      <c r="F50" s="1585"/>
      <c r="G50" s="1584">
        <f>D50+E50-F50</f>
        <v>0</v>
      </c>
      <c r="H50" s="896"/>
      <c r="I50" s="159"/>
      <c r="J50" s="159"/>
    </row>
    <row r="51" spans="1:10">
      <c r="A51" s="109"/>
      <c r="B51" s="894" t="s">
        <v>1293</v>
      </c>
      <c r="C51" s="1585"/>
      <c r="D51" s="1585"/>
      <c r="E51" s="1585"/>
      <c r="F51" s="1585"/>
      <c r="G51" s="1584">
        <f>D51+E51-F51</f>
        <v>0</v>
      </c>
      <c r="H51" s="896"/>
    </row>
    <row r="52" spans="1:10" ht="16.5" thickBot="1">
      <c r="A52" s="109"/>
      <c r="B52" s="860" t="s">
        <v>760</v>
      </c>
      <c r="C52" s="777"/>
      <c r="D52" s="804"/>
      <c r="E52" s="1589"/>
      <c r="F52" s="1589"/>
      <c r="G52" s="1590"/>
      <c r="H52" s="808"/>
    </row>
    <row r="53" spans="1:10" ht="16.5" thickBot="1">
      <c r="A53" s="2471"/>
      <c r="B53" s="2462" t="s">
        <v>867</v>
      </c>
      <c r="C53" s="2463" t="s">
        <v>790</v>
      </c>
      <c r="D53" s="805">
        <f>SUM(D49:D51)</f>
        <v>0</v>
      </c>
      <c r="E53" s="1591">
        <f>SUM(E49:E51)</f>
        <v>0</v>
      </c>
      <c r="F53" s="1591">
        <f>SUM(F49:F51)</f>
        <v>0</v>
      </c>
      <c r="G53" s="1591">
        <f>SUM(G49:G51)</f>
        <v>0</v>
      </c>
      <c r="H53" s="2472" t="s">
        <v>790</v>
      </c>
    </row>
    <row r="54" spans="1:10">
      <c r="A54" s="466" t="s">
        <v>1294</v>
      </c>
      <c r="B54" s="106"/>
      <c r="C54" s="1582"/>
      <c r="D54" s="1582"/>
      <c r="E54" s="1582"/>
      <c r="F54" s="1582"/>
      <c r="G54" s="1582"/>
      <c r="H54" s="808"/>
    </row>
    <row r="55" spans="1:10">
      <c r="A55" s="109"/>
      <c r="B55" s="894" t="s">
        <v>810</v>
      </c>
      <c r="C55" s="1585"/>
      <c r="D55" s="1585"/>
      <c r="E55" s="1585"/>
      <c r="F55" s="1585"/>
      <c r="G55" s="1584">
        <f>D55+E55-F55</f>
        <v>0</v>
      </c>
      <c r="H55" s="896"/>
    </row>
    <row r="56" spans="1:10">
      <c r="A56" s="109"/>
      <c r="B56" s="894" t="s">
        <v>812</v>
      </c>
      <c r="C56" s="1585"/>
      <c r="D56" s="1585"/>
      <c r="E56" s="1585"/>
      <c r="F56" s="1585"/>
      <c r="G56" s="1584">
        <f>D56+E56-F56</f>
        <v>0</v>
      </c>
      <c r="H56" s="896"/>
    </row>
    <row r="57" spans="1:10">
      <c r="A57" s="109"/>
      <c r="B57" s="894" t="s">
        <v>1293</v>
      </c>
      <c r="C57" s="1585"/>
      <c r="D57" s="1585"/>
      <c r="E57" s="1585"/>
      <c r="F57" s="1585"/>
      <c r="G57" s="1584">
        <f>D57+E57-F57</f>
        <v>0</v>
      </c>
      <c r="H57" s="896"/>
    </row>
    <row r="58" spans="1:10" ht="16.5" thickBot="1">
      <c r="A58" s="109"/>
      <c r="B58" s="860" t="s">
        <v>760</v>
      </c>
      <c r="C58" s="777"/>
      <c r="D58" s="804"/>
      <c r="E58" s="1589"/>
      <c r="F58" s="1589"/>
      <c r="G58" s="1590"/>
      <c r="H58" s="808"/>
    </row>
    <row r="59" spans="1:10" ht="16.5" thickBot="1">
      <c r="A59" s="2471"/>
      <c r="B59" s="2462" t="s">
        <v>867</v>
      </c>
      <c r="C59" s="2463" t="s">
        <v>790</v>
      </c>
      <c r="D59" s="1591">
        <f>SUM(D55:D57)</f>
        <v>0</v>
      </c>
      <c r="E59" s="1591">
        <f>SUM(E55:E57)</f>
        <v>0</v>
      </c>
      <c r="F59" s="1591">
        <f>SUM(F55:F57)</f>
        <v>0</v>
      </c>
      <c r="G59" s="1591">
        <f>SUM(G55:G57)</f>
        <v>0</v>
      </c>
      <c r="H59" s="2472" t="s">
        <v>790</v>
      </c>
    </row>
    <row r="60" spans="1:10">
      <c r="A60" s="466" t="s">
        <v>1295</v>
      </c>
      <c r="B60" s="106"/>
      <c r="C60" s="1582"/>
      <c r="D60" s="1074"/>
      <c r="E60" s="1582"/>
      <c r="F60" s="1582"/>
      <c r="G60" s="1582"/>
      <c r="H60" s="808"/>
    </row>
    <row r="61" spans="1:10">
      <c r="A61" s="109"/>
      <c r="B61" s="894" t="s">
        <v>810</v>
      </c>
      <c r="C61" s="1585"/>
      <c r="D61" s="1585"/>
      <c r="E61" s="1585"/>
      <c r="F61" s="1585"/>
      <c r="G61" s="1584">
        <f>D61+E61-F61</f>
        <v>0</v>
      </c>
      <c r="H61" s="896"/>
    </row>
    <row r="62" spans="1:10">
      <c r="A62" s="109"/>
      <c r="B62" s="894" t="s">
        <v>812</v>
      </c>
      <c r="C62" s="1585"/>
      <c r="D62" s="1585"/>
      <c r="E62" s="1585"/>
      <c r="F62" s="1585"/>
      <c r="G62" s="1584">
        <f>D62+E62-F62</f>
        <v>0</v>
      </c>
      <c r="H62" s="896"/>
    </row>
    <row r="63" spans="1:10">
      <c r="A63" s="109"/>
      <c r="B63" s="894" t="s">
        <v>1293</v>
      </c>
      <c r="C63" s="1585"/>
      <c r="D63" s="1585"/>
      <c r="E63" s="1585"/>
      <c r="F63" s="1585"/>
      <c r="G63" s="1584">
        <f>D63+E63-F63</f>
        <v>0</v>
      </c>
      <c r="H63" s="896"/>
    </row>
    <row r="64" spans="1:10" ht="16.5" thickBot="1">
      <c r="A64" s="109"/>
      <c r="B64" s="860" t="s">
        <v>760</v>
      </c>
      <c r="C64" s="2465"/>
      <c r="D64" s="804"/>
      <c r="E64" s="1589"/>
      <c r="F64" s="1589"/>
      <c r="G64" s="1590"/>
      <c r="H64" s="808"/>
    </row>
    <row r="65" spans="1:8" ht="16.5" thickBot="1">
      <c r="A65" s="2471"/>
      <c r="B65" s="2462" t="s">
        <v>867</v>
      </c>
      <c r="C65" s="2463" t="s">
        <v>790</v>
      </c>
      <c r="D65" s="805">
        <f>SUM(D61:D63)</f>
        <v>0</v>
      </c>
      <c r="E65" s="1592">
        <f>SUM(E61:E63)</f>
        <v>0</v>
      </c>
      <c r="F65" s="1592">
        <f>SUM(F61:F63)</f>
        <v>0</v>
      </c>
      <c r="G65" s="1591">
        <f>SUM(G61:G63)</f>
        <v>0</v>
      </c>
      <c r="H65" s="2472" t="s">
        <v>790</v>
      </c>
    </row>
    <row r="66" spans="1:8" ht="16.5" thickBot="1">
      <c r="A66" s="2466"/>
      <c r="B66" s="2467" t="s">
        <v>1300</v>
      </c>
      <c r="C66" s="2470" t="s">
        <v>790</v>
      </c>
      <c r="D66" s="1030">
        <f>D53+D59+D65</f>
        <v>0</v>
      </c>
      <c r="E66" s="1031">
        <f>E53+E59+E65</f>
        <v>0</v>
      </c>
      <c r="F66" s="1031">
        <f>F53+F59+F65</f>
        <v>0</v>
      </c>
      <c r="G66" s="1031">
        <f>G53+G59+G65</f>
        <v>0</v>
      </c>
      <c r="H66" s="2473" t="s">
        <v>790</v>
      </c>
    </row>
    <row r="67" spans="1:8" ht="16.5" thickBot="1">
      <c r="A67" s="554" t="s">
        <v>1301</v>
      </c>
      <c r="B67" s="1231"/>
      <c r="C67" s="2463" t="s">
        <v>790</v>
      </c>
      <c r="D67" s="806">
        <f>D26+D46+D66</f>
        <v>0</v>
      </c>
      <c r="E67" s="797">
        <f>E26+E46+E66</f>
        <v>0</v>
      </c>
      <c r="F67" s="797">
        <f>F26+F46+F66</f>
        <v>0</v>
      </c>
      <c r="G67" s="797">
        <f>G26+G46+G66</f>
        <v>0</v>
      </c>
      <c r="H67" s="2474" t="s">
        <v>790</v>
      </c>
    </row>
    <row r="68" spans="1:8" ht="17.25" thickTop="1" thickBot="1">
      <c r="A68" s="104"/>
      <c r="B68" s="555"/>
      <c r="C68" s="1593"/>
      <c r="D68" s="2475"/>
      <c r="E68" s="1593"/>
      <c r="F68" s="1593"/>
      <c r="G68" s="1593"/>
      <c r="H68" s="1594"/>
    </row>
    <row r="69" spans="1:8"/>
    <row r="70" spans="1:8">
      <c r="A70" s="365" t="s">
        <v>792</v>
      </c>
      <c r="F70" s="1075" t="s">
        <v>818</v>
      </c>
      <c r="G70"/>
    </row>
    <row r="71" spans="1:8">
      <c r="A71" s="366" t="s">
        <v>819</v>
      </c>
      <c r="F71" s="817" t="s">
        <v>618</v>
      </c>
      <c r="G71" s="1286"/>
    </row>
    <row r="72" spans="1:8">
      <c r="A72" s="366" t="s">
        <v>1302</v>
      </c>
      <c r="F72" s="45" t="s">
        <v>619</v>
      </c>
      <c r="G72" s="1287"/>
    </row>
    <row r="73" spans="1:8">
      <c r="A73" s="366" t="s">
        <v>1303</v>
      </c>
      <c r="B73" s="101"/>
      <c r="C73" s="29"/>
      <c r="D73" s="29"/>
      <c r="E73" s="29"/>
      <c r="F73" s="46" t="s">
        <v>305</v>
      </c>
      <c r="G73" s="1406">
        <f>SUM(G71:G72)</f>
        <v>0</v>
      </c>
    </row>
    <row r="74" spans="1:8">
      <c r="A74" s="719" t="s">
        <v>727</v>
      </c>
      <c r="B74" s="102"/>
      <c r="C74" s="29"/>
      <c r="D74" s="72"/>
      <c r="E74" s="72"/>
      <c r="F74" s="1076" t="s">
        <v>451</v>
      </c>
      <c r="G74" s="1077">
        <f>G73-G67</f>
        <v>0</v>
      </c>
    </row>
    <row r="75" spans="1:8">
      <c r="A75" s="719" t="s">
        <v>917</v>
      </c>
      <c r="H75" s="103"/>
    </row>
    <row r="76" spans="1:8"/>
    <row r="77" spans="1:8"/>
    <row r="78" spans="1:8"/>
  </sheetData>
  <mergeCells count="2">
    <mergeCell ref="A5:B5"/>
    <mergeCell ref="A6:B6"/>
  </mergeCells>
  <hyperlinks>
    <hyperlink ref="G1" location="Content!Print_Area" display="Content" xr:uid="{C5A67257-6F12-46C6-B15E-1DEA32B1F79D}"/>
    <hyperlink ref="G2" location="'X1 - Assets'!A1" display="SFP-Asset" xr:uid="{3E9BCDA9-28F0-4B24-8522-F4C90EC25E70}"/>
    <hyperlink ref="G3" location="'X2 - Liabilities'!A1" display="SFP-Liab and NW" xr:uid="{8939D006-3CD3-4414-A39F-EBC816DEC0EC}"/>
    <hyperlink ref="G4" location="X4_SCI!A1" display="SCI" xr:uid="{EA7E75D9-E616-41FA-82A2-7A9035303BDA}"/>
  </hyperlinks>
  <pageMargins left="0.5" right="0.5" top="1" bottom="0.5" header="0.3" footer="0.3"/>
  <pageSetup paperSize="14" scale="61" orientation="portrait" r:id="rId1"/>
  <headerFooter>
    <oddFooter>&amp;R&amp;"Times New Roman,Bold"&amp;12Page 28</oddFooter>
  </headerFooter>
  <rowBreaks count="1" manualBreakCount="1">
    <brk id="33" max="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W36"/>
  <sheetViews>
    <sheetView zoomScaleNormal="100" zoomScaleSheetLayoutView="70" zoomScalePageLayoutView="70" workbookViewId="0">
      <selection activeCell="A7" sqref="A7:XFD7"/>
    </sheetView>
  </sheetViews>
  <sheetFormatPr defaultColWidth="0" defaultRowHeight="15.75" zeroHeight="1"/>
  <cols>
    <col min="1" max="1" width="3.7109375" style="201" customWidth="1"/>
    <col min="2" max="2" width="7.85546875" style="201" customWidth="1"/>
    <col min="3" max="3" width="7.7109375" style="201" customWidth="1"/>
    <col min="4" max="4" width="23.42578125" style="201" customWidth="1"/>
    <col min="5" max="19" width="13" style="201" customWidth="1"/>
    <col min="20" max="20" width="4.42578125" style="2" customWidth="1"/>
    <col min="21" max="21" width="9.140625" style="2" customWidth="1"/>
    <col min="22" max="23" width="10" style="201" customWidth="1"/>
    <col min="24" max="16384" width="10" style="201" hidden="1"/>
  </cols>
  <sheetData>
    <row r="1" spans="1:21">
      <c r="A1" s="133" t="s">
        <v>1304</v>
      </c>
      <c r="F1" s="237"/>
      <c r="H1" s="237"/>
      <c r="I1" s="237"/>
      <c r="J1" s="237"/>
      <c r="K1" s="237"/>
      <c r="L1" s="237"/>
      <c r="M1" s="237"/>
      <c r="N1" s="237"/>
      <c r="O1" s="237"/>
      <c r="P1" s="237"/>
      <c r="Q1" s="335" t="s">
        <v>271</v>
      </c>
      <c r="R1" s="237"/>
      <c r="S1" s="238"/>
      <c r="U1" s="335"/>
    </row>
    <row r="2" spans="1:21">
      <c r="A2" s="205" t="str">
        <f>"COMPANY: "&amp;'Co. Profile'!B2</f>
        <v>COMPANY: [NAME OF HMO]</v>
      </c>
      <c r="F2" s="239"/>
      <c r="H2" s="239"/>
      <c r="I2" s="239"/>
      <c r="J2" s="239"/>
      <c r="K2" s="239"/>
      <c r="L2" s="239"/>
      <c r="M2" s="239"/>
      <c r="N2" s="239"/>
      <c r="O2" s="239"/>
      <c r="P2" s="239"/>
      <c r="Q2" s="336" t="s">
        <v>798</v>
      </c>
      <c r="R2" s="239"/>
      <c r="S2" s="238"/>
      <c r="U2" s="336"/>
    </row>
    <row r="3" spans="1:21">
      <c r="A3" s="210" t="str">
        <f>'Co. Profile'!B3</f>
        <v>FOR THE YEAR ENDED DECEMBER 31, 20XX</v>
      </c>
      <c r="F3" s="240"/>
      <c r="H3" s="240"/>
      <c r="I3" s="240"/>
      <c r="J3" s="240"/>
      <c r="K3" s="240"/>
      <c r="L3" s="240"/>
      <c r="M3" s="240"/>
      <c r="N3" s="240"/>
      <c r="O3" s="240"/>
      <c r="P3" s="240"/>
      <c r="Q3" s="336" t="s">
        <v>799</v>
      </c>
      <c r="R3" s="240"/>
      <c r="S3" s="238"/>
      <c r="T3" s="73"/>
      <c r="U3" s="336"/>
    </row>
    <row r="4" spans="1:21" ht="16.5" thickBo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335" t="s">
        <v>800</v>
      </c>
      <c r="R4" s="238"/>
      <c r="S4" s="238"/>
      <c r="T4" s="3"/>
      <c r="U4" s="335"/>
    </row>
    <row r="5" spans="1:21">
      <c r="A5" s="1916" t="s">
        <v>1305</v>
      </c>
      <c r="B5" s="1917"/>
      <c r="C5" s="1917"/>
      <c r="D5" s="1917"/>
      <c r="E5" s="1911" t="s">
        <v>879</v>
      </c>
      <c r="F5" s="1911"/>
      <c r="G5" s="1911" t="s">
        <v>880</v>
      </c>
      <c r="H5" s="1911"/>
      <c r="I5" s="1911" t="s">
        <v>881</v>
      </c>
      <c r="J5" s="1911"/>
      <c r="K5" s="1911" t="s">
        <v>882</v>
      </c>
      <c r="L5" s="1911"/>
      <c r="M5" s="1911" t="s">
        <v>1306</v>
      </c>
      <c r="N5" s="1911"/>
      <c r="O5" s="1911" t="s">
        <v>884</v>
      </c>
      <c r="P5" s="1911"/>
      <c r="Q5" s="1911" t="s">
        <v>305</v>
      </c>
      <c r="R5" s="1911"/>
      <c r="S5" s="1912" t="s">
        <v>1290</v>
      </c>
      <c r="T5" s="3"/>
      <c r="U5" s="92"/>
    </row>
    <row r="6" spans="1:21" ht="16.5" thickBot="1">
      <c r="A6" s="1918"/>
      <c r="B6" s="1919"/>
      <c r="C6" s="1919"/>
      <c r="D6" s="2476"/>
      <c r="E6" s="1595" t="s">
        <v>1307</v>
      </c>
      <c r="F6" s="1595" t="s">
        <v>1308</v>
      </c>
      <c r="G6" s="1595" t="s">
        <v>1307</v>
      </c>
      <c r="H6" s="1595" t="s">
        <v>1308</v>
      </c>
      <c r="I6" s="1595" t="s">
        <v>1307</v>
      </c>
      <c r="J6" s="1595" t="s">
        <v>1308</v>
      </c>
      <c r="K6" s="1595" t="s">
        <v>1307</v>
      </c>
      <c r="L6" s="1595" t="s">
        <v>1308</v>
      </c>
      <c r="M6" s="1595" t="s">
        <v>1307</v>
      </c>
      <c r="N6" s="1595" t="s">
        <v>1308</v>
      </c>
      <c r="O6" s="1595" t="s">
        <v>1307</v>
      </c>
      <c r="P6" s="1595" t="s">
        <v>1308</v>
      </c>
      <c r="Q6" s="1595" t="s">
        <v>1307</v>
      </c>
      <c r="R6" s="1596" t="s">
        <v>1308</v>
      </c>
      <c r="S6" s="2477"/>
      <c r="T6" s="3"/>
    </row>
    <row r="7" spans="1:21" s="1351" customFormat="1" ht="16.5" thickBot="1">
      <c r="A7" s="1913" t="s">
        <v>706</v>
      </c>
      <c r="B7" s="1914"/>
      <c r="C7" s="1914"/>
      <c r="D7" s="1915"/>
      <c r="E7" s="1352" t="s">
        <v>707</v>
      </c>
      <c r="F7" s="1352" t="s">
        <v>708</v>
      </c>
      <c r="G7" s="1352" t="s">
        <v>709</v>
      </c>
      <c r="H7" s="1352" t="s">
        <v>710</v>
      </c>
      <c r="I7" s="1352" t="s">
        <v>711</v>
      </c>
      <c r="J7" s="1352" t="s">
        <v>712</v>
      </c>
      <c r="K7" s="1352" t="s">
        <v>788</v>
      </c>
      <c r="L7" s="1352" t="s">
        <v>789</v>
      </c>
      <c r="M7" s="1352" t="s">
        <v>856</v>
      </c>
      <c r="N7" s="1352" t="s">
        <v>857</v>
      </c>
      <c r="O7" s="1352" t="s">
        <v>858</v>
      </c>
      <c r="P7" s="1352" t="s">
        <v>859</v>
      </c>
      <c r="Q7" s="1352" t="s">
        <v>860</v>
      </c>
      <c r="R7" s="1352" t="s">
        <v>861</v>
      </c>
      <c r="S7" s="1353" t="s">
        <v>862</v>
      </c>
      <c r="T7" s="1324"/>
      <c r="U7" s="1324"/>
    </row>
    <row r="8" spans="1:21">
      <c r="A8" s="1032">
        <v>1</v>
      </c>
      <c r="B8" s="363" t="s">
        <v>1258</v>
      </c>
      <c r="C8" s="363"/>
      <c r="D8" s="36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4"/>
      <c r="S8" s="1035"/>
      <c r="T8" s="3"/>
      <c r="U8" s="3"/>
    </row>
    <row r="9" spans="1:21">
      <c r="A9" s="241"/>
      <c r="B9" s="242">
        <v>1.1000000000000001</v>
      </c>
      <c r="C9" s="243" t="s">
        <v>1254</v>
      </c>
      <c r="D9" s="243"/>
      <c r="E9" s="1036"/>
      <c r="F9" s="1036"/>
      <c r="G9" s="1036"/>
      <c r="H9" s="1036"/>
      <c r="I9" s="1036"/>
      <c r="J9" s="1036"/>
      <c r="K9" s="1036"/>
      <c r="L9" s="1036"/>
      <c r="M9" s="1036"/>
      <c r="N9" s="1036"/>
      <c r="O9" s="1036"/>
      <c r="P9" s="1036"/>
      <c r="Q9" s="1037">
        <f>E9+G9+I9+K9+M9+O9</f>
        <v>0</v>
      </c>
      <c r="R9" s="1038">
        <f>F9+H9+J9+L9+N9+P9</f>
        <v>0</v>
      </c>
      <c r="S9" s="897"/>
      <c r="T9" s="3"/>
      <c r="U9" s="3"/>
    </row>
    <row r="10" spans="1:21">
      <c r="A10" s="241"/>
      <c r="B10" s="242">
        <v>1.2</v>
      </c>
      <c r="C10" s="243" t="s">
        <v>1309</v>
      </c>
      <c r="D10" s="243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7">
        <f t="shared" ref="Q10:R12" si="0">E10+G10+I10+K10+M10+O10</f>
        <v>0</v>
      </c>
      <c r="R10" s="1038">
        <f t="shared" si="0"/>
        <v>0</v>
      </c>
      <c r="S10" s="897"/>
      <c r="T10" s="1"/>
      <c r="U10" s="1"/>
    </row>
    <row r="11" spans="1:21">
      <c r="A11" s="241"/>
      <c r="B11" s="242">
        <v>1.3</v>
      </c>
      <c r="C11" s="243" t="s">
        <v>1256</v>
      </c>
      <c r="D11" s="243"/>
      <c r="E11" s="1036"/>
      <c r="F11" s="1036"/>
      <c r="G11" s="1036"/>
      <c r="H11" s="1036"/>
      <c r="I11" s="1036"/>
      <c r="J11" s="1036"/>
      <c r="K11" s="1036"/>
      <c r="L11" s="1036"/>
      <c r="M11" s="1036"/>
      <c r="N11" s="1036"/>
      <c r="O11" s="1036"/>
      <c r="P11" s="1036"/>
      <c r="Q11" s="1037">
        <f>E11+G11+I11+K11+M11+O11</f>
        <v>0</v>
      </c>
      <c r="R11" s="1038">
        <f>F11+H11+J11+L11+N11+P11</f>
        <v>0</v>
      </c>
      <c r="S11" s="897"/>
      <c r="T11" s="1"/>
      <c r="U11" s="1"/>
    </row>
    <row r="12" spans="1:21">
      <c r="A12" s="241"/>
      <c r="B12" s="242">
        <v>1.4</v>
      </c>
      <c r="C12" s="243" t="s">
        <v>1257</v>
      </c>
      <c r="D12" s="243"/>
      <c r="E12" s="2478"/>
      <c r="F12" s="2478"/>
      <c r="G12" s="2478"/>
      <c r="H12" s="2478"/>
      <c r="I12" s="2478"/>
      <c r="J12" s="2478"/>
      <c r="K12" s="2478"/>
      <c r="L12" s="2478"/>
      <c r="M12" s="2478"/>
      <c r="N12" s="2478"/>
      <c r="O12" s="2478"/>
      <c r="P12" s="2478"/>
      <c r="Q12" s="2479">
        <f t="shared" si="0"/>
        <v>0</v>
      </c>
      <c r="R12" s="2480">
        <f t="shared" si="0"/>
        <v>0</v>
      </c>
      <c r="S12" s="897"/>
      <c r="T12" s="1"/>
      <c r="U12" s="1"/>
    </row>
    <row r="13" spans="1:21" ht="16.5" thickBot="1">
      <c r="A13" s="2481"/>
      <c r="B13" s="2482"/>
      <c r="C13" s="2483" t="s">
        <v>748</v>
      </c>
      <c r="D13" s="2484"/>
      <c r="E13" s="1597">
        <f t="shared" ref="E13:R13" si="1">SUM(E9:E12)</f>
        <v>0</v>
      </c>
      <c r="F13" s="1597">
        <f t="shared" si="1"/>
        <v>0</v>
      </c>
      <c r="G13" s="1597">
        <f t="shared" si="1"/>
        <v>0</v>
      </c>
      <c r="H13" s="1597">
        <f t="shared" si="1"/>
        <v>0</v>
      </c>
      <c r="I13" s="1597">
        <f t="shared" si="1"/>
        <v>0</v>
      </c>
      <c r="J13" s="1597">
        <f t="shared" si="1"/>
        <v>0</v>
      </c>
      <c r="K13" s="1597">
        <f t="shared" si="1"/>
        <v>0</v>
      </c>
      <c r="L13" s="1597">
        <f t="shared" si="1"/>
        <v>0</v>
      </c>
      <c r="M13" s="1597">
        <f t="shared" si="1"/>
        <v>0</v>
      </c>
      <c r="N13" s="1597">
        <f t="shared" si="1"/>
        <v>0</v>
      </c>
      <c r="O13" s="1597">
        <f t="shared" si="1"/>
        <v>0</v>
      </c>
      <c r="P13" s="1597">
        <f t="shared" si="1"/>
        <v>0</v>
      </c>
      <c r="Q13" s="1597">
        <f t="shared" si="1"/>
        <v>0</v>
      </c>
      <c r="R13" s="1598">
        <f t="shared" si="1"/>
        <v>0</v>
      </c>
      <c r="S13" s="2485" t="s">
        <v>790</v>
      </c>
      <c r="T13" s="1"/>
      <c r="U13" s="1"/>
    </row>
    <row r="14" spans="1:21">
      <c r="A14" s="244">
        <v>2</v>
      </c>
      <c r="B14" s="245" t="s">
        <v>545</v>
      </c>
      <c r="C14" s="245"/>
      <c r="D14" s="243"/>
      <c r="E14" s="1037"/>
      <c r="F14" s="1037"/>
      <c r="G14" s="1037"/>
      <c r="H14" s="1037"/>
      <c r="I14" s="1037"/>
      <c r="J14" s="1037"/>
      <c r="K14" s="1037"/>
      <c r="L14" s="1037"/>
      <c r="M14" s="1037"/>
      <c r="N14" s="1037"/>
      <c r="O14" s="1037"/>
      <c r="P14" s="1037"/>
      <c r="Q14" s="1037"/>
      <c r="R14" s="1039"/>
      <c r="S14" s="246"/>
      <c r="T14" s="1"/>
      <c r="U14" s="1"/>
    </row>
    <row r="15" spans="1:21">
      <c r="A15" s="244"/>
      <c r="B15" s="245">
        <v>2.1</v>
      </c>
      <c r="C15" s="243" t="s">
        <v>1254</v>
      </c>
      <c r="D15" s="243"/>
      <c r="E15" s="1036"/>
      <c r="F15" s="1036"/>
      <c r="G15" s="1036"/>
      <c r="H15" s="1036"/>
      <c r="I15" s="1036"/>
      <c r="J15" s="1036"/>
      <c r="K15" s="1036"/>
      <c r="L15" s="1036"/>
      <c r="M15" s="1036"/>
      <c r="N15" s="1036"/>
      <c r="O15" s="1036"/>
      <c r="P15" s="1036"/>
      <c r="Q15" s="1037">
        <f>E15+G15+I15+K15+M15+O15</f>
        <v>0</v>
      </c>
      <c r="R15" s="1040">
        <f>F15+H15+J15+L15+N15+P15</f>
        <v>0</v>
      </c>
      <c r="S15" s="898"/>
      <c r="T15" s="1"/>
      <c r="U15" s="1"/>
    </row>
    <row r="16" spans="1:21">
      <c r="A16" s="244"/>
      <c r="B16" s="245">
        <v>2.2000000000000002</v>
      </c>
      <c r="C16" s="243" t="s">
        <v>1255</v>
      </c>
      <c r="D16" s="243"/>
      <c r="E16" s="1036"/>
      <c r="F16" s="1036"/>
      <c r="G16" s="1036"/>
      <c r="H16" s="1036"/>
      <c r="I16" s="1036"/>
      <c r="J16" s="1036"/>
      <c r="K16" s="1036"/>
      <c r="L16" s="1036"/>
      <c r="M16" s="1036"/>
      <c r="N16" s="1036"/>
      <c r="O16" s="1036"/>
      <c r="P16" s="1036"/>
      <c r="Q16" s="1037">
        <f t="shared" ref="Q16:R18" si="2">E16+G16+I16+K16+M16+O16</f>
        <v>0</v>
      </c>
      <c r="R16" s="1040">
        <f t="shared" si="2"/>
        <v>0</v>
      </c>
      <c r="S16" s="898"/>
    </row>
    <row r="17" spans="1:21">
      <c r="A17" s="244"/>
      <c r="B17" s="245">
        <v>2.2999999999999998</v>
      </c>
      <c r="C17" s="243" t="s">
        <v>1256</v>
      </c>
      <c r="D17" s="243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  <c r="P17" s="1036"/>
      <c r="Q17" s="1037">
        <f>E17+G17+I17+K17+M17+O17</f>
        <v>0</v>
      </c>
      <c r="R17" s="1040">
        <f>F17+H17+J17+L17+N17+P17</f>
        <v>0</v>
      </c>
      <c r="S17" s="898"/>
      <c r="T17" s="1"/>
      <c r="U17" s="1"/>
    </row>
    <row r="18" spans="1:21">
      <c r="A18" s="244"/>
      <c r="B18" s="245">
        <v>2.4</v>
      </c>
      <c r="C18" s="243" t="s">
        <v>1257</v>
      </c>
      <c r="D18" s="243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1036"/>
      <c r="P18" s="1036"/>
      <c r="Q18" s="1037">
        <f t="shared" si="2"/>
        <v>0</v>
      </c>
      <c r="R18" s="1040">
        <f t="shared" si="2"/>
        <v>0</v>
      </c>
      <c r="S18" s="898"/>
    </row>
    <row r="19" spans="1:21" ht="16.5" thickBot="1">
      <c r="A19" s="2481"/>
      <c r="B19" s="2482"/>
      <c r="C19" s="2483" t="s">
        <v>748</v>
      </c>
      <c r="D19" s="2484"/>
      <c r="E19" s="1599">
        <f t="shared" ref="E19:R19" si="3">SUM(E15:E18)</f>
        <v>0</v>
      </c>
      <c r="F19" s="1599">
        <f t="shared" si="3"/>
        <v>0</v>
      </c>
      <c r="G19" s="1599">
        <f t="shared" si="3"/>
        <v>0</v>
      </c>
      <c r="H19" s="1599">
        <f t="shared" si="3"/>
        <v>0</v>
      </c>
      <c r="I19" s="1599">
        <f t="shared" si="3"/>
        <v>0</v>
      </c>
      <c r="J19" s="1599">
        <f t="shared" si="3"/>
        <v>0</v>
      </c>
      <c r="K19" s="1599">
        <f t="shared" si="3"/>
        <v>0</v>
      </c>
      <c r="L19" s="1599">
        <f t="shared" si="3"/>
        <v>0</v>
      </c>
      <c r="M19" s="1599">
        <f t="shared" si="3"/>
        <v>0</v>
      </c>
      <c r="N19" s="1599">
        <f t="shared" si="3"/>
        <v>0</v>
      </c>
      <c r="O19" s="1599">
        <f t="shared" si="3"/>
        <v>0</v>
      </c>
      <c r="P19" s="1599">
        <f t="shared" si="3"/>
        <v>0</v>
      </c>
      <c r="Q19" s="1599">
        <f t="shared" si="3"/>
        <v>0</v>
      </c>
      <c r="R19" s="1600">
        <f t="shared" si="3"/>
        <v>0</v>
      </c>
      <c r="S19" s="2485" t="s">
        <v>790</v>
      </c>
    </row>
    <row r="20" spans="1:21">
      <c r="A20" s="244">
        <v>3</v>
      </c>
      <c r="B20" s="245" t="s">
        <v>546</v>
      </c>
      <c r="C20" s="245"/>
      <c r="D20" s="243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1037"/>
      <c r="P20" s="1037"/>
      <c r="Q20" s="1037"/>
      <c r="R20" s="1039"/>
      <c r="S20" s="246"/>
      <c r="T20" s="326"/>
    </row>
    <row r="21" spans="1:21">
      <c r="A21" s="244"/>
      <c r="B21" s="245">
        <v>3.1</v>
      </c>
      <c r="C21" s="243" t="s">
        <v>1254</v>
      </c>
      <c r="D21" s="243"/>
      <c r="E21" s="1036"/>
      <c r="F21" s="1036"/>
      <c r="G21" s="1036"/>
      <c r="H21" s="1036"/>
      <c r="I21" s="1036"/>
      <c r="J21" s="1036"/>
      <c r="K21" s="1036"/>
      <c r="L21" s="1036"/>
      <c r="M21" s="1036"/>
      <c r="N21" s="1036"/>
      <c r="O21" s="1036"/>
      <c r="P21" s="1036"/>
      <c r="Q21" s="1037">
        <f t="shared" ref="Q21:R24" si="4">E21+G21+I21+K21+M21+O21</f>
        <v>0</v>
      </c>
      <c r="R21" s="1040">
        <f t="shared" si="4"/>
        <v>0</v>
      </c>
      <c r="S21" s="898"/>
    </row>
    <row r="22" spans="1:21">
      <c r="A22" s="244"/>
      <c r="B22" s="245">
        <v>3.2</v>
      </c>
      <c r="C22" s="243" t="s">
        <v>1255</v>
      </c>
      <c r="D22" s="243"/>
      <c r="E22" s="1036"/>
      <c r="F22" s="1036"/>
      <c r="G22" s="1036"/>
      <c r="H22" s="1036"/>
      <c r="I22" s="1036"/>
      <c r="J22" s="1036"/>
      <c r="K22" s="1036"/>
      <c r="L22" s="1036"/>
      <c r="M22" s="1036"/>
      <c r="N22" s="1036"/>
      <c r="O22" s="1036"/>
      <c r="P22" s="1036"/>
      <c r="Q22" s="1037">
        <f t="shared" si="4"/>
        <v>0</v>
      </c>
      <c r="R22" s="1040">
        <f t="shared" si="4"/>
        <v>0</v>
      </c>
      <c r="S22" s="898"/>
    </row>
    <row r="23" spans="1:21">
      <c r="A23" s="244"/>
      <c r="B23" s="245">
        <v>3.3</v>
      </c>
      <c r="C23" s="243" t="s">
        <v>1256</v>
      </c>
      <c r="D23" s="243"/>
      <c r="E23" s="1036"/>
      <c r="F23" s="1036"/>
      <c r="G23" s="1036"/>
      <c r="H23" s="1036"/>
      <c r="I23" s="1036"/>
      <c r="J23" s="1036"/>
      <c r="K23" s="1036"/>
      <c r="L23" s="1036"/>
      <c r="M23" s="1036"/>
      <c r="N23" s="1036"/>
      <c r="O23" s="1036"/>
      <c r="P23" s="1036"/>
      <c r="Q23" s="1037">
        <f t="shared" si="4"/>
        <v>0</v>
      </c>
      <c r="R23" s="1040">
        <f t="shared" si="4"/>
        <v>0</v>
      </c>
      <c r="S23" s="898"/>
    </row>
    <row r="24" spans="1:21">
      <c r="A24" s="244"/>
      <c r="B24" s="245">
        <v>3.4</v>
      </c>
      <c r="C24" s="243" t="s">
        <v>1257</v>
      </c>
      <c r="D24" s="243"/>
      <c r="E24" s="1036"/>
      <c r="F24" s="1036"/>
      <c r="G24" s="1036"/>
      <c r="H24" s="1036"/>
      <c r="I24" s="1036"/>
      <c r="J24" s="1036"/>
      <c r="K24" s="1036"/>
      <c r="L24" s="1036"/>
      <c r="M24" s="1036"/>
      <c r="N24" s="1036"/>
      <c r="O24" s="1036"/>
      <c r="P24" s="1036"/>
      <c r="Q24" s="1037">
        <f t="shared" si="4"/>
        <v>0</v>
      </c>
      <c r="R24" s="1040">
        <f t="shared" si="4"/>
        <v>0</v>
      </c>
      <c r="S24" s="898"/>
    </row>
    <row r="25" spans="1:21" ht="16.5" thickBot="1">
      <c r="A25" s="2481"/>
      <c r="B25" s="2482"/>
      <c r="C25" s="2483" t="s">
        <v>748</v>
      </c>
      <c r="D25" s="2484"/>
      <c r="E25" s="2486">
        <f t="shared" ref="E25:R25" si="5">SUM(E21:E24)</f>
        <v>0</v>
      </c>
      <c r="F25" s="2486">
        <f t="shared" si="5"/>
        <v>0</v>
      </c>
      <c r="G25" s="2486">
        <f t="shared" si="5"/>
        <v>0</v>
      </c>
      <c r="H25" s="2486">
        <f t="shared" si="5"/>
        <v>0</v>
      </c>
      <c r="I25" s="2486">
        <f t="shared" si="5"/>
        <v>0</v>
      </c>
      <c r="J25" s="2486">
        <f t="shared" si="5"/>
        <v>0</v>
      </c>
      <c r="K25" s="2486">
        <f t="shared" si="5"/>
        <v>0</v>
      </c>
      <c r="L25" s="2486">
        <f t="shared" si="5"/>
        <v>0</v>
      </c>
      <c r="M25" s="2486">
        <f t="shared" si="5"/>
        <v>0</v>
      </c>
      <c r="N25" s="2486">
        <f t="shared" si="5"/>
        <v>0</v>
      </c>
      <c r="O25" s="2486">
        <f t="shared" si="5"/>
        <v>0</v>
      </c>
      <c r="P25" s="2486">
        <f t="shared" si="5"/>
        <v>0</v>
      </c>
      <c r="Q25" s="2486">
        <f t="shared" si="5"/>
        <v>0</v>
      </c>
      <c r="R25" s="2487">
        <f t="shared" si="5"/>
        <v>0</v>
      </c>
      <c r="S25" s="2485" t="s">
        <v>790</v>
      </c>
    </row>
    <row r="26" spans="1:21" ht="16.5" thickBot="1">
      <c r="A26" s="2481"/>
      <c r="B26" s="2488" t="s">
        <v>1310</v>
      </c>
      <c r="C26" s="2483"/>
      <c r="D26" s="2484"/>
      <c r="E26" s="346">
        <f t="shared" ref="E26:R26" si="6">E13+E19</f>
        <v>0</v>
      </c>
      <c r="F26" s="346">
        <f t="shared" si="6"/>
        <v>0</v>
      </c>
      <c r="G26" s="346">
        <f t="shared" si="6"/>
        <v>0</v>
      </c>
      <c r="H26" s="346">
        <f t="shared" si="6"/>
        <v>0</v>
      </c>
      <c r="I26" s="346">
        <f t="shared" si="6"/>
        <v>0</v>
      </c>
      <c r="J26" s="346">
        <f t="shared" si="6"/>
        <v>0</v>
      </c>
      <c r="K26" s="346">
        <f t="shared" si="6"/>
        <v>0</v>
      </c>
      <c r="L26" s="346">
        <f t="shared" si="6"/>
        <v>0</v>
      </c>
      <c r="M26" s="346">
        <f t="shared" si="6"/>
        <v>0</v>
      </c>
      <c r="N26" s="346">
        <f t="shared" si="6"/>
        <v>0</v>
      </c>
      <c r="O26" s="346">
        <f t="shared" si="6"/>
        <v>0</v>
      </c>
      <c r="P26" s="346">
        <f t="shared" si="6"/>
        <v>0</v>
      </c>
      <c r="Q26" s="346">
        <f t="shared" si="6"/>
        <v>0</v>
      </c>
      <c r="R26" s="346">
        <f t="shared" si="6"/>
        <v>0</v>
      </c>
      <c r="S26" s="2489" t="s">
        <v>790</v>
      </c>
    </row>
    <row r="27" spans="1:21" ht="17.25" thickTop="1" thickBot="1">
      <c r="A27" s="247" t="s">
        <v>1311</v>
      </c>
      <c r="B27" s="556"/>
      <c r="C27" s="557"/>
      <c r="D27" s="556"/>
      <c r="E27" s="1597"/>
      <c r="F27" s="1597"/>
      <c r="G27" s="1597"/>
      <c r="H27" s="1597"/>
      <c r="I27" s="1597"/>
      <c r="J27" s="1597"/>
      <c r="K27" s="1597"/>
      <c r="L27" s="1597"/>
      <c r="M27" s="1597"/>
      <c r="N27" s="1597"/>
      <c r="O27" s="1597"/>
      <c r="P27" s="1597"/>
      <c r="Q27" s="1597"/>
      <c r="R27" s="1601"/>
      <c r="S27" s="1602"/>
    </row>
    <row r="28" spans="1:21">
      <c r="A28" s="248"/>
      <c r="B28" s="248"/>
      <c r="C28" s="248"/>
      <c r="D28" s="248"/>
      <c r="E28" s="248"/>
      <c r="F28" s="249"/>
      <c r="G28" s="248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8"/>
    </row>
    <row r="29" spans="1:21">
      <c r="A29" s="719" t="s">
        <v>434</v>
      </c>
      <c r="B29" s="236"/>
      <c r="C29" s="250"/>
      <c r="D29" s="251"/>
      <c r="E29" s="251"/>
      <c r="F29" s="236"/>
      <c r="G29" s="251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</row>
    <row r="30" spans="1:21">
      <c r="A30" s="236"/>
      <c r="B30" s="236"/>
      <c r="C30" s="252"/>
      <c r="D30" s="251"/>
      <c r="E30" s="251"/>
      <c r="F30" s="236"/>
      <c r="G30" s="251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</row>
    <row r="31" spans="1:21">
      <c r="A31" s="236"/>
      <c r="B31" s="236"/>
      <c r="C31" s="236"/>
      <c r="D31" s="251"/>
      <c r="E31" s="251"/>
      <c r="F31" s="236"/>
      <c r="G31" s="251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</row>
    <row r="32" spans="1:21">
      <c r="C32" s="1041" t="s">
        <v>1254</v>
      </c>
    </row>
    <row r="33" spans="1:19">
      <c r="A33" s="253"/>
      <c r="B33" s="253"/>
      <c r="C33" s="1041" t="s">
        <v>1255</v>
      </c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</row>
    <row r="34" spans="1:19">
      <c r="C34" s="1041" t="s">
        <v>1256</v>
      </c>
    </row>
    <row r="35" spans="1:19">
      <c r="C35" s="1041" t="s">
        <v>1257</v>
      </c>
    </row>
    <row r="36" spans="1:19"/>
  </sheetData>
  <mergeCells count="10">
    <mergeCell ref="O5:P5"/>
    <mergeCell ref="Q5:R5"/>
    <mergeCell ref="S5:S6"/>
    <mergeCell ref="A7:D7"/>
    <mergeCell ref="A5:D6"/>
    <mergeCell ref="E5:F5"/>
    <mergeCell ref="G5:H5"/>
    <mergeCell ref="I5:J5"/>
    <mergeCell ref="K5:L5"/>
    <mergeCell ref="M5:N5"/>
  </mergeCells>
  <hyperlinks>
    <hyperlink ref="Q1" location="Content!Print_Area" display="Content" xr:uid="{B8EAFE44-2F40-4874-9969-F031AF2F77BC}"/>
    <hyperlink ref="Q2" location="'X1 - Assets'!A1" display="SFP-Asset" xr:uid="{1B29673C-B4B7-4C74-8240-94269F42354E}"/>
    <hyperlink ref="Q3" location="'X2 - Liabilities'!A1" display="SFP-Liab and NW" xr:uid="{E957D241-FEAD-46EC-AF5A-6B0DDBE930F3}"/>
    <hyperlink ref="Q4" location="X4_SCI!A1" display="SCI" xr:uid="{85E4E5DA-84C3-40B9-B301-B8D959D7E1C1}"/>
  </hyperlinks>
  <pageMargins left="0.5" right="0.5" top="1" bottom="0.5" header="0.3" footer="0.3"/>
  <pageSetup paperSize="14" scale="64" orientation="landscape" r:id="rId1"/>
  <headerFooter>
    <oddFooter>&amp;R&amp;"Times New Roman,Bold"&amp;12Page 29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00B0F0"/>
    <pageSetUpPr fitToPage="1"/>
  </sheetPr>
  <dimension ref="A1:WUP26"/>
  <sheetViews>
    <sheetView zoomScale="85" zoomScaleNormal="85" zoomScaleSheetLayoutView="70" zoomScalePageLayoutView="70" workbookViewId="0">
      <selection activeCell="Q4" sqref="Q4"/>
    </sheetView>
  </sheetViews>
  <sheetFormatPr defaultColWidth="9.28515625" defaultRowHeight="15.75" zeroHeight="1"/>
  <cols>
    <col min="1" max="1" width="4.140625" style="172" customWidth="1"/>
    <col min="2" max="2" width="4" style="175" customWidth="1"/>
    <col min="3" max="3" width="27.7109375" style="175" customWidth="1"/>
    <col min="4" max="7" width="14.28515625" style="175" customWidth="1"/>
    <col min="8" max="11" width="14.42578125" style="175" customWidth="1"/>
    <col min="12" max="18" width="14.42578125" style="182" customWidth="1"/>
    <col min="19" max="19" width="5" style="159" customWidth="1"/>
    <col min="20" max="20" width="8.7109375" style="159" customWidth="1"/>
    <col min="21" max="21" width="9.28515625" style="172" customWidth="1"/>
    <col min="22" max="22" width="9.28515625" style="172"/>
    <col min="23" max="224" width="9.28515625" style="172" hidden="1" customWidth="1"/>
    <col min="225" max="225" width="4" style="172" hidden="1" customWidth="1"/>
    <col min="226" max="226" width="21.7109375" style="172" hidden="1" customWidth="1"/>
    <col min="227" max="227" width="17.42578125" style="172" hidden="1" customWidth="1"/>
    <col min="228" max="228" width="19.42578125" style="172" hidden="1" customWidth="1"/>
    <col min="229" max="229" width="3.7109375" style="172" hidden="1" customWidth="1"/>
    <col min="230" max="230" width="19.42578125" style="172" hidden="1" customWidth="1"/>
    <col min="231" max="231" width="17.140625" style="172" hidden="1" customWidth="1"/>
    <col min="232" max="232" width="13.28515625" style="172" hidden="1" customWidth="1"/>
    <col min="233" max="233" width="16.42578125" style="172" hidden="1" customWidth="1"/>
    <col min="234" max="234" width="19.42578125" style="172" hidden="1" customWidth="1"/>
    <col min="235" max="235" width="31.42578125" style="172" hidden="1" customWidth="1"/>
    <col min="236" max="236" width="8.28515625" style="172" hidden="1" customWidth="1"/>
    <col min="237" max="237" width="9.42578125" style="172" hidden="1" customWidth="1"/>
    <col min="238" max="238" width="10.42578125" style="172" hidden="1" customWidth="1"/>
    <col min="239" max="480" width="9.28515625" style="172" hidden="1" customWidth="1"/>
    <col min="481" max="481" width="4" style="172" hidden="1" customWidth="1"/>
    <col min="482" max="482" width="21.7109375" style="172" hidden="1" customWidth="1"/>
    <col min="483" max="483" width="17.42578125" style="172" hidden="1" customWidth="1"/>
    <col min="484" max="484" width="19.42578125" style="172" hidden="1" customWidth="1"/>
    <col min="485" max="485" width="3.7109375" style="172" hidden="1" customWidth="1"/>
    <col min="486" max="486" width="19.42578125" style="172" hidden="1" customWidth="1"/>
    <col min="487" max="487" width="17.140625" style="172" hidden="1" customWidth="1"/>
    <col min="488" max="488" width="13.28515625" style="172" hidden="1" customWidth="1"/>
    <col min="489" max="489" width="16.42578125" style="172" hidden="1" customWidth="1"/>
    <col min="490" max="490" width="19.42578125" style="172" hidden="1" customWidth="1"/>
    <col min="491" max="491" width="31.42578125" style="172" hidden="1" customWidth="1"/>
    <col min="492" max="492" width="8.28515625" style="172" hidden="1" customWidth="1"/>
    <col min="493" max="493" width="9.42578125" style="172" hidden="1" customWidth="1"/>
    <col min="494" max="494" width="10.42578125" style="172" hidden="1" customWidth="1"/>
    <col min="495" max="736" width="9.28515625" style="172" hidden="1" customWidth="1"/>
    <col min="737" max="737" width="4" style="172" hidden="1" customWidth="1"/>
    <col min="738" max="738" width="21.7109375" style="172" hidden="1" customWidth="1"/>
    <col min="739" max="739" width="17.42578125" style="172" hidden="1" customWidth="1"/>
    <col min="740" max="740" width="19.42578125" style="172" hidden="1" customWidth="1"/>
    <col min="741" max="741" width="3.7109375" style="172" hidden="1" customWidth="1"/>
    <col min="742" max="742" width="19.42578125" style="172" hidden="1" customWidth="1"/>
    <col min="743" max="743" width="17.140625" style="172" hidden="1" customWidth="1"/>
    <col min="744" max="744" width="13.28515625" style="172" hidden="1" customWidth="1"/>
    <col min="745" max="745" width="16.42578125" style="172" hidden="1" customWidth="1"/>
    <col min="746" max="746" width="19.42578125" style="172" hidden="1" customWidth="1"/>
    <col min="747" max="747" width="31.42578125" style="172" hidden="1" customWidth="1"/>
    <col min="748" max="748" width="8.28515625" style="172" hidden="1" customWidth="1"/>
    <col min="749" max="749" width="9.42578125" style="172" hidden="1" customWidth="1"/>
    <col min="750" max="750" width="10.42578125" style="172" hidden="1" customWidth="1"/>
    <col min="751" max="992" width="9.28515625" style="172" hidden="1" customWidth="1"/>
    <col min="993" max="993" width="4" style="172" hidden="1" customWidth="1"/>
    <col min="994" max="994" width="21.7109375" style="172" hidden="1" customWidth="1"/>
    <col min="995" max="995" width="17.42578125" style="172" hidden="1" customWidth="1"/>
    <col min="996" max="996" width="19.42578125" style="172" hidden="1" customWidth="1"/>
    <col min="997" max="997" width="3.7109375" style="172" hidden="1" customWidth="1"/>
    <col min="998" max="998" width="19.42578125" style="172" hidden="1" customWidth="1"/>
    <col min="999" max="999" width="17.140625" style="172" hidden="1" customWidth="1"/>
    <col min="1000" max="1000" width="13.28515625" style="172" hidden="1" customWidth="1"/>
    <col min="1001" max="1001" width="16.42578125" style="172" hidden="1" customWidth="1"/>
    <col min="1002" max="1002" width="19.42578125" style="172" hidden="1" customWidth="1"/>
    <col min="1003" max="1003" width="31.42578125" style="172" hidden="1" customWidth="1"/>
    <col min="1004" max="1004" width="8.28515625" style="172" hidden="1" customWidth="1"/>
    <col min="1005" max="1005" width="9.42578125" style="172" hidden="1" customWidth="1"/>
    <col min="1006" max="1006" width="10.42578125" style="172" hidden="1" customWidth="1"/>
    <col min="1007" max="1248" width="9.28515625" style="172" hidden="1" customWidth="1"/>
    <col min="1249" max="1249" width="4" style="172" hidden="1" customWidth="1"/>
    <col min="1250" max="1250" width="21.7109375" style="172" hidden="1" customWidth="1"/>
    <col min="1251" max="1251" width="17.42578125" style="172" hidden="1" customWidth="1"/>
    <col min="1252" max="1252" width="19.42578125" style="172" hidden="1" customWidth="1"/>
    <col min="1253" max="1253" width="3.7109375" style="172" hidden="1" customWidth="1"/>
    <col min="1254" max="1254" width="19.42578125" style="172" hidden="1" customWidth="1"/>
    <col min="1255" max="1255" width="17.140625" style="172" hidden="1" customWidth="1"/>
    <col min="1256" max="1256" width="13.28515625" style="172" hidden="1" customWidth="1"/>
    <col min="1257" max="1257" width="16.42578125" style="172" hidden="1" customWidth="1"/>
    <col min="1258" max="1258" width="19.42578125" style="172" hidden="1" customWidth="1"/>
    <col min="1259" max="1259" width="31.42578125" style="172" hidden="1" customWidth="1"/>
    <col min="1260" max="1260" width="8.28515625" style="172" hidden="1" customWidth="1"/>
    <col min="1261" max="1261" width="9.42578125" style="172" hidden="1" customWidth="1"/>
    <col min="1262" max="1262" width="10.42578125" style="172" hidden="1" customWidth="1"/>
    <col min="1263" max="1504" width="9.28515625" style="172" hidden="1" customWidth="1"/>
    <col min="1505" max="1505" width="4" style="172" hidden="1" customWidth="1"/>
    <col min="1506" max="1506" width="21.7109375" style="172" hidden="1" customWidth="1"/>
    <col min="1507" max="1507" width="17.42578125" style="172" hidden="1" customWidth="1"/>
    <col min="1508" max="1508" width="19.42578125" style="172" hidden="1" customWidth="1"/>
    <col min="1509" max="1509" width="3.7109375" style="172" hidden="1" customWidth="1"/>
    <col min="1510" max="1510" width="19.42578125" style="172" hidden="1" customWidth="1"/>
    <col min="1511" max="1511" width="17.140625" style="172" hidden="1" customWidth="1"/>
    <col min="1512" max="1512" width="13.28515625" style="172" hidden="1" customWidth="1"/>
    <col min="1513" max="1513" width="16.42578125" style="172" hidden="1" customWidth="1"/>
    <col min="1514" max="1514" width="19.42578125" style="172" hidden="1" customWidth="1"/>
    <col min="1515" max="1515" width="31.42578125" style="172" hidden="1" customWidth="1"/>
    <col min="1516" max="1516" width="8.28515625" style="172" hidden="1" customWidth="1"/>
    <col min="1517" max="1517" width="9.42578125" style="172" hidden="1" customWidth="1"/>
    <col min="1518" max="1518" width="10.42578125" style="172" hidden="1" customWidth="1"/>
    <col min="1519" max="1760" width="9.28515625" style="172" hidden="1" customWidth="1"/>
    <col min="1761" max="1761" width="4" style="172" hidden="1" customWidth="1"/>
    <col min="1762" max="1762" width="21.7109375" style="172" hidden="1" customWidth="1"/>
    <col min="1763" max="1763" width="17.42578125" style="172" hidden="1" customWidth="1"/>
    <col min="1764" max="1764" width="19.42578125" style="172" hidden="1" customWidth="1"/>
    <col min="1765" max="1765" width="3.7109375" style="172" hidden="1" customWidth="1"/>
    <col min="1766" max="1766" width="19.42578125" style="172" hidden="1" customWidth="1"/>
    <col min="1767" max="1767" width="17.140625" style="172" hidden="1" customWidth="1"/>
    <col min="1768" max="1768" width="13.28515625" style="172" hidden="1" customWidth="1"/>
    <col min="1769" max="1769" width="16.42578125" style="172" hidden="1" customWidth="1"/>
    <col min="1770" max="1770" width="19.42578125" style="172" hidden="1" customWidth="1"/>
    <col min="1771" max="1771" width="31.42578125" style="172" hidden="1" customWidth="1"/>
    <col min="1772" max="1772" width="8.28515625" style="172" hidden="1" customWidth="1"/>
    <col min="1773" max="1773" width="9.42578125" style="172" hidden="1" customWidth="1"/>
    <col min="1774" max="1774" width="10.42578125" style="172" hidden="1" customWidth="1"/>
    <col min="1775" max="2016" width="9.28515625" style="172" hidden="1" customWidth="1"/>
    <col min="2017" max="2017" width="4" style="172" hidden="1" customWidth="1"/>
    <col min="2018" max="2018" width="21.7109375" style="172" hidden="1" customWidth="1"/>
    <col min="2019" max="2019" width="17.42578125" style="172" hidden="1" customWidth="1"/>
    <col min="2020" max="2020" width="19.42578125" style="172" hidden="1" customWidth="1"/>
    <col min="2021" max="2021" width="3.7109375" style="172" hidden="1" customWidth="1"/>
    <col min="2022" max="2022" width="19.42578125" style="172" hidden="1" customWidth="1"/>
    <col min="2023" max="2023" width="17.140625" style="172" hidden="1" customWidth="1"/>
    <col min="2024" max="2024" width="13.28515625" style="172" hidden="1" customWidth="1"/>
    <col min="2025" max="2025" width="16.42578125" style="172" hidden="1" customWidth="1"/>
    <col min="2026" max="2026" width="19.42578125" style="172" hidden="1" customWidth="1"/>
    <col min="2027" max="2027" width="31.42578125" style="172" hidden="1" customWidth="1"/>
    <col min="2028" max="2028" width="8.28515625" style="172" hidden="1" customWidth="1"/>
    <col min="2029" max="2029" width="9.42578125" style="172" hidden="1" customWidth="1"/>
    <col min="2030" max="2030" width="10.42578125" style="172" hidden="1" customWidth="1"/>
    <col min="2031" max="2272" width="9.28515625" style="172" hidden="1" customWidth="1"/>
    <col min="2273" max="2273" width="4" style="172" hidden="1" customWidth="1"/>
    <col min="2274" max="2274" width="21.7109375" style="172" hidden="1" customWidth="1"/>
    <col min="2275" max="2275" width="17.42578125" style="172" hidden="1" customWidth="1"/>
    <col min="2276" max="2276" width="19.42578125" style="172" hidden="1" customWidth="1"/>
    <col min="2277" max="2277" width="3.7109375" style="172" hidden="1" customWidth="1"/>
    <col min="2278" max="2278" width="19.42578125" style="172" hidden="1" customWidth="1"/>
    <col min="2279" max="2279" width="17.140625" style="172" hidden="1" customWidth="1"/>
    <col min="2280" max="2280" width="13.28515625" style="172" hidden="1" customWidth="1"/>
    <col min="2281" max="2281" width="16.42578125" style="172" hidden="1" customWidth="1"/>
    <col min="2282" max="2282" width="19.42578125" style="172" hidden="1" customWidth="1"/>
    <col min="2283" max="2283" width="31.42578125" style="172" hidden="1" customWidth="1"/>
    <col min="2284" max="2284" width="8.28515625" style="172" hidden="1" customWidth="1"/>
    <col min="2285" max="2285" width="9.42578125" style="172" hidden="1" customWidth="1"/>
    <col min="2286" max="2286" width="10.42578125" style="172" hidden="1" customWidth="1"/>
    <col min="2287" max="2528" width="9.28515625" style="172" hidden="1" customWidth="1"/>
    <col min="2529" max="2529" width="4" style="172" hidden="1" customWidth="1"/>
    <col min="2530" max="2530" width="21.7109375" style="172" hidden="1" customWidth="1"/>
    <col min="2531" max="2531" width="17.42578125" style="172" hidden="1" customWidth="1"/>
    <col min="2532" max="2532" width="19.42578125" style="172" hidden="1" customWidth="1"/>
    <col min="2533" max="2533" width="3.7109375" style="172" hidden="1" customWidth="1"/>
    <col min="2534" max="2534" width="19.42578125" style="172" hidden="1" customWidth="1"/>
    <col min="2535" max="2535" width="17.140625" style="172" hidden="1" customWidth="1"/>
    <col min="2536" max="2536" width="13.28515625" style="172" hidden="1" customWidth="1"/>
    <col min="2537" max="2537" width="16.42578125" style="172" hidden="1" customWidth="1"/>
    <col min="2538" max="2538" width="19.42578125" style="172" hidden="1" customWidth="1"/>
    <col min="2539" max="2539" width="31.42578125" style="172" hidden="1" customWidth="1"/>
    <col min="2540" max="2540" width="8.28515625" style="172" hidden="1" customWidth="1"/>
    <col min="2541" max="2541" width="9.42578125" style="172" hidden="1" customWidth="1"/>
    <col min="2542" max="2542" width="10.42578125" style="172" hidden="1" customWidth="1"/>
    <col min="2543" max="2784" width="9.28515625" style="172" hidden="1" customWidth="1"/>
    <col min="2785" max="2785" width="4" style="172" hidden="1" customWidth="1"/>
    <col min="2786" max="2786" width="21.7109375" style="172" hidden="1" customWidth="1"/>
    <col min="2787" max="2787" width="17.42578125" style="172" hidden="1" customWidth="1"/>
    <col min="2788" max="2788" width="19.42578125" style="172" hidden="1" customWidth="1"/>
    <col min="2789" max="2789" width="3.7109375" style="172" hidden="1" customWidth="1"/>
    <col min="2790" max="2790" width="19.42578125" style="172" hidden="1" customWidth="1"/>
    <col min="2791" max="2791" width="17.140625" style="172" hidden="1" customWidth="1"/>
    <col min="2792" max="2792" width="13.28515625" style="172" hidden="1" customWidth="1"/>
    <col min="2793" max="2793" width="16.42578125" style="172" hidden="1" customWidth="1"/>
    <col min="2794" max="2794" width="19.42578125" style="172" hidden="1" customWidth="1"/>
    <col min="2795" max="2795" width="31.42578125" style="172" hidden="1" customWidth="1"/>
    <col min="2796" max="2796" width="8.28515625" style="172" hidden="1" customWidth="1"/>
    <col min="2797" max="2797" width="9.42578125" style="172" hidden="1" customWidth="1"/>
    <col min="2798" max="2798" width="10.42578125" style="172" hidden="1" customWidth="1"/>
    <col min="2799" max="3040" width="9.28515625" style="172" hidden="1" customWidth="1"/>
    <col min="3041" max="3041" width="4" style="172" hidden="1" customWidth="1"/>
    <col min="3042" max="3042" width="21.7109375" style="172" hidden="1" customWidth="1"/>
    <col min="3043" max="3043" width="17.42578125" style="172" hidden="1" customWidth="1"/>
    <col min="3044" max="3044" width="19.42578125" style="172" hidden="1" customWidth="1"/>
    <col min="3045" max="3045" width="3.7109375" style="172" hidden="1" customWidth="1"/>
    <col min="3046" max="3046" width="19.42578125" style="172" hidden="1" customWidth="1"/>
    <col min="3047" max="3047" width="17.140625" style="172" hidden="1" customWidth="1"/>
    <col min="3048" max="3048" width="13.28515625" style="172" hidden="1" customWidth="1"/>
    <col min="3049" max="3049" width="16.42578125" style="172" hidden="1" customWidth="1"/>
    <col min="3050" max="3050" width="19.42578125" style="172" hidden="1" customWidth="1"/>
    <col min="3051" max="3051" width="31.42578125" style="172" hidden="1" customWidth="1"/>
    <col min="3052" max="3052" width="8.28515625" style="172" hidden="1" customWidth="1"/>
    <col min="3053" max="3053" width="9.42578125" style="172" hidden="1" customWidth="1"/>
    <col min="3054" max="3054" width="10.42578125" style="172" hidden="1" customWidth="1"/>
    <col min="3055" max="3296" width="9.28515625" style="172" hidden="1" customWidth="1"/>
    <col min="3297" max="3297" width="4" style="172" hidden="1" customWidth="1"/>
    <col min="3298" max="3298" width="21.7109375" style="172" hidden="1" customWidth="1"/>
    <col min="3299" max="3299" width="17.42578125" style="172" hidden="1" customWidth="1"/>
    <col min="3300" max="3300" width="19.42578125" style="172" hidden="1" customWidth="1"/>
    <col min="3301" max="3301" width="3.7109375" style="172" hidden="1" customWidth="1"/>
    <col min="3302" max="3302" width="19.42578125" style="172" hidden="1" customWidth="1"/>
    <col min="3303" max="3303" width="17.140625" style="172" hidden="1" customWidth="1"/>
    <col min="3304" max="3304" width="13.28515625" style="172" hidden="1" customWidth="1"/>
    <col min="3305" max="3305" width="16.42578125" style="172" hidden="1" customWidth="1"/>
    <col min="3306" max="3306" width="19.42578125" style="172" hidden="1" customWidth="1"/>
    <col min="3307" max="3307" width="31.42578125" style="172" hidden="1" customWidth="1"/>
    <col min="3308" max="3308" width="8.28515625" style="172" hidden="1" customWidth="1"/>
    <col min="3309" max="3309" width="9.42578125" style="172" hidden="1" customWidth="1"/>
    <col min="3310" max="3310" width="10.42578125" style="172" hidden="1" customWidth="1"/>
    <col min="3311" max="3552" width="9.28515625" style="172" hidden="1" customWidth="1"/>
    <col min="3553" max="3553" width="4" style="172" hidden="1" customWidth="1"/>
    <col min="3554" max="3554" width="21.7109375" style="172" hidden="1" customWidth="1"/>
    <col min="3555" max="3555" width="17.42578125" style="172" hidden="1" customWidth="1"/>
    <col min="3556" max="3556" width="19.42578125" style="172" hidden="1" customWidth="1"/>
    <col min="3557" max="3557" width="3.7109375" style="172" hidden="1" customWidth="1"/>
    <col min="3558" max="3558" width="19.42578125" style="172" hidden="1" customWidth="1"/>
    <col min="3559" max="3559" width="17.140625" style="172" hidden="1" customWidth="1"/>
    <col min="3560" max="3560" width="13.28515625" style="172" hidden="1" customWidth="1"/>
    <col min="3561" max="3561" width="16.42578125" style="172" hidden="1" customWidth="1"/>
    <col min="3562" max="3562" width="19.42578125" style="172" hidden="1" customWidth="1"/>
    <col min="3563" max="3563" width="31.42578125" style="172" hidden="1" customWidth="1"/>
    <col min="3564" max="3564" width="8.28515625" style="172" hidden="1" customWidth="1"/>
    <col min="3565" max="3565" width="9.42578125" style="172" hidden="1" customWidth="1"/>
    <col min="3566" max="3566" width="10.42578125" style="172" hidden="1" customWidth="1"/>
    <col min="3567" max="3808" width="9.28515625" style="172" hidden="1" customWidth="1"/>
    <col min="3809" max="3809" width="4" style="172" hidden="1" customWidth="1"/>
    <col min="3810" max="3810" width="21.7109375" style="172" hidden="1" customWidth="1"/>
    <col min="3811" max="3811" width="17.42578125" style="172" hidden="1" customWidth="1"/>
    <col min="3812" max="3812" width="19.42578125" style="172" hidden="1" customWidth="1"/>
    <col min="3813" max="3813" width="3.7109375" style="172" hidden="1" customWidth="1"/>
    <col min="3814" max="3814" width="19.42578125" style="172" hidden="1" customWidth="1"/>
    <col min="3815" max="3815" width="17.140625" style="172" hidden="1" customWidth="1"/>
    <col min="3816" max="3816" width="13.28515625" style="172" hidden="1" customWidth="1"/>
    <col min="3817" max="3817" width="16.42578125" style="172" hidden="1" customWidth="1"/>
    <col min="3818" max="3818" width="19.42578125" style="172" hidden="1" customWidth="1"/>
    <col min="3819" max="3819" width="31.42578125" style="172" hidden="1" customWidth="1"/>
    <col min="3820" max="3820" width="8.28515625" style="172" hidden="1" customWidth="1"/>
    <col min="3821" max="3821" width="9.42578125" style="172" hidden="1" customWidth="1"/>
    <col min="3822" max="3822" width="10.42578125" style="172" hidden="1" customWidth="1"/>
    <col min="3823" max="4064" width="9.28515625" style="172" hidden="1" customWidth="1"/>
    <col min="4065" max="4065" width="4" style="172" hidden="1" customWidth="1"/>
    <col min="4066" max="4066" width="21.7109375" style="172" hidden="1" customWidth="1"/>
    <col min="4067" max="4067" width="17.42578125" style="172" hidden="1" customWidth="1"/>
    <col min="4068" max="4068" width="19.42578125" style="172" hidden="1" customWidth="1"/>
    <col min="4069" max="4069" width="3.7109375" style="172" hidden="1" customWidth="1"/>
    <col min="4070" max="4070" width="19.42578125" style="172" hidden="1" customWidth="1"/>
    <col min="4071" max="4071" width="17.140625" style="172" hidden="1" customWidth="1"/>
    <col min="4072" max="4072" width="13.28515625" style="172" hidden="1" customWidth="1"/>
    <col min="4073" max="4073" width="16.42578125" style="172" hidden="1" customWidth="1"/>
    <col min="4074" max="4074" width="19.42578125" style="172" hidden="1" customWidth="1"/>
    <col min="4075" max="4075" width="31.42578125" style="172" hidden="1" customWidth="1"/>
    <col min="4076" max="4076" width="8.28515625" style="172" hidden="1" customWidth="1"/>
    <col min="4077" max="4077" width="9.42578125" style="172" hidden="1" customWidth="1"/>
    <col min="4078" max="4078" width="10.42578125" style="172" hidden="1" customWidth="1"/>
    <col min="4079" max="4320" width="9.28515625" style="172" hidden="1" customWidth="1"/>
    <col min="4321" max="4321" width="4" style="172" hidden="1" customWidth="1"/>
    <col min="4322" max="4322" width="21.7109375" style="172" hidden="1" customWidth="1"/>
    <col min="4323" max="4323" width="17.42578125" style="172" hidden="1" customWidth="1"/>
    <col min="4324" max="4324" width="19.42578125" style="172" hidden="1" customWidth="1"/>
    <col min="4325" max="4325" width="3.7109375" style="172" hidden="1" customWidth="1"/>
    <col min="4326" max="4326" width="19.42578125" style="172" hidden="1" customWidth="1"/>
    <col min="4327" max="4327" width="17.140625" style="172" hidden="1" customWidth="1"/>
    <col min="4328" max="4328" width="13.28515625" style="172" hidden="1" customWidth="1"/>
    <col min="4329" max="4329" width="16.42578125" style="172" hidden="1" customWidth="1"/>
    <col min="4330" max="4330" width="19.42578125" style="172" hidden="1" customWidth="1"/>
    <col min="4331" max="4331" width="31.42578125" style="172" hidden="1" customWidth="1"/>
    <col min="4332" max="4332" width="8.28515625" style="172" hidden="1" customWidth="1"/>
    <col min="4333" max="4333" width="9.42578125" style="172" hidden="1" customWidth="1"/>
    <col min="4334" max="4334" width="10.42578125" style="172" hidden="1" customWidth="1"/>
    <col min="4335" max="4576" width="9.28515625" style="172" hidden="1" customWidth="1"/>
    <col min="4577" max="4577" width="4" style="172" hidden="1" customWidth="1"/>
    <col min="4578" max="4578" width="21.7109375" style="172" hidden="1" customWidth="1"/>
    <col min="4579" max="4579" width="17.42578125" style="172" hidden="1" customWidth="1"/>
    <col min="4580" max="4580" width="19.42578125" style="172" hidden="1" customWidth="1"/>
    <col min="4581" max="4581" width="3.7109375" style="172" hidden="1" customWidth="1"/>
    <col min="4582" max="4582" width="19.42578125" style="172" hidden="1" customWidth="1"/>
    <col min="4583" max="4583" width="17.140625" style="172" hidden="1" customWidth="1"/>
    <col min="4584" max="4584" width="13.28515625" style="172" hidden="1" customWidth="1"/>
    <col min="4585" max="4585" width="16.42578125" style="172" hidden="1" customWidth="1"/>
    <col min="4586" max="4586" width="19.42578125" style="172" hidden="1" customWidth="1"/>
    <col min="4587" max="4587" width="31.42578125" style="172" hidden="1" customWidth="1"/>
    <col min="4588" max="4588" width="8.28515625" style="172" hidden="1" customWidth="1"/>
    <col min="4589" max="4589" width="9.42578125" style="172" hidden="1" customWidth="1"/>
    <col min="4590" max="4590" width="10.42578125" style="172" hidden="1" customWidth="1"/>
    <col min="4591" max="4832" width="9.28515625" style="172" hidden="1" customWidth="1"/>
    <col min="4833" max="4833" width="4" style="172" hidden="1" customWidth="1"/>
    <col min="4834" max="4834" width="21.7109375" style="172" hidden="1" customWidth="1"/>
    <col min="4835" max="4835" width="17.42578125" style="172" hidden="1" customWidth="1"/>
    <col min="4836" max="4836" width="19.42578125" style="172" hidden="1" customWidth="1"/>
    <col min="4837" max="4837" width="3.7109375" style="172" hidden="1" customWidth="1"/>
    <col min="4838" max="4838" width="19.42578125" style="172" hidden="1" customWidth="1"/>
    <col min="4839" max="4839" width="17.140625" style="172" hidden="1" customWidth="1"/>
    <col min="4840" max="4840" width="13.28515625" style="172" hidden="1" customWidth="1"/>
    <col min="4841" max="4841" width="16.42578125" style="172" hidden="1" customWidth="1"/>
    <col min="4842" max="4842" width="19.42578125" style="172" hidden="1" customWidth="1"/>
    <col min="4843" max="4843" width="31.42578125" style="172" hidden="1" customWidth="1"/>
    <col min="4844" max="4844" width="8.28515625" style="172" hidden="1" customWidth="1"/>
    <col min="4845" max="4845" width="9.42578125" style="172" hidden="1" customWidth="1"/>
    <col min="4846" max="4846" width="10.42578125" style="172" hidden="1" customWidth="1"/>
    <col min="4847" max="5088" width="9.28515625" style="172" hidden="1" customWidth="1"/>
    <col min="5089" max="5089" width="4" style="172" hidden="1" customWidth="1"/>
    <col min="5090" max="5090" width="21.7109375" style="172" hidden="1" customWidth="1"/>
    <col min="5091" max="5091" width="17.42578125" style="172" hidden="1" customWidth="1"/>
    <col min="5092" max="5092" width="19.42578125" style="172" hidden="1" customWidth="1"/>
    <col min="5093" max="5093" width="3.7109375" style="172" hidden="1" customWidth="1"/>
    <col min="5094" max="5094" width="19.42578125" style="172" hidden="1" customWidth="1"/>
    <col min="5095" max="5095" width="17.140625" style="172" hidden="1" customWidth="1"/>
    <col min="5096" max="5096" width="13.28515625" style="172" hidden="1" customWidth="1"/>
    <col min="5097" max="5097" width="16.42578125" style="172" hidden="1" customWidth="1"/>
    <col min="5098" max="5098" width="19.42578125" style="172" hidden="1" customWidth="1"/>
    <col min="5099" max="5099" width="31.42578125" style="172" hidden="1" customWidth="1"/>
    <col min="5100" max="5100" width="8.28515625" style="172" hidden="1" customWidth="1"/>
    <col min="5101" max="5101" width="9.42578125" style="172" hidden="1" customWidth="1"/>
    <col min="5102" max="5102" width="10.42578125" style="172" hidden="1" customWidth="1"/>
    <col min="5103" max="5344" width="9.28515625" style="172" hidden="1" customWidth="1"/>
    <col min="5345" max="5345" width="4" style="172" hidden="1" customWidth="1"/>
    <col min="5346" max="5346" width="21.7109375" style="172" hidden="1" customWidth="1"/>
    <col min="5347" max="5347" width="17.42578125" style="172" hidden="1" customWidth="1"/>
    <col min="5348" max="5348" width="19.42578125" style="172" hidden="1" customWidth="1"/>
    <col min="5349" max="5349" width="3.7109375" style="172" hidden="1" customWidth="1"/>
    <col min="5350" max="5350" width="19.42578125" style="172" hidden="1" customWidth="1"/>
    <col min="5351" max="5351" width="17.140625" style="172" hidden="1" customWidth="1"/>
    <col min="5352" max="5352" width="13.28515625" style="172" hidden="1" customWidth="1"/>
    <col min="5353" max="5353" width="16.42578125" style="172" hidden="1" customWidth="1"/>
    <col min="5354" max="5354" width="19.42578125" style="172" hidden="1" customWidth="1"/>
    <col min="5355" max="5355" width="31.42578125" style="172" hidden="1" customWidth="1"/>
    <col min="5356" max="5356" width="8.28515625" style="172" hidden="1" customWidth="1"/>
    <col min="5357" max="5357" width="9.42578125" style="172" hidden="1" customWidth="1"/>
    <col min="5358" max="5358" width="10.42578125" style="172" hidden="1" customWidth="1"/>
    <col min="5359" max="5600" width="9.28515625" style="172" hidden="1" customWidth="1"/>
    <col min="5601" max="5601" width="4" style="172" hidden="1" customWidth="1"/>
    <col min="5602" max="5602" width="21.7109375" style="172" hidden="1" customWidth="1"/>
    <col min="5603" max="5603" width="17.42578125" style="172" hidden="1" customWidth="1"/>
    <col min="5604" max="5604" width="19.42578125" style="172" hidden="1" customWidth="1"/>
    <col min="5605" max="5605" width="3.7109375" style="172" hidden="1" customWidth="1"/>
    <col min="5606" max="5606" width="19.42578125" style="172" hidden="1" customWidth="1"/>
    <col min="5607" max="5607" width="17.140625" style="172" hidden="1" customWidth="1"/>
    <col min="5608" max="5608" width="13.28515625" style="172" hidden="1" customWidth="1"/>
    <col min="5609" max="5609" width="16.42578125" style="172" hidden="1" customWidth="1"/>
    <col min="5610" max="5610" width="19.42578125" style="172" hidden="1" customWidth="1"/>
    <col min="5611" max="5611" width="31.42578125" style="172" hidden="1" customWidth="1"/>
    <col min="5612" max="5612" width="8.28515625" style="172" hidden="1" customWidth="1"/>
    <col min="5613" max="5613" width="9.42578125" style="172" hidden="1" customWidth="1"/>
    <col min="5614" max="5614" width="10.42578125" style="172" hidden="1" customWidth="1"/>
    <col min="5615" max="5856" width="9.28515625" style="172" hidden="1" customWidth="1"/>
    <col min="5857" max="5857" width="4" style="172" hidden="1" customWidth="1"/>
    <col min="5858" max="5858" width="21.7109375" style="172" hidden="1" customWidth="1"/>
    <col min="5859" max="5859" width="17.42578125" style="172" hidden="1" customWidth="1"/>
    <col min="5860" max="5860" width="19.42578125" style="172" hidden="1" customWidth="1"/>
    <col min="5861" max="5861" width="3.7109375" style="172" hidden="1" customWidth="1"/>
    <col min="5862" max="5862" width="19.42578125" style="172" hidden="1" customWidth="1"/>
    <col min="5863" max="5863" width="17.140625" style="172" hidden="1" customWidth="1"/>
    <col min="5864" max="5864" width="13.28515625" style="172" hidden="1" customWidth="1"/>
    <col min="5865" max="5865" width="16.42578125" style="172" hidden="1" customWidth="1"/>
    <col min="5866" max="5866" width="19.42578125" style="172" hidden="1" customWidth="1"/>
    <col min="5867" max="5867" width="31.42578125" style="172" hidden="1" customWidth="1"/>
    <col min="5868" max="5868" width="8.28515625" style="172" hidden="1" customWidth="1"/>
    <col min="5869" max="5869" width="9.42578125" style="172" hidden="1" customWidth="1"/>
    <col min="5870" max="5870" width="10.42578125" style="172" hidden="1" customWidth="1"/>
    <col min="5871" max="6112" width="9.28515625" style="172" hidden="1" customWidth="1"/>
    <col min="6113" max="6113" width="4" style="172" hidden="1" customWidth="1"/>
    <col min="6114" max="6114" width="21.7109375" style="172" hidden="1" customWidth="1"/>
    <col min="6115" max="6115" width="17.42578125" style="172" hidden="1" customWidth="1"/>
    <col min="6116" max="6116" width="19.42578125" style="172" hidden="1" customWidth="1"/>
    <col min="6117" max="6117" width="3.7109375" style="172" hidden="1" customWidth="1"/>
    <col min="6118" max="6118" width="19.42578125" style="172" hidden="1" customWidth="1"/>
    <col min="6119" max="6119" width="17.140625" style="172" hidden="1" customWidth="1"/>
    <col min="6120" max="6120" width="13.28515625" style="172" hidden="1" customWidth="1"/>
    <col min="6121" max="6121" width="16.42578125" style="172" hidden="1" customWidth="1"/>
    <col min="6122" max="6122" width="19.42578125" style="172" hidden="1" customWidth="1"/>
    <col min="6123" max="6123" width="31.42578125" style="172" hidden="1" customWidth="1"/>
    <col min="6124" max="6124" width="8.28515625" style="172" hidden="1" customWidth="1"/>
    <col min="6125" max="6125" width="9.42578125" style="172" hidden="1" customWidth="1"/>
    <col min="6126" max="6126" width="10.42578125" style="172" hidden="1" customWidth="1"/>
    <col min="6127" max="6368" width="9.28515625" style="172" hidden="1" customWidth="1"/>
    <col min="6369" max="6369" width="4" style="172" hidden="1" customWidth="1"/>
    <col min="6370" max="6370" width="21.7109375" style="172" hidden="1" customWidth="1"/>
    <col min="6371" max="6371" width="17.42578125" style="172" hidden="1" customWidth="1"/>
    <col min="6372" max="6372" width="19.42578125" style="172" hidden="1" customWidth="1"/>
    <col min="6373" max="6373" width="3.7109375" style="172" hidden="1" customWidth="1"/>
    <col min="6374" max="6374" width="19.42578125" style="172" hidden="1" customWidth="1"/>
    <col min="6375" max="6375" width="17.140625" style="172" hidden="1" customWidth="1"/>
    <col min="6376" max="6376" width="13.28515625" style="172" hidden="1" customWidth="1"/>
    <col min="6377" max="6377" width="16.42578125" style="172" hidden="1" customWidth="1"/>
    <col min="6378" max="6378" width="19.42578125" style="172" hidden="1" customWidth="1"/>
    <col min="6379" max="6379" width="31.42578125" style="172" hidden="1" customWidth="1"/>
    <col min="6380" max="6380" width="8.28515625" style="172" hidden="1" customWidth="1"/>
    <col min="6381" max="6381" width="9.42578125" style="172" hidden="1" customWidth="1"/>
    <col min="6382" max="6382" width="10.42578125" style="172" hidden="1" customWidth="1"/>
    <col min="6383" max="6624" width="9.28515625" style="172" hidden="1" customWidth="1"/>
    <col min="6625" max="6625" width="4" style="172" hidden="1" customWidth="1"/>
    <col min="6626" max="6626" width="21.7109375" style="172" hidden="1" customWidth="1"/>
    <col min="6627" max="6627" width="17.42578125" style="172" hidden="1" customWidth="1"/>
    <col min="6628" max="6628" width="19.42578125" style="172" hidden="1" customWidth="1"/>
    <col min="6629" max="6629" width="3.7109375" style="172" hidden="1" customWidth="1"/>
    <col min="6630" max="6630" width="19.42578125" style="172" hidden="1" customWidth="1"/>
    <col min="6631" max="6631" width="17.140625" style="172" hidden="1" customWidth="1"/>
    <col min="6632" max="6632" width="13.28515625" style="172" hidden="1" customWidth="1"/>
    <col min="6633" max="6633" width="16.42578125" style="172" hidden="1" customWidth="1"/>
    <col min="6634" max="6634" width="19.42578125" style="172" hidden="1" customWidth="1"/>
    <col min="6635" max="6635" width="31.42578125" style="172" hidden="1" customWidth="1"/>
    <col min="6636" max="6636" width="8.28515625" style="172" hidden="1" customWidth="1"/>
    <col min="6637" max="6637" width="9.42578125" style="172" hidden="1" customWidth="1"/>
    <col min="6638" max="6638" width="10.42578125" style="172" hidden="1" customWidth="1"/>
    <col min="6639" max="6880" width="9.28515625" style="172" hidden="1" customWidth="1"/>
    <col min="6881" max="6881" width="4" style="172" hidden="1" customWidth="1"/>
    <col min="6882" max="6882" width="21.7109375" style="172" hidden="1" customWidth="1"/>
    <col min="6883" max="6883" width="17.42578125" style="172" hidden="1" customWidth="1"/>
    <col min="6884" max="6884" width="19.42578125" style="172" hidden="1" customWidth="1"/>
    <col min="6885" max="6885" width="3.7109375" style="172" hidden="1" customWidth="1"/>
    <col min="6886" max="6886" width="19.42578125" style="172" hidden="1" customWidth="1"/>
    <col min="6887" max="6887" width="17.140625" style="172" hidden="1" customWidth="1"/>
    <col min="6888" max="6888" width="13.28515625" style="172" hidden="1" customWidth="1"/>
    <col min="6889" max="6889" width="16.42578125" style="172" hidden="1" customWidth="1"/>
    <col min="6890" max="6890" width="19.42578125" style="172" hidden="1" customWidth="1"/>
    <col min="6891" max="6891" width="31.42578125" style="172" hidden="1" customWidth="1"/>
    <col min="6892" max="6892" width="8.28515625" style="172" hidden="1" customWidth="1"/>
    <col min="6893" max="6893" width="9.42578125" style="172" hidden="1" customWidth="1"/>
    <col min="6894" max="6894" width="10.42578125" style="172" hidden="1" customWidth="1"/>
    <col min="6895" max="7136" width="9.28515625" style="172" hidden="1" customWidth="1"/>
    <col min="7137" max="7137" width="4" style="172" hidden="1" customWidth="1"/>
    <col min="7138" max="7138" width="21.7109375" style="172" hidden="1" customWidth="1"/>
    <col min="7139" max="7139" width="17.42578125" style="172" hidden="1" customWidth="1"/>
    <col min="7140" max="7140" width="19.42578125" style="172" hidden="1" customWidth="1"/>
    <col min="7141" max="7141" width="3.7109375" style="172" hidden="1" customWidth="1"/>
    <col min="7142" max="7142" width="19.42578125" style="172" hidden="1" customWidth="1"/>
    <col min="7143" max="7143" width="17.140625" style="172" hidden="1" customWidth="1"/>
    <col min="7144" max="7144" width="13.28515625" style="172" hidden="1" customWidth="1"/>
    <col min="7145" max="7145" width="16.42578125" style="172" hidden="1" customWidth="1"/>
    <col min="7146" max="7146" width="19.42578125" style="172" hidden="1" customWidth="1"/>
    <col min="7147" max="7147" width="31.42578125" style="172" hidden="1" customWidth="1"/>
    <col min="7148" max="7148" width="8.28515625" style="172" hidden="1" customWidth="1"/>
    <col min="7149" max="7149" width="9.42578125" style="172" hidden="1" customWidth="1"/>
    <col min="7150" max="7150" width="10.42578125" style="172" hidden="1" customWidth="1"/>
    <col min="7151" max="7392" width="9.28515625" style="172" hidden="1" customWidth="1"/>
    <col min="7393" max="7393" width="4" style="172" hidden="1" customWidth="1"/>
    <col min="7394" max="7394" width="21.7109375" style="172" hidden="1" customWidth="1"/>
    <col min="7395" max="7395" width="17.42578125" style="172" hidden="1" customWidth="1"/>
    <col min="7396" max="7396" width="19.42578125" style="172" hidden="1" customWidth="1"/>
    <col min="7397" max="7397" width="3.7109375" style="172" hidden="1" customWidth="1"/>
    <col min="7398" max="7398" width="19.42578125" style="172" hidden="1" customWidth="1"/>
    <col min="7399" max="7399" width="17.140625" style="172" hidden="1" customWidth="1"/>
    <col min="7400" max="7400" width="13.28515625" style="172" hidden="1" customWidth="1"/>
    <col min="7401" max="7401" width="16.42578125" style="172" hidden="1" customWidth="1"/>
    <col min="7402" max="7402" width="19.42578125" style="172" hidden="1" customWidth="1"/>
    <col min="7403" max="7403" width="31.42578125" style="172" hidden="1" customWidth="1"/>
    <col min="7404" max="7404" width="8.28515625" style="172" hidden="1" customWidth="1"/>
    <col min="7405" max="7405" width="9.42578125" style="172" hidden="1" customWidth="1"/>
    <col min="7406" max="7406" width="10.42578125" style="172" hidden="1" customWidth="1"/>
    <col min="7407" max="7648" width="9.28515625" style="172" hidden="1" customWidth="1"/>
    <col min="7649" max="7649" width="4" style="172" hidden="1" customWidth="1"/>
    <col min="7650" max="7650" width="21.7109375" style="172" hidden="1" customWidth="1"/>
    <col min="7651" max="7651" width="17.42578125" style="172" hidden="1" customWidth="1"/>
    <col min="7652" max="7652" width="19.42578125" style="172" hidden="1" customWidth="1"/>
    <col min="7653" max="7653" width="3.7109375" style="172" hidden="1" customWidth="1"/>
    <col min="7654" max="7654" width="19.42578125" style="172" hidden="1" customWidth="1"/>
    <col min="7655" max="7655" width="17.140625" style="172" hidden="1" customWidth="1"/>
    <col min="7656" max="7656" width="13.28515625" style="172" hidden="1" customWidth="1"/>
    <col min="7657" max="7657" width="16.42578125" style="172" hidden="1" customWidth="1"/>
    <col min="7658" max="7658" width="19.42578125" style="172" hidden="1" customWidth="1"/>
    <col min="7659" max="7659" width="31.42578125" style="172" hidden="1" customWidth="1"/>
    <col min="7660" max="7660" width="8.28515625" style="172" hidden="1" customWidth="1"/>
    <col min="7661" max="7661" width="9.42578125" style="172" hidden="1" customWidth="1"/>
    <col min="7662" max="7662" width="10.42578125" style="172" hidden="1" customWidth="1"/>
    <col min="7663" max="7904" width="9.28515625" style="172" hidden="1" customWidth="1"/>
    <col min="7905" max="7905" width="4" style="172" hidden="1" customWidth="1"/>
    <col min="7906" max="7906" width="21.7109375" style="172" hidden="1" customWidth="1"/>
    <col min="7907" max="7907" width="17.42578125" style="172" hidden="1" customWidth="1"/>
    <col min="7908" max="7908" width="19.42578125" style="172" hidden="1" customWidth="1"/>
    <col min="7909" max="7909" width="3.7109375" style="172" hidden="1" customWidth="1"/>
    <col min="7910" max="7910" width="19.42578125" style="172" hidden="1" customWidth="1"/>
    <col min="7911" max="7911" width="17.140625" style="172" hidden="1" customWidth="1"/>
    <col min="7912" max="7912" width="13.28515625" style="172" hidden="1" customWidth="1"/>
    <col min="7913" max="7913" width="16.42578125" style="172" hidden="1" customWidth="1"/>
    <col min="7914" max="7914" width="19.42578125" style="172" hidden="1" customWidth="1"/>
    <col min="7915" max="7915" width="31.42578125" style="172" hidden="1" customWidth="1"/>
    <col min="7916" max="7916" width="8.28515625" style="172" hidden="1" customWidth="1"/>
    <col min="7917" max="7917" width="9.42578125" style="172" hidden="1" customWidth="1"/>
    <col min="7918" max="7918" width="10.42578125" style="172" hidden="1" customWidth="1"/>
    <col min="7919" max="8160" width="9.28515625" style="172" hidden="1" customWidth="1"/>
    <col min="8161" max="8161" width="4" style="172" hidden="1" customWidth="1"/>
    <col min="8162" max="8162" width="21.7109375" style="172" hidden="1" customWidth="1"/>
    <col min="8163" max="8163" width="17.42578125" style="172" hidden="1" customWidth="1"/>
    <col min="8164" max="8164" width="19.42578125" style="172" hidden="1" customWidth="1"/>
    <col min="8165" max="8165" width="3.7109375" style="172" hidden="1" customWidth="1"/>
    <col min="8166" max="8166" width="19.42578125" style="172" hidden="1" customWidth="1"/>
    <col min="8167" max="8167" width="17.140625" style="172" hidden="1" customWidth="1"/>
    <col min="8168" max="8168" width="13.28515625" style="172" hidden="1" customWidth="1"/>
    <col min="8169" max="8169" width="16.42578125" style="172" hidden="1" customWidth="1"/>
    <col min="8170" max="8170" width="19.42578125" style="172" hidden="1" customWidth="1"/>
    <col min="8171" max="8171" width="31.42578125" style="172" hidden="1" customWidth="1"/>
    <col min="8172" max="8172" width="8.28515625" style="172" hidden="1" customWidth="1"/>
    <col min="8173" max="8173" width="9.42578125" style="172" hidden="1" customWidth="1"/>
    <col min="8174" max="8174" width="10.42578125" style="172" hidden="1" customWidth="1"/>
    <col min="8175" max="8416" width="9.28515625" style="172" hidden="1" customWidth="1"/>
    <col min="8417" max="8417" width="4" style="172" hidden="1" customWidth="1"/>
    <col min="8418" max="8418" width="21.7109375" style="172" hidden="1" customWidth="1"/>
    <col min="8419" max="8419" width="17.42578125" style="172" hidden="1" customWidth="1"/>
    <col min="8420" max="8420" width="19.42578125" style="172" hidden="1" customWidth="1"/>
    <col min="8421" max="8421" width="3.7109375" style="172" hidden="1" customWidth="1"/>
    <col min="8422" max="8422" width="19.42578125" style="172" hidden="1" customWidth="1"/>
    <col min="8423" max="8423" width="17.140625" style="172" hidden="1" customWidth="1"/>
    <col min="8424" max="8424" width="13.28515625" style="172" hidden="1" customWidth="1"/>
    <col min="8425" max="8425" width="16.42578125" style="172" hidden="1" customWidth="1"/>
    <col min="8426" max="8426" width="19.42578125" style="172" hidden="1" customWidth="1"/>
    <col min="8427" max="8427" width="31.42578125" style="172" hidden="1" customWidth="1"/>
    <col min="8428" max="8428" width="8.28515625" style="172" hidden="1" customWidth="1"/>
    <col min="8429" max="8429" width="9.42578125" style="172" hidden="1" customWidth="1"/>
    <col min="8430" max="8430" width="10.42578125" style="172" hidden="1" customWidth="1"/>
    <col min="8431" max="8672" width="9.28515625" style="172" hidden="1" customWidth="1"/>
    <col min="8673" max="8673" width="4" style="172" hidden="1" customWidth="1"/>
    <col min="8674" max="8674" width="21.7109375" style="172" hidden="1" customWidth="1"/>
    <col min="8675" max="8675" width="17.42578125" style="172" hidden="1" customWidth="1"/>
    <col min="8676" max="8676" width="19.42578125" style="172" hidden="1" customWidth="1"/>
    <col min="8677" max="8677" width="3.7109375" style="172" hidden="1" customWidth="1"/>
    <col min="8678" max="8678" width="19.42578125" style="172" hidden="1" customWidth="1"/>
    <col min="8679" max="8679" width="17.140625" style="172" hidden="1" customWidth="1"/>
    <col min="8680" max="8680" width="13.28515625" style="172" hidden="1" customWidth="1"/>
    <col min="8681" max="8681" width="16.42578125" style="172" hidden="1" customWidth="1"/>
    <col min="8682" max="8682" width="19.42578125" style="172" hidden="1" customWidth="1"/>
    <col min="8683" max="8683" width="31.42578125" style="172" hidden="1" customWidth="1"/>
    <col min="8684" max="8684" width="8.28515625" style="172" hidden="1" customWidth="1"/>
    <col min="8685" max="8685" width="9.42578125" style="172" hidden="1" customWidth="1"/>
    <col min="8686" max="8686" width="10.42578125" style="172" hidden="1" customWidth="1"/>
    <col min="8687" max="8928" width="9.28515625" style="172" hidden="1" customWidth="1"/>
    <col min="8929" max="8929" width="4" style="172" hidden="1" customWidth="1"/>
    <col min="8930" max="8930" width="21.7109375" style="172" hidden="1" customWidth="1"/>
    <col min="8931" max="8931" width="17.42578125" style="172" hidden="1" customWidth="1"/>
    <col min="8932" max="8932" width="19.42578125" style="172" hidden="1" customWidth="1"/>
    <col min="8933" max="8933" width="3.7109375" style="172" hidden="1" customWidth="1"/>
    <col min="8934" max="8934" width="19.42578125" style="172" hidden="1" customWidth="1"/>
    <col min="8935" max="8935" width="17.140625" style="172" hidden="1" customWidth="1"/>
    <col min="8936" max="8936" width="13.28515625" style="172" hidden="1" customWidth="1"/>
    <col min="8937" max="8937" width="16.42578125" style="172" hidden="1" customWidth="1"/>
    <col min="8938" max="8938" width="19.42578125" style="172" hidden="1" customWidth="1"/>
    <col min="8939" max="8939" width="31.42578125" style="172" hidden="1" customWidth="1"/>
    <col min="8940" max="8940" width="8.28515625" style="172" hidden="1" customWidth="1"/>
    <col min="8941" max="8941" width="9.42578125" style="172" hidden="1" customWidth="1"/>
    <col min="8942" max="8942" width="10.42578125" style="172" hidden="1" customWidth="1"/>
    <col min="8943" max="9184" width="9.28515625" style="172" hidden="1" customWidth="1"/>
    <col min="9185" max="9185" width="4" style="172" hidden="1" customWidth="1"/>
    <col min="9186" max="9186" width="21.7109375" style="172" hidden="1" customWidth="1"/>
    <col min="9187" max="9187" width="17.42578125" style="172" hidden="1" customWidth="1"/>
    <col min="9188" max="9188" width="19.42578125" style="172" hidden="1" customWidth="1"/>
    <col min="9189" max="9189" width="3.7109375" style="172" hidden="1" customWidth="1"/>
    <col min="9190" max="9190" width="19.42578125" style="172" hidden="1" customWidth="1"/>
    <col min="9191" max="9191" width="17.140625" style="172" hidden="1" customWidth="1"/>
    <col min="9192" max="9192" width="13.28515625" style="172" hidden="1" customWidth="1"/>
    <col min="9193" max="9193" width="16.42578125" style="172" hidden="1" customWidth="1"/>
    <col min="9194" max="9194" width="19.42578125" style="172" hidden="1" customWidth="1"/>
    <col min="9195" max="9195" width="31.42578125" style="172" hidden="1" customWidth="1"/>
    <col min="9196" max="9196" width="8.28515625" style="172" hidden="1" customWidth="1"/>
    <col min="9197" max="9197" width="9.42578125" style="172" hidden="1" customWidth="1"/>
    <col min="9198" max="9198" width="10.42578125" style="172" hidden="1" customWidth="1"/>
    <col min="9199" max="9440" width="9.28515625" style="172" hidden="1" customWidth="1"/>
    <col min="9441" max="9441" width="4" style="172" hidden="1" customWidth="1"/>
    <col min="9442" max="9442" width="21.7109375" style="172" hidden="1" customWidth="1"/>
    <col min="9443" max="9443" width="17.42578125" style="172" hidden="1" customWidth="1"/>
    <col min="9444" max="9444" width="19.42578125" style="172" hidden="1" customWidth="1"/>
    <col min="9445" max="9445" width="3.7109375" style="172" hidden="1" customWidth="1"/>
    <col min="9446" max="9446" width="19.42578125" style="172" hidden="1" customWidth="1"/>
    <col min="9447" max="9447" width="17.140625" style="172" hidden="1" customWidth="1"/>
    <col min="9448" max="9448" width="13.28515625" style="172" hidden="1" customWidth="1"/>
    <col min="9449" max="9449" width="16.42578125" style="172" hidden="1" customWidth="1"/>
    <col min="9450" max="9450" width="19.42578125" style="172" hidden="1" customWidth="1"/>
    <col min="9451" max="9451" width="31.42578125" style="172" hidden="1" customWidth="1"/>
    <col min="9452" max="9452" width="8.28515625" style="172" hidden="1" customWidth="1"/>
    <col min="9453" max="9453" width="9.42578125" style="172" hidden="1" customWidth="1"/>
    <col min="9454" max="9454" width="10.42578125" style="172" hidden="1" customWidth="1"/>
    <col min="9455" max="9696" width="9.28515625" style="172" hidden="1" customWidth="1"/>
    <col min="9697" max="9697" width="4" style="172" hidden="1" customWidth="1"/>
    <col min="9698" max="9698" width="21.7109375" style="172" hidden="1" customWidth="1"/>
    <col min="9699" max="9699" width="17.42578125" style="172" hidden="1" customWidth="1"/>
    <col min="9700" max="9700" width="19.42578125" style="172" hidden="1" customWidth="1"/>
    <col min="9701" max="9701" width="3.7109375" style="172" hidden="1" customWidth="1"/>
    <col min="9702" max="9702" width="19.42578125" style="172" hidden="1" customWidth="1"/>
    <col min="9703" max="9703" width="17.140625" style="172" hidden="1" customWidth="1"/>
    <col min="9704" max="9704" width="13.28515625" style="172" hidden="1" customWidth="1"/>
    <col min="9705" max="9705" width="16.42578125" style="172" hidden="1" customWidth="1"/>
    <col min="9706" max="9706" width="19.42578125" style="172" hidden="1" customWidth="1"/>
    <col min="9707" max="9707" width="31.42578125" style="172" hidden="1" customWidth="1"/>
    <col min="9708" max="9708" width="8.28515625" style="172" hidden="1" customWidth="1"/>
    <col min="9709" max="9709" width="9.42578125" style="172" hidden="1" customWidth="1"/>
    <col min="9710" max="9710" width="10.42578125" style="172" hidden="1" customWidth="1"/>
    <col min="9711" max="9952" width="9.28515625" style="172" hidden="1" customWidth="1"/>
    <col min="9953" max="9953" width="4" style="172" hidden="1" customWidth="1"/>
    <col min="9954" max="9954" width="21.7109375" style="172" hidden="1" customWidth="1"/>
    <col min="9955" max="9955" width="17.42578125" style="172" hidden="1" customWidth="1"/>
    <col min="9956" max="9956" width="19.42578125" style="172" hidden="1" customWidth="1"/>
    <col min="9957" max="9957" width="3.7109375" style="172" hidden="1" customWidth="1"/>
    <col min="9958" max="9958" width="19.42578125" style="172" hidden="1" customWidth="1"/>
    <col min="9959" max="9959" width="17.140625" style="172" hidden="1" customWidth="1"/>
    <col min="9960" max="9960" width="13.28515625" style="172" hidden="1" customWidth="1"/>
    <col min="9961" max="9961" width="16.42578125" style="172" hidden="1" customWidth="1"/>
    <col min="9962" max="9962" width="19.42578125" style="172" hidden="1" customWidth="1"/>
    <col min="9963" max="9963" width="31.42578125" style="172" hidden="1" customWidth="1"/>
    <col min="9964" max="9964" width="8.28515625" style="172" hidden="1" customWidth="1"/>
    <col min="9965" max="9965" width="9.42578125" style="172" hidden="1" customWidth="1"/>
    <col min="9966" max="9966" width="10.42578125" style="172" hidden="1" customWidth="1"/>
    <col min="9967" max="10208" width="9.28515625" style="172" hidden="1" customWidth="1"/>
    <col min="10209" max="10209" width="4" style="172" hidden="1" customWidth="1"/>
    <col min="10210" max="10210" width="21.7109375" style="172" hidden="1" customWidth="1"/>
    <col min="10211" max="10211" width="17.42578125" style="172" hidden="1" customWidth="1"/>
    <col min="10212" max="10212" width="19.42578125" style="172" hidden="1" customWidth="1"/>
    <col min="10213" max="10213" width="3.7109375" style="172" hidden="1" customWidth="1"/>
    <col min="10214" max="10214" width="19.42578125" style="172" hidden="1" customWidth="1"/>
    <col min="10215" max="10215" width="17.140625" style="172" hidden="1" customWidth="1"/>
    <col min="10216" max="10216" width="13.28515625" style="172" hidden="1" customWidth="1"/>
    <col min="10217" max="10217" width="16.42578125" style="172" hidden="1" customWidth="1"/>
    <col min="10218" max="10218" width="19.42578125" style="172" hidden="1" customWidth="1"/>
    <col min="10219" max="10219" width="31.42578125" style="172" hidden="1" customWidth="1"/>
    <col min="10220" max="10220" width="8.28515625" style="172" hidden="1" customWidth="1"/>
    <col min="10221" max="10221" width="9.42578125" style="172" hidden="1" customWidth="1"/>
    <col min="10222" max="10222" width="10.42578125" style="172" hidden="1" customWidth="1"/>
    <col min="10223" max="10464" width="9.28515625" style="172" hidden="1" customWidth="1"/>
    <col min="10465" max="10465" width="4" style="172" hidden="1" customWidth="1"/>
    <col min="10466" max="10466" width="21.7109375" style="172" hidden="1" customWidth="1"/>
    <col min="10467" max="10467" width="17.42578125" style="172" hidden="1" customWidth="1"/>
    <col min="10468" max="10468" width="19.42578125" style="172" hidden="1" customWidth="1"/>
    <col min="10469" max="10469" width="3.7109375" style="172" hidden="1" customWidth="1"/>
    <col min="10470" max="10470" width="19.42578125" style="172" hidden="1" customWidth="1"/>
    <col min="10471" max="10471" width="17.140625" style="172" hidden="1" customWidth="1"/>
    <col min="10472" max="10472" width="13.28515625" style="172" hidden="1" customWidth="1"/>
    <col min="10473" max="10473" width="16.42578125" style="172" hidden="1" customWidth="1"/>
    <col min="10474" max="10474" width="19.42578125" style="172" hidden="1" customWidth="1"/>
    <col min="10475" max="10475" width="31.42578125" style="172" hidden="1" customWidth="1"/>
    <col min="10476" max="10476" width="8.28515625" style="172" hidden="1" customWidth="1"/>
    <col min="10477" max="10477" width="9.42578125" style="172" hidden="1" customWidth="1"/>
    <col min="10478" max="10478" width="10.42578125" style="172" hidden="1" customWidth="1"/>
    <col min="10479" max="10720" width="9.28515625" style="172" hidden="1" customWidth="1"/>
    <col min="10721" max="10721" width="4" style="172" hidden="1" customWidth="1"/>
    <col min="10722" max="10722" width="21.7109375" style="172" hidden="1" customWidth="1"/>
    <col min="10723" max="10723" width="17.42578125" style="172" hidden="1" customWidth="1"/>
    <col min="10724" max="10724" width="19.42578125" style="172" hidden="1" customWidth="1"/>
    <col min="10725" max="10725" width="3.7109375" style="172" hidden="1" customWidth="1"/>
    <col min="10726" max="10726" width="19.42578125" style="172" hidden="1" customWidth="1"/>
    <col min="10727" max="10727" width="17.140625" style="172" hidden="1" customWidth="1"/>
    <col min="10728" max="10728" width="13.28515625" style="172" hidden="1" customWidth="1"/>
    <col min="10729" max="10729" width="16.42578125" style="172" hidden="1" customWidth="1"/>
    <col min="10730" max="10730" width="19.42578125" style="172" hidden="1" customWidth="1"/>
    <col min="10731" max="10731" width="31.42578125" style="172" hidden="1" customWidth="1"/>
    <col min="10732" max="10732" width="8.28515625" style="172" hidden="1" customWidth="1"/>
    <col min="10733" max="10733" width="9.42578125" style="172" hidden="1" customWidth="1"/>
    <col min="10734" max="10734" width="10.42578125" style="172" hidden="1" customWidth="1"/>
    <col min="10735" max="10976" width="9.28515625" style="172" hidden="1" customWidth="1"/>
    <col min="10977" max="10977" width="4" style="172" hidden="1" customWidth="1"/>
    <col min="10978" max="10978" width="21.7109375" style="172" hidden="1" customWidth="1"/>
    <col min="10979" max="10979" width="17.42578125" style="172" hidden="1" customWidth="1"/>
    <col min="10980" max="10980" width="19.42578125" style="172" hidden="1" customWidth="1"/>
    <col min="10981" max="10981" width="3.7109375" style="172" hidden="1" customWidth="1"/>
    <col min="10982" max="10982" width="19.42578125" style="172" hidden="1" customWidth="1"/>
    <col min="10983" max="10983" width="17.140625" style="172" hidden="1" customWidth="1"/>
    <col min="10984" max="10984" width="13.28515625" style="172" hidden="1" customWidth="1"/>
    <col min="10985" max="10985" width="16.42578125" style="172" hidden="1" customWidth="1"/>
    <col min="10986" max="10986" width="19.42578125" style="172" hidden="1" customWidth="1"/>
    <col min="10987" max="10987" width="31.42578125" style="172" hidden="1" customWidth="1"/>
    <col min="10988" max="10988" width="8.28515625" style="172" hidden="1" customWidth="1"/>
    <col min="10989" max="10989" width="9.42578125" style="172" hidden="1" customWidth="1"/>
    <col min="10990" max="10990" width="10.42578125" style="172" hidden="1" customWidth="1"/>
    <col min="10991" max="11232" width="9.28515625" style="172" hidden="1" customWidth="1"/>
    <col min="11233" max="11233" width="4" style="172" hidden="1" customWidth="1"/>
    <col min="11234" max="11234" width="21.7109375" style="172" hidden="1" customWidth="1"/>
    <col min="11235" max="11235" width="17.42578125" style="172" hidden="1" customWidth="1"/>
    <col min="11236" max="11236" width="19.42578125" style="172" hidden="1" customWidth="1"/>
    <col min="11237" max="11237" width="3.7109375" style="172" hidden="1" customWidth="1"/>
    <col min="11238" max="11238" width="19.42578125" style="172" hidden="1" customWidth="1"/>
    <col min="11239" max="11239" width="17.140625" style="172" hidden="1" customWidth="1"/>
    <col min="11240" max="11240" width="13.28515625" style="172" hidden="1" customWidth="1"/>
    <col min="11241" max="11241" width="16.42578125" style="172" hidden="1" customWidth="1"/>
    <col min="11242" max="11242" width="19.42578125" style="172" hidden="1" customWidth="1"/>
    <col min="11243" max="11243" width="31.42578125" style="172" hidden="1" customWidth="1"/>
    <col min="11244" max="11244" width="8.28515625" style="172" hidden="1" customWidth="1"/>
    <col min="11245" max="11245" width="9.42578125" style="172" hidden="1" customWidth="1"/>
    <col min="11246" max="11246" width="10.42578125" style="172" hidden="1" customWidth="1"/>
    <col min="11247" max="11488" width="9.28515625" style="172" hidden="1" customWidth="1"/>
    <col min="11489" max="11489" width="4" style="172" hidden="1" customWidth="1"/>
    <col min="11490" max="11490" width="21.7109375" style="172" hidden="1" customWidth="1"/>
    <col min="11491" max="11491" width="17.42578125" style="172" hidden="1" customWidth="1"/>
    <col min="11492" max="11492" width="19.42578125" style="172" hidden="1" customWidth="1"/>
    <col min="11493" max="11493" width="3.7109375" style="172" hidden="1" customWidth="1"/>
    <col min="11494" max="11494" width="19.42578125" style="172" hidden="1" customWidth="1"/>
    <col min="11495" max="11495" width="17.140625" style="172" hidden="1" customWidth="1"/>
    <col min="11496" max="11496" width="13.28515625" style="172" hidden="1" customWidth="1"/>
    <col min="11497" max="11497" width="16.42578125" style="172" hidden="1" customWidth="1"/>
    <col min="11498" max="11498" width="19.42578125" style="172" hidden="1" customWidth="1"/>
    <col min="11499" max="11499" width="31.42578125" style="172" hidden="1" customWidth="1"/>
    <col min="11500" max="11500" width="8.28515625" style="172" hidden="1" customWidth="1"/>
    <col min="11501" max="11501" width="9.42578125" style="172" hidden="1" customWidth="1"/>
    <col min="11502" max="11502" width="10.42578125" style="172" hidden="1" customWidth="1"/>
    <col min="11503" max="11744" width="9.28515625" style="172" hidden="1" customWidth="1"/>
    <col min="11745" max="11745" width="4" style="172" hidden="1" customWidth="1"/>
    <col min="11746" max="11746" width="21.7109375" style="172" hidden="1" customWidth="1"/>
    <col min="11747" max="11747" width="17.42578125" style="172" hidden="1" customWidth="1"/>
    <col min="11748" max="11748" width="19.42578125" style="172" hidden="1" customWidth="1"/>
    <col min="11749" max="11749" width="3.7109375" style="172" hidden="1" customWidth="1"/>
    <col min="11750" max="11750" width="19.42578125" style="172" hidden="1" customWidth="1"/>
    <col min="11751" max="11751" width="17.140625" style="172" hidden="1" customWidth="1"/>
    <col min="11752" max="11752" width="13.28515625" style="172" hidden="1" customWidth="1"/>
    <col min="11753" max="11753" width="16.42578125" style="172" hidden="1" customWidth="1"/>
    <col min="11754" max="11754" width="19.42578125" style="172" hidden="1" customWidth="1"/>
    <col min="11755" max="11755" width="31.42578125" style="172" hidden="1" customWidth="1"/>
    <col min="11756" max="11756" width="8.28515625" style="172" hidden="1" customWidth="1"/>
    <col min="11757" max="11757" width="9.42578125" style="172" hidden="1" customWidth="1"/>
    <col min="11758" max="11758" width="10.42578125" style="172" hidden="1" customWidth="1"/>
    <col min="11759" max="12000" width="9.28515625" style="172" hidden="1" customWidth="1"/>
    <col min="12001" max="12001" width="4" style="172" hidden="1" customWidth="1"/>
    <col min="12002" max="12002" width="21.7109375" style="172" hidden="1" customWidth="1"/>
    <col min="12003" max="12003" width="17.42578125" style="172" hidden="1" customWidth="1"/>
    <col min="12004" max="12004" width="19.42578125" style="172" hidden="1" customWidth="1"/>
    <col min="12005" max="12005" width="3.7109375" style="172" hidden="1" customWidth="1"/>
    <col min="12006" max="12006" width="19.42578125" style="172" hidden="1" customWidth="1"/>
    <col min="12007" max="12007" width="17.140625" style="172" hidden="1" customWidth="1"/>
    <col min="12008" max="12008" width="13.28515625" style="172" hidden="1" customWidth="1"/>
    <col min="12009" max="12009" width="16.42578125" style="172" hidden="1" customWidth="1"/>
    <col min="12010" max="12010" width="19.42578125" style="172" hidden="1" customWidth="1"/>
    <col min="12011" max="12011" width="31.42578125" style="172" hidden="1" customWidth="1"/>
    <col min="12012" max="12012" width="8.28515625" style="172" hidden="1" customWidth="1"/>
    <col min="12013" max="12013" width="9.42578125" style="172" hidden="1" customWidth="1"/>
    <col min="12014" max="12014" width="10.42578125" style="172" hidden="1" customWidth="1"/>
    <col min="12015" max="12256" width="9.28515625" style="172" hidden="1" customWidth="1"/>
    <col min="12257" max="12257" width="4" style="172" hidden="1" customWidth="1"/>
    <col min="12258" max="12258" width="21.7109375" style="172" hidden="1" customWidth="1"/>
    <col min="12259" max="12259" width="17.42578125" style="172" hidden="1" customWidth="1"/>
    <col min="12260" max="12260" width="19.42578125" style="172" hidden="1" customWidth="1"/>
    <col min="12261" max="12261" width="3.7109375" style="172" hidden="1" customWidth="1"/>
    <col min="12262" max="12262" width="19.42578125" style="172" hidden="1" customWidth="1"/>
    <col min="12263" max="12263" width="17.140625" style="172" hidden="1" customWidth="1"/>
    <col min="12264" max="12264" width="13.28515625" style="172" hidden="1" customWidth="1"/>
    <col min="12265" max="12265" width="16.42578125" style="172" hidden="1" customWidth="1"/>
    <col min="12266" max="12266" width="19.42578125" style="172" hidden="1" customWidth="1"/>
    <col min="12267" max="12267" width="31.42578125" style="172" hidden="1" customWidth="1"/>
    <col min="12268" max="12268" width="8.28515625" style="172" hidden="1" customWidth="1"/>
    <col min="12269" max="12269" width="9.42578125" style="172" hidden="1" customWidth="1"/>
    <col min="12270" max="12270" width="10.42578125" style="172" hidden="1" customWidth="1"/>
    <col min="12271" max="12512" width="9.28515625" style="172" hidden="1" customWidth="1"/>
    <col min="12513" max="12513" width="4" style="172" hidden="1" customWidth="1"/>
    <col min="12514" max="12514" width="21.7109375" style="172" hidden="1" customWidth="1"/>
    <col min="12515" max="12515" width="17.42578125" style="172" hidden="1" customWidth="1"/>
    <col min="12516" max="12516" width="19.42578125" style="172" hidden="1" customWidth="1"/>
    <col min="12517" max="12517" width="3.7109375" style="172" hidden="1" customWidth="1"/>
    <col min="12518" max="12518" width="19.42578125" style="172" hidden="1" customWidth="1"/>
    <col min="12519" max="12519" width="17.140625" style="172" hidden="1" customWidth="1"/>
    <col min="12520" max="12520" width="13.28515625" style="172" hidden="1" customWidth="1"/>
    <col min="12521" max="12521" width="16.42578125" style="172" hidden="1" customWidth="1"/>
    <col min="12522" max="12522" width="19.42578125" style="172" hidden="1" customWidth="1"/>
    <col min="12523" max="12523" width="31.42578125" style="172" hidden="1" customWidth="1"/>
    <col min="12524" max="12524" width="8.28515625" style="172" hidden="1" customWidth="1"/>
    <col min="12525" max="12525" width="9.42578125" style="172" hidden="1" customWidth="1"/>
    <col min="12526" max="12526" width="10.42578125" style="172" hidden="1" customWidth="1"/>
    <col min="12527" max="12768" width="9.28515625" style="172" hidden="1" customWidth="1"/>
    <col min="12769" max="12769" width="4" style="172" hidden="1" customWidth="1"/>
    <col min="12770" max="12770" width="21.7109375" style="172" hidden="1" customWidth="1"/>
    <col min="12771" max="12771" width="17.42578125" style="172" hidden="1" customWidth="1"/>
    <col min="12772" max="12772" width="19.42578125" style="172" hidden="1" customWidth="1"/>
    <col min="12773" max="12773" width="3.7109375" style="172" hidden="1" customWidth="1"/>
    <col min="12774" max="12774" width="19.42578125" style="172" hidden="1" customWidth="1"/>
    <col min="12775" max="12775" width="17.140625" style="172" hidden="1" customWidth="1"/>
    <col min="12776" max="12776" width="13.28515625" style="172" hidden="1" customWidth="1"/>
    <col min="12777" max="12777" width="16.42578125" style="172" hidden="1" customWidth="1"/>
    <col min="12778" max="12778" width="19.42578125" style="172" hidden="1" customWidth="1"/>
    <col min="12779" max="12779" width="31.42578125" style="172" hidden="1" customWidth="1"/>
    <col min="12780" max="12780" width="8.28515625" style="172" hidden="1" customWidth="1"/>
    <col min="12781" max="12781" width="9.42578125" style="172" hidden="1" customWidth="1"/>
    <col min="12782" max="12782" width="10.42578125" style="172" hidden="1" customWidth="1"/>
    <col min="12783" max="13024" width="9.28515625" style="172" hidden="1" customWidth="1"/>
    <col min="13025" max="13025" width="4" style="172" hidden="1" customWidth="1"/>
    <col min="13026" max="13026" width="21.7109375" style="172" hidden="1" customWidth="1"/>
    <col min="13027" max="13027" width="17.42578125" style="172" hidden="1" customWidth="1"/>
    <col min="13028" max="13028" width="19.42578125" style="172" hidden="1" customWidth="1"/>
    <col min="13029" max="13029" width="3.7109375" style="172" hidden="1" customWidth="1"/>
    <col min="13030" max="13030" width="19.42578125" style="172" hidden="1" customWidth="1"/>
    <col min="13031" max="13031" width="17.140625" style="172" hidden="1" customWidth="1"/>
    <col min="13032" max="13032" width="13.28515625" style="172" hidden="1" customWidth="1"/>
    <col min="13033" max="13033" width="16.42578125" style="172" hidden="1" customWidth="1"/>
    <col min="13034" max="13034" width="19.42578125" style="172" hidden="1" customWidth="1"/>
    <col min="13035" max="13035" width="31.42578125" style="172" hidden="1" customWidth="1"/>
    <col min="13036" max="13036" width="8.28515625" style="172" hidden="1" customWidth="1"/>
    <col min="13037" max="13037" width="9.42578125" style="172" hidden="1" customWidth="1"/>
    <col min="13038" max="13038" width="10.42578125" style="172" hidden="1" customWidth="1"/>
    <col min="13039" max="13280" width="9.28515625" style="172" hidden="1" customWidth="1"/>
    <col min="13281" max="13281" width="4" style="172" hidden="1" customWidth="1"/>
    <col min="13282" max="13282" width="21.7109375" style="172" hidden="1" customWidth="1"/>
    <col min="13283" max="13283" width="17.42578125" style="172" hidden="1" customWidth="1"/>
    <col min="13284" max="13284" width="19.42578125" style="172" hidden="1" customWidth="1"/>
    <col min="13285" max="13285" width="3.7109375" style="172" hidden="1" customWidth="1"/>
    <col min="13286" max="13286" width="19.42578125" style="172" hidden="1" customWidth="1"/>
    <col min="13287" max="13287" width="17.140625" style="172" hidden="1" customWidth="1"/>
    <col min="13288" max="13288" width="13.28515625" style="172" hidden="1" customWidth="1"/>
    <col min="13289" max="13289" width="16.42578125" style="172" hidden="1" customWidth="1"/>
    <col min="13290" max="13290" width="19.42578125" style="172" hidden="1" customWidth="1"/>
    <col min="13291" max="13291" width="31.42578125" style="172" hidden="1" customWidth="1"/>
    <col min="13292" max="13292" width="8.28515625" style="172" hidden="1" customWidth="1"/>
    <col min="13293" max="13293" width="9.42578125" style="172" hidden="1" customWidth="1"/>
    <col min="13294" max="13294" width="10.42578125" style="172" hidden="1" customWidth="1"/>
    <col min="13295" max="13536" width="9.28515625" style="172" hidden="1" customWidth="1"/>
    <col min="13537" max="13537" width="4" style="172" hidden="1" customWidth="1"/>
    <col min="13538" max="13538" width="21.7109375" style="172" hidden="1" customWidth="1"/>
    <col min="13539" max="13539" width="17.42578125" style="172" hidden="1" customWidth="1"/>
    <col min="13540" max="13540" width="19.42578125" style="172" hidden="1" customWidth="1"/>
    <col min="13541" max="13541" width="3.7109375" style="172" hidden="1" customWidth="1"/>
    <col min="13542" max="13542" width="19.42578125" style="172" hidden="1" customWidth="1"/>
    <col min="13543" max="13543" width="17.140625" style="172" hidden="1" customWidth="1"/>
    <col min="13544" max="13544" width="13.28515625" style="172" hidden="1" customWidth="1"/>
    <col min="13545" max="13545" width="16.42578125" style="172" hidden="1" customWidth="1"/>
    <col min="13546" max="13546" width="19.42578125" style="172" hidden="1" customWidth="1"/>
    <col min="13547" max="13547" width="31.42578125" style="172" hidden="1" customWidth="1"/>
    <col min="13548" max="13548" width="8.28515625" style="172" hidden="1" customWidth="1"/>
    <col min="13549" max="13549" width="9.42578125" style="172" hidden="1" customWidth="1"/>
    <col min="13550" max="13550" width="10.42578125" style="172" hidden="1" customWidth="1"/>
    <col min="13551" max="13792" width="9.28515625" style="172" hidden="1" customWidth="1"/>
    <col min="13793" max="13793" width="4" style="172" hidden="1" customWidth="1"/>
    <col min="13794" max="13794" width="21.7109375" style="172" hidden="1" customWidth="1"/>
    <col min="13795" max="13795" width="17.42578125" style="172" hidden="1" customWidth="1"/>
    <col min="13796" max="13796" width="19.42578125" style="172" hidden="1" customWidth="1"/>
    <col min="13797" max="13797" width="3.7109375" style="172" hidden="1" customWidth="1"/>
    <col min="13798" max="13798" width="19.42578125" style="172" hidden="1" customWidth="1"/>
    <col min="13799" max="13799" width="17.140625" style="172" hidden="1" customWidth="1"/>
    <col min="13800" max="13800" width="13.28515625" style="172" hidden="1" customWidth="1"/>
    <col min="13801" max="13801" width="16.42578125" style="172" hidden="1" customWidth="1"/>
    <col min="13802" max="13802" width="19.42578125" style="172" hidden="1" customWidth="1"/>
    <col min="13803" max="13803" width="31.42578125" style="172" hidden="1" customWidth="1"/>
    <col min="13804" max="13804" width="8.28515625" style="172" hidden="1" customWidth="1"/>
    <col min="13805" max="13805" width="9.42578125" style="172" hidden="1" customWidth="1"/>
    <col min="13806" max="13806" width="10.42578125" style="172" hidden="1" customWidth="1"/>
    <col min="13807" max="14048" width="9.28515625" style="172" hidden="1" customWidth="1"/>
    <col min="14049" max="14049" width="4" style="172" hidden="1" customWidth="1"/>
    <col min="14050" max="14050" width="21.7109375" style="172" hidden="1" customWidth="1"/>
    <col min="14051" max="14051" width="17.42578125" style="172" hidden="1" customWidth="1"/>
    <col min="14052" max="14052" width="19.42578125" style="172" hidden="1" customWidth="1"/>
    <col min="14053" max="14053" width="3.7109375" style="172" hidden="1" customWidth="1"/>
    <col min="14054" max="14054" width="19.42578125" style="172" hidden="1" customWidth="1"/>
    <col min="14055" max="14055" width="17.140625" style="172" hidden="1" customWidth="1"/>
    <col min="14056" max="14056" width="13.28515625" style="172" hidden="1" customWidth="1"/>
    <col min="14057" max="14057" width="16.42578125" style="172" hidden="1" customWidth="1"/>
    <col min="14058" max="14058" width="19.42578125" style="172" hidden="1" customWidth="1"/>
    <col min="14059" max="14059" width="31.42578125" style="172" hidden="1" customWidth="1"/>
    <col min="14060" max="14060" width="8.28515625" style="172" hidden="1" customWidth="1"/>
    <col min="14061" max="14061" width="9.42578125" style="172" hidden="1" customWidth="1"/>
    <col min="14062" max="14062" width="10.42578125" style="172" hidden="1" customWidth="1"/>
    <col min="14063" max="14304" width="9.28515625" style="172" hidden="1" customWidth="1"/>
    <col min="14305" max="14305" width="4" style="172" hidden="1" customWidth="1"/>
    <col min="14306" max="14306" width="21.7109375" style="172" hidden="1" customWidth="1"/>
    <col min="14307" max="14307" width="17.42578125" style="172" hidden="1" customWidth="1"/>
    <col min="14308" max="14308" width="19.42578125" style="172" hidden="1" customWidth="1"/>
    <col min="14309" max="14309" width="3.7109375" style="172" hidden="1" customWidth="1"/>
    <col min="14310" max="14310" width="19.42578125" style="172" hidden="1" customWidth="1"/>
    <col min="14311" max="14311" width="17.140625" style="172" hidden="1" customWidth="1"/>
    <col min="14312" max="14312" width="13.28515625" style="172" hidden="1" customWidth="1"/>
    <col min="14313" max="14313" width="16.42578125" style="172" hidden="1" customWidth="1"/>
    <col min="14314" max="14314" width="19.42578125" style="172" hidden="1" customWidth="1"/>
    <col min="14315" max="14315" width="31.42578125" style="172" hidden="1" customWidth="1"/>
    <col min="14316" max="14316" width="8.28515625" style="172" hidden="1" customWidth="1"/>
    <col min="14317" max="14317" width="9.42578125" style="172" hidden="1" customWidth="1"/>
    <col min="14318" max="14318" width="10.42578125" style="172" hidden="1" customWidth="1"/>
    <col min="14319" max="14560" width="9.28515625" style="172" hidden="1" customWidth="1"/>
    <col min="14561" max="14561" width="4" style="172" hidden="1" customWidth="1"/>
    <col min="14562" max="14562" width="21.7109375" style="172" hidden="1" customWidth="1"/>
    <col min="14563" max="14563" width="17.42578125" style="172" hidden="1" customWidth="1"/>
    <col min="14564" max="14564" width="19.42578125" style="172" hidden="1" customWidth="1"/>
    <col min="14565" max="14565" width="3.7109375" style="172" hidden="1" customWidth="1"/>
    <col min="14566" max="14566" width="19.42578125" style="172" hidden="1" customWidth="1"/>
    <col min="14567" max="14567" width="17.140625" style="172" hidden="1" customWidth="1"/>
    <col min="14568" max="14568" width="13.28515625" style="172" hidden="1" customWidth="1"/>
    <col min="14569" max="14569" width="16.42578125" style="172" hidden="1" customWidth="1"/>
    <col min="14570" max="14570" width="19.42578125" style="172" hidden="1" customWidth="1"/>
    <col min="14571" max="14571" width="31.42578125" style="172" hidden="1" customWidth="1"/>
    <col min="14572" max="14572" width="8.28515625" style="172" hidden="1" customWidth="1"/>
    <col min="14573" max="14573" width="9.42578125" style="172" hidden="1" customWidth="1"/>
    <col min="14574" max="14574" width="10.42578125" style="172" hidden="1" customWidth="1"/>
    <col min="14575" max="14816" width="9.28515625" style="172" hidden="1" customWidth="1"/>
    <col min="14817" max="14817" width="4" style="172" hidden="1" customWidth="1"/>
    <col min="14818" max="14818" width="21.7109375" style="172" hidden="1" customWidth="1"/>
    <col min="14819" max="14819" width="17.42578125" style="172" hidden="1" customWidth="1"/>
    <col min="14820" max="14820" width="19.42578125" style="172" hidden="1" customWidth="1"/>
    <col min="14821" max="14821" width="3.7109375" style="172" hidden="1" customWidth="1"/>
    <col min="14822" max="14822" width="19.42578125" style="172" hidden="1" customWidth="1"/>
    <col min="14823" max="14823" width="17.140625" style="172" hidden="1" customWidth="1"/>
    <col min="14824" max="14824" width="13.28515625" style="172" hidden="1" customWidth="1"/>
    <col min="14825" max="14825" width="16.42578125" style="172" hidden="1" customWidth="1"/>
    <col min="14826" max="14826" width="19.42578125" style="172" hidden="1" customWidth="1"/>
    <col min="14827" max="14827" width="31.42578125" style="172" hidden="1" customWidth="1"/>
    <col min="14828" max="14828" width="8.28515625" style="172" hidden="1" customWidth="1"/>
    <col min="14829" max="14829" width="9.42578125" style="172" hidden="1" customWidth="1"/>
    <col min="14830" max="14830" width="10.42578125" style="172" hidden="1" customWidth="1"/>
    <col min="14831" max="15072" width="9.28515625" style="172" hidden="1" customWidth="1"/>
    <col min="15073" max="15073" width="4" style="172" hidden="1" customWidth="1"/>
    <col min="15074" max="15074" width="21.7109375" style="172" hidden="1" customWidth="1"/>
    <col min="15075" max="15075" width="17.42578125" style="172" hidden="1" customWidth="1"/>
    <col min="15076" max="15076" width="19.42578125" style="172" hidden="1" customWidth="1"/>
    <col min="15077" max="15077" width="3.7109375" style="172" hidden="1" customWidth="1"/>
    <col min="15078" max="15078" width="19.42578125" style="172" hidden="1" customWidth="1"/>
    <col min="15079" max="15079" width="17.140625" style="172" hidden="1" customWidth="1"/>
    <col min="15080" max="15080" width="13.28515625" style="172" hidden="1" customWidth="1"/>
    <col min="15081" max="15081" width="16.42578125" style="172" hidden="1" customWidth="1"/>
    <col min="15082" max="15082" width="19.42578125" style="172" hidden="1" customWidth="1"/>
    <col min="15083" max="15083" width="31.42578125" style="172" hidden="1" customWidth="1"/>
    <col min="15084" max="15084" width="8.28515625" style="172" hidden="1" customWidth="1"/>
    <col min="15085" max="15085" width="9.42578125" style="172" hidden="1" customWidth="1"/>
    <col min="15086" max="15086" width="10.42578125" style="172" hidden="1" customWidth="1"/>
    <col min="15087" max="15328" width="9.28515625" style="172" hidden="1" customWidth="1"/>
    <col min="15329" max="15329" width="4" style="172" hidden="1" customWidth="1"/>
    <col min="15330" max="15330" width="21.7109375" style="172" hidden="1" customWidth="1"/>
    <col min="15331" max="15331" width="17.42578125" style="172" hidden="1" customWidth="1"/>
    <col min="15332" max="15332" width="19.42578125" style="172" hidden="1" customWidth="1"/>
    <col min="15333" max="15333" width="3.7109375" style="172" hidden="1" customWidth="1"/>
    <col min="15334" max="15334" width="19.42578125" style="172" hidden="1" customWidth="1"/>
    <col min="15335" max="15335" width="17.140625" style="172" hidden="1" customWidth="1"/>
    <col min="15336" max="15336" width="13.28515625" style="172" hidden="1" customWidth="1"/>
    <col min="15337" max="15337" width="16.42578125" style="172" hidden="1" customWidth="1"/>
    <col min="15338" max="15338" width="19.42578125" style="172" hidden="1" customWidth="1"/>
    <col min="15339" max="15339" width="31.42578125" style="172" hidden="1" customWidth="1"/>
    <col min="15340" max="15340" width="8.28515625" style="172" hidden="1" customWidth="1"/>
    <col min="15341" max="15341" width="9.42578125" style="172" hidden="1" customWidth="1"/>
    <col min="15342" max="15342" width="10.42578125" style="172" hidden="1" customWidth="1"/>
    <col min="15343" max="15584" width="9.28515625" style="172" hidden="1" customWidth="1"/>
    <col min="15585" max="15585" width="4" style="172" hidden="1" customWidth="1"/>
    <col min="15586" max="15586" width="21.7109375" style="172" hidden="1" customWidth="1"/>
    <col min="15587" max="15587" width="17.42578125" style="172" hidden="1" customWidth="1"/>
    <col min="15588" max="15588" width="19.42578125" style="172" hidden="1" customWidth="1"/>
    <col min="15589" max="15589" width="3.7109375" style="172" hidden="1" customWidth="1"/>
    <col min="15590" max="15590" width="19.42578125" style="172" hidden="1" customWidth="1"/>
    <col min="15591" max="15591" width="17.140625" style="172" hidden="1" customWidth="1"/>
    <col min="15592" max="15592" width="13.28515625" style="172" hidden="1" customWidth="1"/>
    <col min="15593" max="15593" width="16.42578125" style="172" hidden="1" customWidth="1"/>
    <col min="15594" max="15594" width="19.42578125" style="172" hidden="1" customWidth="1"/>
    <col min="15595" max="15595" width="31.42578125" style="172" hidden="1" customWidth="1"/>
    <col min="15596" max="15596" width="8.28515625" style="172" hidden="1" customWidth="1"/>
    <col min="15597" max="15597" width="9.42578125" style="172" hidden="1" customWidth="1"/>
    <col min="15598" max="15598" width="10.42578125" style="172" hidden="1" customWidth="1"/>
    <col min="15599" max="15840" width="9.28515625" style="172" hidden="1" customWidth="1"/>
    <col min="15841" max="15841" width="4" style="172" hidden="1" customWidth="1"/>
    <col min="15842" max="15842" width="21.7109375" style="172" hidden="1" customWidth="1"/>
    <col min="15843" max="15843" width="17.42578125" style="172" hidden="1" customWidth="1"/>
    <col min="15844" max="15844" width="19.42578125" style="172" hidden="1" customWidth="1"/>
    <col min="15845" max="15845" width="3.7109375" style="172" hidden="1" customWidth="1"/>
    <col min="15846" max="15846" width="19.42578125" style="172" hidden="1" customWidth="1"/>
    <col min="15847" max="15847" width="17.140625" style="172" hidden="1" customWidth="1"/>
    <col min="15848" max="15848" width="13.28515625" style="172" hidden="1" customWidth="1"/>
    <col min="15849" max="15849" width="16.42578125" style="172" hidden="1" customWidth="1"/>
    <col min="15850" max="15850" width="19.42578125" style="172" hidden="1" customWidth="1"/>
    <col min="15851" max="15851" width="31.42578125" style="172" hidden="1" customWidth="1"/>
    <col min="15852" max="15852" width="8.28515625" style="172" hidden="1" customWidth="1"/>
    <col min="15853" max="15853" width="9.42578125" style="172" hidden="1" customWidth="1"/>
    <col min="15854" max="15854" width="10.42578125" style="172" hidden="1" customWidth="1"/>
    <col min="15855" max="16096" width="9.28515625" style="172" hidden="1" customWidth="1"/>
    <col min="16097" max="16097" width="4" style="172" hidden="1" customWidth="1"/>
    <col min="16098" max="16098" width="21.7109375" style="172" hidden="1" customWidth="1"/>
    <col min="16099" max="16099" width="17.42578125" style="172" hidden="1" customWidth="1"/>
    <col min="16100" max="16100" width="19.42578125" style="172" hidden="1" customWidth="1"/>
    <col min="16101" max="16101" width="3.7109375" style="172" hidden="1" customWidth="1"/>
    <col min="16102" max="16102" width="19.42578125" style="172" hidden="1" customWidth="1"/>
    <col min="16103" max="16103" width="17.140625" style="172" hidden="1" customWidth="1"/>
    <col min="16104" max="16104" width="13.28515625" style="172" hidden="1" customWidth="1"/>
    <col min="16105" max="16105" width="16.42578125" style="172" hidden="1" customWidth="1"/>
    <col min="16106" max="16106" width="19.42578125" style="172" hidden="1" customWidth="1"/>
    <col min="16107" max="16107" width="31.42578125" style="172" hidden="1" customWidth="1"/>
    <col min="16108" max="16108" width="8.28515625" style="172" hidden="1" customWidth="1"/>
    <col min="16109" max="16109" width="9.42578125" style="172" hidden="1" customWidth="1"/>
    <col min="16110" max="16110" width="10.42578125" style="172" hidden="1" customWidth="1"/>
    <col min="16111" max="16384" width="9.28515625" style="172" hidden="1" customWidth="1"/>
  </cols>
  <sheetData>
    <row r="1" spans="1:20">
      <c r="S1" s="172"/>
      <c r="T1" s="1"/>
    </row>
    <row r="2" spans="1:20" s="17" customFormat="1">
      <c r="A2" s="133" t="s">
        <v>1312</v>
      </c>
      <c r="B2" s="53"/>
      <c r="C2" s="53"/>
      <c r="D2" s="132"/>
      <c r="E2" s="13"/>
      <c r="F2" s="6"/>
      <c r="G2" s="6"/>
      <c r="I2" s="6"/>
      <c r="J2" s="6"/>
      <c r="K2" s="9"/>
      <c r="L2" s="9"/>
      <c r="M2" s="9"/>
      <c r="N2" s="9"/>
      <c r="O2" s="9"/>
      <c r="P2" s="9"/>
      <c r="Q2" s="335" t="s">
        <v>271</v>
      </c>
      <c r="S2" s="5"/>
      <c r="T2" s="335"/>
    </row>
    <row r="3" spans="1:20" s="17" customFormat="1">
      <c r="A3" s="205" t="str">
        <f>"COMPANY: "&amp;'Co. Profile'!B2</f>
        <v>COMPANY: [NAME OF HMO]</v>
      </c>
      <c r="B3" s="58"/>
      <c r="C3" s="58"/>
      <c r="D3" s="35"/>
      <c r="E3" s="19"/>
      <c r="F3" s="6"/>
      <c r="G3" s="6"/>
      <c r="I3" s="6"/>
      <c r="J3" s="6"/>
      <c r="K3" s="9"/>
      <c r="L3" s="9"/>
      <c r="M3" s="9"/>
      <c r="N3" s="9"/>
      <c r="O3" s="9"/>
      <c r="P3" s="9"/>
      <c r="Q3" s="336" t="s">
        <v>798</v>
      </c>
      <c r="S3" s="5"/>
      <c r="T3" s="336"/>
    </row>
    <row r="4" spans="1:20" s="17" customFormat="1">
      <c r="A4" s="210" t="str">
        <f>'Co. Profile'!B3</f>
        <v>FOR THE YEAR ENDED DECEMBER 31, 20XX</v>
      </c>
      <c r="B4" s="58"/>
      <c r="C4" s="58"/>
      <c r="D4" s="64"/>
      <c r="E4" s="13"/>
      <c r="F4" s="6"/>
      <c r="G4" s="6"/>
      <c r="I4" s="6"/>
      <c r="J4" s="6"/>
      <c r="K4" s="9"/>
      <c r="L4" s="9"/>
      <c r="M4" s="9"/>
      <c r="N4" s="9"/>
      <c r="O4" s="9"/>
      <c r="P4" s="9"/>
      <c r="Q4" s="336" t="s">
        <v>799</v>
      </c>
      <c r="S4" s="5"/>
      <c r="T4" s="336"/>
    </row>
    <row r="5" spans="1:20" ht="18" customHeight="1" thickBot="1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4"/>
      <c r="M5" s="174"/>
      <c r="N5" s="174"/>
      <c r="O5" s="174"/>
      <c r="P5" s="174"/>
      <c r="Q5" s="335" t="s">
        <v>800</v>
      </c>
      <c r="R5" s="175"/>
      <c r="S5" s="172"/>
      <c r="T5" s="335"/>
    </row>
    <row r="6" spans="1:20" ht="29.25" customHeight="1">
      <c r="A6" s="1928" t="s">
        <v>846</v>
      </c>
      <c r="B6" s="1929"/>
      <c r="C6" s="1929"/>
      <c r="D6" s="1926" t="s">
        <v>1313</v>
      </c>
      <c r="E6" s="1926" t="s">
        <v>1314</v>
      </c>
      <c r="F6" s="1926" t="s">
        <v>1315</v>
      </c>
      <c r="G6" s="1926" t="s">
        <v>1316</v>
      </c>
      <c r="H6" s="2490" t="s">
        <v>1317</v>
      </c>
      <c r="I6" s="1920"/>
      <c r="J6" s="1920"/>
      <c r="K6" s="1920"/>
      <c r="L6" s="1920"/>
      <c r="M6" s="1921"/>
      <c r="N6" s="2490" t="s">
        <v>1318</v>
      </c>
      <c r="O6" s="1920"/>
      <c r="P6" s="1920"/>
      <c r="Q6" s="1921"/>
      <c r="R6" s="1922" t="s">
        <v>780</v>
      </c>
    </row>
    <row r="7" spans="1:20" ht="67.5" customHeight="1" thickBot="1">
      <c r="A7" s="1930"/>
      <c r="B7" s="1931"/>
      <c r="C7" s="1931"/>
      <c r="D7" s="1927"/>
      <c r="E7" s="1927"/>
      <c r="F7" s="1927"/>
      <c r="G7" s="1927"/>
      <c r="H7" s="1603" t="s">
        <v>1319</v>
      </c>
      <c r="I7" s="899" t="s">
        <v>1320</v>
      </c>
      <c r="J7" s="1603" t="s">
        <v>1321</v>
      </c>
      <c r="K7" s="899" t="s">
        <v>1322</v>
      </c>
      <c r="L7" s="1604" t="s">
        <v>1323</v>
      </c>
      <c r="M7" s="1604" t="s">
        <v>1324</v>
      </c>
      <c r="N7" s="1605" t="s">
        <v>1325</v>
      </c>
      <c r="O7" s="1606" t="s">
        <v>1326</v>
      </c>
      <c r="P7" s="1606" t="s">
        <v>1183</v>
      </c>
      <c r="Q7" s="1606" t="s">
        <v>1327</v>
      </c>
      <c r="R7" s="1923"/>
    </row>
    <row r="8" spans="1:20" s="1354" customFormat="1" ht="17.25" customHeight="1">
      <c r="A8" s="1924" t="s">
        <v>706</v>
      </c>
      <c r="B8" s="1925"/>
      <c r="C8" s="1925"/>
      <c r="D8" s="1607">
        <v>-2</v>
      </c>
      <c r="E8" s="1355">
        <v>-3</v>
      </c>
      <c r="F8" s="1607">
        <v>-4</v>
      </c>
      <c r="G8" s="1355">
        <v>-5</v>
      </c>
      <c r="H8" s="1607">
        <v>-6</v>
      </c>
      <c r="I8" s="1355">
        <v>-7</v>
      </c>
      <c r="J8" s="1607">
        <v>-8</v>
      </c>
      <c r="K8" s="1355">
        <v>-9</v>
      </c>
      <c r="L8" s="1607">
        <v>-10</v>
      </c>
      <c r="M8" s="1355">
        <v>-11</v>
      </c>
      <c r="N8" s="1607">
        <v>-12</v>
      </c>
      <c r="O8" s="1355">
        <v>-13</v>
      </c>
      <c r="P8" s="1607">
        <v>-14</v>
      </c>
      <c r="Q8" s="1607">
        <v>-15</v>
      </c>
      <c r="R8" s="1356">
        <v>-16</v>
      </c>
      <c r="S8" s="1323"/>
      <c r="T8" s="1323"/>
    </row>
    <row r="9" spans="1:20" s="177" customFormat="1" ht="17.25" customHeight="1">
      <c r="A9" s="183"/>
      <c r="B9" s="184"/>
      <c r="C9" s="184"/>
      <c r="D9" s="1042"/>
      <c r="E9" s="184"/>
      <c r="F9" s="1042"/>
      <c r="G9" s="184"/>
      <c r="H9" s="1042"/>
      <c r="I9" s="184"/>
      <c r="J9" s="1042"/>
      <c r="K9" s="184"/>
      <c r="L9" s="1043"/>
      <c r="M9" s="1043"/>
      <c r="N9" s="185"/>
      <c r="O9" s="1043"/>
      <c r="P9" s="1043"/>
      <c r="Q9" s="1043"/>
      <c r="R9" s="186"/>
      <c r="S9" s="159"/>
      <c r="T9" s="159"/>
    </row>
    <row r="10" spans="1:20" ht="15.75" customHeight="1">
      <c r="A10" s="178"/>
      <c r="B10" s="179" t="s">
        <v>810</v>
      </c>
      <c r="C10" s="900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1"/>
      <c r="O10" s="903"/>
      <c r="P10" s="903"/>
      <c r="Q10" s="903"/>
      <c r="R10" s="902"/>
    </row>
    <row r="11" spans="1:20" ht="15.75" customHeight="1">
      <c r="A11" s="178"/>
      <c r="B11" s="179" t="s">
        <v>812</v>
      </c>
      <c r="C11" s="900"/>
      <c r="D11" s="903"/>
      <c r="E11" s="903"/>
      <c r="F11" s="903"/>
      <c r="G11" s="903"/>
      <c r="H11" s="903"/>
      <c r="I11" s="903"/>
      <c r="J11" s="903"/>
      <c r="K11" s="903"/>
      <c r="L11" s="903"/>
      <c r="M11" s="903"/>
      <c r="N11" s="901"/>
      <c r="O11" s="903"/>
      <c r="P11" s="903"/>
      <c r="Q11" s="903"/>
      <c r="R11" s="902"/>
    </row>
    <row r="12" spans="1:20" ht="15.75" customHeight="1">
      <c r="A12" s="178"/>
      <c r="B12" s="179" t="s">
        <v>813</v>
      </c>
      <c r="C12" s="900"/>
      <c r="D12" s="903"/>
      <c r="E12" s="903"/>
      <c r="F12" s="903"/>
      <c r="G12" s="903"/>
      <c r="H12" s="903"/>
      <c r="I12" s="903"/>
      <c r="J12" s="903"/>
      <c r="K12" s="903"/>
      <c r="L12" s="903"/>
      <c r="M12" s="903"/>
      <c r="N12" s="901"/>
      <c r="O12" s="903"/>
      <c r="P12" s="903"/>
      <c r="Q12" s="903"/>
      <c r="R12" s="902"/>
    </row>
    <row r="13" spans="1:20" ht="15.75" customHeight="1">
      <c r="A13" s="178"/>
      <c r="B13" s="179" t="s">
        <v>815</v>
      </c>
      <c r="C13" s="900"/>
      <c r="D13" s="903"/>
      <c r="E13" s="903"/>
      <c r="F13" s="903"/>
      <c r="G13" s="903"/>
      <c r="H13" s="903"/>
      <c r="I13" s="903"/>
      <c r="J13" s="903"/>
      <c r="K13" s="903"/>
      <c r="L13" s="903"/>
      <c r="M13" s="903"/>
      <c r="N13" s="901"/>
      <c r="O13" s="903"/>
      <c r="P13" s="903"/>
      <c r="Q13" s="903"/>
      <c r="R13" s="902"/>
    </row>
    <row r="14" spans="1:20" ht="15.75" customHeight="1" thickBot="1">
      <c r="A14" s="178"/>
      <c r="B14" s="860" t="s">
        <v>760</v>
      </c>
      <c r="C14" s="180"/>
      <c r="D14" s="778"/>
      <c r="E14" s="172"/>
      <c r="F14" s="778"/>
      <c r="G14" s="172"/>
      <c r="H14" s="778"/>
      <c r="I14" s="172"/>
      <c r="J14" s="778"/>
      <c r="K14" s="778"/>
      <c r="L14" s="778"/>
      <c r="M14" s="778"/>
      <c r="N14" s="172"/>
      <c r="O14" s="778"/>
      <c r="P14" s="778"/>
      <c r="Q14" s="778"/>
      <c r="R14" s="181"/>
    </row>
    <row r="15" spans="1:20" ht="15.75" customHeight="1" thickBot="1">
      <c r="A15" s="2491"/>
      <c r="B15" s="2492"/>
      <c r="C15" s="2493" t="s">
        <v>305</v>
      </c>
      <c r="D15" s="2494" t="s">
        <v>790</v>
      </c>
      <c r="E15" s="2495" t="s">
        <v>790</v>
      </c>
      <c r="F15" s="2494" t="s">
        <v>790</v>
      </c>
      <c r="G15" s="2495" t="s">
        <v>790</v>
      </c>
      <c r="H15" s="188">
        <f t="shared" ref="H15:M15" si="0">SUM(H10:H13)</f>
        <v>0</v>
      </c>
      <c r="I15" s="2495" t="s">
        <v>790</v>
      </c>
      <c r="J15" s="188">
        <f t="shared" si="0"/>
        <v>0</v>
      </c>
      <c r="K15" s="188">
        <f t="shared" si="0"/>
        <v>0</v>
      </c>
      <c r="L15" s="188">
        <f>SUM(L10:L13)</f>
        <v>0</v>
      </c>
      <c r="M15" s="188">
        <f t="shared" si="0"/>
        <v>0</v>
      </c>
      <c r="N15" s="189">
        <f>SUM(N10:N13)</f>
        <v>0</v>
      </c>
      <c r="O15" s="188">
        <f>SUM(O10:O13)</f>
        <v>0</v>
      </c>
      <c r="P15" s="188">
        <f>SUM(P10:P13)</f>
        <v>0</v>
      </c>
      <c r="Q15" s="188">
        <f>SUM(Q10:Q13)</f>
        <v>0</v>
      </c>
      <c r="R15" s="2496" t="s">
        <v>790</v>
      </c>
    </row>
    <row r="16" spans="1:20" ht="15.75" customHeight="1" thickTop="1" thickBot="1">
      <c r="A16" s="187"/>
      <c r="B16" s="558"/>
      <c r="C16" s="559"/>
      <c r="D16" s="1608"/>
      <c r="E16" s="558"/>
      <c r="F16" s="1608"/>
      <c r="G16" s="560"/>
      <c r="H16" s="1609"/>
      <c r="I16" s="560"/>
      <c r="J16" s="1609"/>
      <c r="K16" s="560"/>
      <c r="L16" s="1609"/>
      <c r="M16" s="1609"/>
      <c r="N16" s="1610"/>
      <c r="O16" s="1609"/>
      <c r="P16" s="1609"/>
      <c r="Q16" s="1609"/>
      <c r="R16" s="1611"/>
    </row>
    <row r="17" spans="1:20" s="182" customFormat="1" ht="15.75" customHeight="1"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S17" s="159"/>
      <c r="T17" s="159"/>
    </row>
    <row r="18" spans="1:20">
      <c r="A18" s="365" t="s">
        <v>792</v>
      </c>
    </row>
    <row r="19" spans="1:20" ht="16.5" thickBot="1">
      <c r="A19" s="366" t="s">
        <v>819</v>
      </c>
      <c r="L19" s="1075" t="s">
        <v>818</v>
      </c>
      <c r="M19"/>
      <c r="P19" s="1075" t="s">
        <v>818</v>
      </c>
      <c r="Q19"/>
    </row>
    <row r="20" spans="1:20">
      <c r="A20" s="366" t="s">
        <v>1328</v>
      </c>
      <c r="L20" s="817" t="s">
        <v>618</v>
      </c>
      <c r="M20" s="1286"/>
      <c r="P20" s="817" t="s">
        <v>618</v>
      </c>
      <c r="Q20" s="1286"/>
    </row>
    <row r="21" spans="1:20">
      <c r="A21" s="719" t="s">
        <v>727</v>
      </c>
      <c r="L21" s="45" t="s">
        <v>619</v>
      </c>
      <c r="M21" s="1287"/>
      <c r="P21" s="45" t="s">
        <v>619</v>
      </c>
      <c r="Q21" s="1287"/>
    </row>
    <row r="22" spans="1:20" ht="16.5" thickBot="1">
      <c r="A22" s="719" t="s">
        <v>917</v>
      </c>
      <c r="L22" s="46" t="s">
        <v>305</v>
      </c>
      <c r="M22" s="1406">
        <f>SUM(M20:M21)</f>
        <v>0</v>
      </c>
      <c r="P22" s="46" t="s">
        <v>305</v>
      </c>
      <c r="Q22" s="1406">
        <f>SUM(Q20:Q21)</f>
        <v>0</v>
      </c>
    </row>
    <row r="23" spans="1:20">
      <c r="L23" s="1076" t="s">
        <v>451</v>
      </c>
      <c r="M23" s="1077">
        <f>M22-M15</f>
        <v>0</v>
      </c>
      <c r="P23" s="1076" t="s">
        <v>451</v>
      </c>
      <c r="Q23" s="1077">
        <f>Q22-Q15</f>
        <v>0</v>
      </c>
    </row>
    <row r="24" spans="1:20"/>
    <row r="25" spans="1:20"/>
    <row r="26" spans="1:20"/>
  </sheetData>
  <mergeCells count="9">
    <mergeCell ref="N6:Q6"/>
    <mergeCell ref="R6:R7"/>
    <mergeCell ref="A8:C8"/>
    <mergeCell ref="G6:G7"/>
    <mergeCell ref="F6:F7"/>
    <mergeCell ref="E6:E7"/>
    <mergeCell ref="D6:D7"/>
    <mergeCell ref="A6:C7"/>
    <mergeCell ref="H6:M6"/>
  </mergeCells>
  <hyperlinks>
    <hyperlink ref="Q2" location="Content!Print_Area" display="Content" xr:uid="{19C6EDD9-10E6-4F93-A85F-83B83AD06F7F}"/>
    <hyperlink ref="Q3" location="'X1 - Assets'!A1" display="SFP-Asset" xr:uid="{AB19E465-1B74-44BE-A394-D928D86E338F}"/>
    <hyperlink ref="Q4" location="'X2 - Liabilities'!A1" display="SFP-Liab and NW" xr:uid="{B0804FFC-38BC-4E18-8A22-53F2066A9C37}"/>
    <hyperlink ref="Q5" location="X4_SCI!A1" display="SCI" xr:uid="{ED4EE8B7-1125-47FB-A881-2CC556FCEBD4}"/>
  </hyperlinks>
  <pageMargins left="0.5" right="0.5" top="1" bottom="0.5" header="0.3" footer="0.3"/>
  <pageSetup paperSize="14" scale="57" orientation="landscape" r:id="rId1"/>
  <headerFooter alignWithMargins="0">
    <oddFooter>&amp;R&amp;"Times New Roman,Bold"&amp;12Page 32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>
    <tabColor rgb="FF00B0F0"/>
    <pageSetUpPr fitToPage="1"/>
  </sheetPr>
  <dimension ref="A1:L34"/>
  <sheetViews>
    <sheetView zoomScale="85" zoomScaleNormal="85" zoomScaleSheetLayoutView="85" workbookViewId="0">
      <selection activeCell="L21" sqref="L21"/>
    </sheetView>
  </sheetViews>
  <sheetFormatPr defaultColWidth="0" defaultRowHeight="15.75" zeroHeight="1"/>
  <cols>
    <col min="1" max="1" width="4.42578125" style="98" customWidth="1"/>
    <col min="2" max="2" width="55.5703125" style="98" customWidth="1"/>
    <col min="3" max="7" width="21.42578125" style="98" customWidth="1"/>
    <col min="8" max="8" width="26" style="98" customWidth="1"/>
    <col min="9" max="9" width="5" style="159" customWidth="1"/>
    <col min="10" max="10" width="8.7109375" style="159" customWidth="1"/>
    <col min="11" max="11" width="17.7109375" style="99" bestFit="1" customWidth="1"/>
    <col min="12" max="12" width="8.7109375" style="99" customWidth="1"/>
    <col min="13" max="16384" width="8.7109375" style="99" hidden="1"/>
  </cols>
  <sheetData>
    <row r="1" spans="1:11">
      <c r="A1" s="73" t="s">
        <v>1329</v>
      </c>
      <c r="B1" s="99"/>
      <c r="E1" s="99"/>
      <c r="F1" s="99"/>
      <c r="G1" s="99"/>
      <c r="H1" s="335" t="s">
        <v>271</v>
      </c>
      <c r="I1" s="5"/>
      <c r="K1" s="335"/>
    </row>
    <row r="2" spans="1:11">
      <c r="A2" s="205" t="str">
        <f>"COMPANY: "&amp;'Co. Profile'!B2</f>
        <v>COMPANY: [NAME OF HMO]</v>
      </c>
      <c r="B2" s="99"/>
      <c r="E2" s="99"/>
      <c r="F2" s="99"/>
      <c r="G2" s="99"/>
      <c r="H2" s="336" t="s">
        <v>798</v>
      </c>
      <c r="I2" s="5"/>
      <c r="K2" s="336"/>
    </row>
    <row r="3" spans="1:11">
      <c r="A3" s="210" t="str">
        <f>'Co. Profile'!B3</f>
        <v>FOR THE YEAR ENDED DECEMBER 31, 20XX</v>
      </c>
      <c r="B3" s="99"/>
      <c r="E3" s="99"/>
      <c r="F3" s="99"/>
      <c r="G3" s="99"/>
      <c r="H3" s="336" t="s">
        <v>799</v>
      </c>
      <c r="I3" s="5"/>
      <c r="K3" s="336"/>
    </row>
    <row r="4" spans="1:11" ht="16.5" thickBot="1">
      <c r="H4" s="335" t="s">
        <v>800</v>
      </c>
      <c r="I4" s="172"/>
      <c r="K4" s="335"/>
    </row>
    <row r="5" spans="1:11" ht="31.15" customHeight="1" thickBot="1">
      <c r="A5" s="1908" t="s">
        <v>1330</v>
      </c>
      <c r="B5" s="1909"/>
      <c r="C5" s="891" t="s">
        <v>1285</v>
      </c>
      <c r="D5" s="891" t="s">
        <v>1286</v>
      </c>
      <c r="E5" s="891" t="s">
        <v>1287</v>
      </c>
      <c r="F5" s="891" t="s">
        <v>1288</v>
      </c>
      <c r="G5" s="891" t="s">
        <v>1289</v>
      </c>
      <c r="H5" s="892" t="s">
        <v>1290</v>
      </c>
    </row>
    <row r="6" spans="1:11" s="1350" customFormat="1">
      <c r="A6" s="1910" t="s">
        <v>706</v>
      </c>
      <c r="B6" s="2458"/>
      <c r="C6" s="2459" t="s">
        <v>707</v>
      </c>
      <c r="D6" s="2459" t="s">
        <v>707</v>
      </c>
      <c r="E6" s="2459" t="s">
        <v>708</v>
      </c>
      <c r="F6" s="2459" t="s">
        <v>709</v>
      </c>
      <c r="G6" s="2459" t="s">
        <v>710</v>
      </c>
      <c r="H6" s="2460" t="s">
        <v>711</v>
      </c>
      <c r="I6" s="1323"/>
      <c r="J6" s="1323"/>
    </row>
    <row r="7" spans="1:11">
      <c r="A7" s="109" t="s">
        <v>1331</v>
      </c>
      <c r="B7" s="107"/>
      <c r="C7" s="2497"/>
      <c r="D7" s="2498"/>
      <c r="E7" s="2498"/>
      <c r="F7" s="2498"/>
      <c r="G7" s="2498"/>
      <c r="H7" s="795"/>
    </row>
    <row r="8" spans="1:11">
      <c r="A8" s="110"/>
      <c r="B8" s="894" t="s">
        <v>810</v>
      </c>
      <c r="C8" s="1585"/>
      <c r="D8" s="1586"/>
      <c r="E8" s="1586"/>
      <c r="F8" s="1586"/>
      <c r="G8" s="1586"/>
      <c r="H8" s="895"/>
    </row>
    <row r="9" spans="1:11">
      <c r="A9" s="110"/>
      <c r="B9" s="894" t="s">
        <v>812</v>
      </c>
      <c r="C9" s="1585"/>
      <c r="D9" s="1586"/>
      <c r="E9" s="1586"/>
      <c r="F9" s="1586"/>
      <c r="G9" s="1586"/>
      <c r="H9" s="895"/>
    </row>
    <row r="10" spans="1:11">
      <c r="A10" s="110"/>
      <c r="B10" s="894" t="s">
        <v>1293</v>
      </c>
      <c r="C10" s="1585"/>
      <c r="D10" s="1586"/>
      <c r="E10" s="1586"/>
      <c r="F10" s="1586"/>
      <c r="G10" s="1586"/>
      <c r="H10" s="895"/>
    </row>
    <row r="11" spans="1:11" ht="16.5" thickBot="1">
      <c r="A11" s="110"/>
      <c r="B11" s="860" t="s">
        <v>760</v>
      </c>
      <c r="C11" s="777"/>
      <c r="D11" s="800"/>
      <c r="E11" s="1587"/>
      <c r="F11" s="1587"/>
      <c r="G11" s="1587"/>
      <c r="H11" s="795"/>
    </row>
    <row r="12" spans="1:11" ht="15.75" customHeight="1" thickBot="1">
      <c r="A12" s="2461"/>
      <c r="B12" s="2462" t="s">
        <v>867</v>
      </c>
      <c r="C12" s="2463" t="s">
        <v>790</v>
      </c>
      <c r="D12" s="801">
        <f>SUM(D8:D10)</f>
        <v>0</v>
      </c>
      <c r="E12" s="1524">
        <f>SUM(E8:E10)</f>
        <v>0</v>
      </c>
      <c r="F12" s="1524">
        <f>SUM(F8:F10)</f>
        <v>0</v>
      </c>
      <c r="G12" s="1524">
        <f>SUM(G8:G10)</f>
        <v>0</v>
      </c>
      <c r="H12" s="2464" t="s">
        <v>790</v>
      </c>
    </row>
    <row r="13" spans="1:11">
      <c r="A13" s="109" t="s">
        <v>1332</v>
      </c>
      <c r="B13" s="106"/>
      <c r="C13" s="1582"/>
      <c r="D13" s="1583"/>
      <c r="E13" s="1583"/>
      <c r="F13" s="1583"/>
      <c r="G13" s="1583"/>
      <c r="H13" s="795"/>
    </row>
    <row r="14" spans="1:11">
      <c r="A14" s="110"/>
      <c r="B14" s="894" t="s">
        <v>810</v>
      </c>
      <c r="C14" s="1585"/>
      <c r="D14" s="1586"/>
      <c r="E14" s="1586"/>
      <c r="F14" s="1586"/>
      <c r="G14" s="1586"/>
      <c r="H14" s="895"/>
    </row>
    <row r="15" spans="1:11">
      <c r="A15" s="110"/>
      <c r="B15" s="894" t="s">
        <v>812</v>
      </c>
      <c r="C15" s="1585"/>
      <c r="D15" s="1586"/>
      <c r="E15" s="1586"/>
      <c r="F15" s="1586"/>
      <c r="G15" s="1586"/>
      <c r="H15" s="895"/>
    </row>
    <row r="16" spans="1:11">
      <c r="A16" s="110"/>
      <c r="B16" s="894" t="s">
        <v>1293</v>
      </c>
      <c r="C16" s="1585"/>
      <c r="D16" s="1586"/>
      <c r="E16" s="1586"/>
      <c r="F16" s="1586"/>
      <c r="G16" s="1586"/>
      <c r="H16" s="895"/>
    </row>
    <row r="17" spans="1:8" ht="16.5" thickBot="1">
      <c r="A17" s="110"/>
      <c r="B17" s="860" t="s">
        <v>760</v>
      </c>
      <c r="C17" s="777"/>
      <c r="D17" s="800"/>
      <c r="E17" s="1587"/>
      <c r="F17" s="1587"/>
      <c r="G17" s="1587"/>
      <c r="H17" s="795"/>
    </row>
    <row r="18" spans="1:8" ht="16.5" thickBot="1">
      <c r="A18" s="2461"/>
      <c r="B18" s="2462" t="s">
        <v>867</v>
      </c>
      <c r="C18" s="2463" t="s">
        <v>790</v>
      </c>
      <c r="D18" s="801">
        <f>SUM(D14:D16)</f>
        <v>0</v>
      </c>
      <c r="E18" s="1524">
        <f>SUM(E14:E16)</f>
        <v>0</v>
      </c>
      <c r="F18" s="1524">
        <f>SUM(F14:F16)</f>
        <v>0</v>
      </c>
      <c r="G18" s="1524">
        <f>SUM(G14:G16)</f>
        <v>0</v>
      </c>
      <c r="H18" s="2464" t="s">
        <v>790</v>
      </c>
    </row>
    <row r="19" spans="1:8">
      <c r="A19" s="109" t="s">
        <v>1333</v>
      </c>
      <c r="B19" s="106"/>
      <c r="C19" s="1582"/>
      <c r="D19" s="1583"/>
      <c r="E19" s="1583"/>
      <c r="F19" s="1583"/>
      <c r="G19" s="1583"/>
      <c r="H19" s="795"/>
    </row>
    <row r="20" spans="1:8">
      <c r="A20" s="110"/>
      <c r="B20" s="894" t="s">
        <v>810</v>
      </c>
      <c r="C20" s="1585"/>
      <c r="D20" s="1586"/>
      <c r="E20" s="1586"/>
      <c r="F20" s="1586"/>
      <c r="G20" s="1586"/>
      <c r="H20" s="895"/>
    </row>
    <row r="21" spans="1:8">
      <c r="A21" s="110"/>
      <c r="B21" s="894" t="s">
        <v>812</v>
      </c>
      <c r="C21" s="1585"/>
      <c r="D21" s="1586"/>
      <c r="E21" s="1586"/>
      <c r="F21" s="1586"/>
      <c r="G21" s="1586"/>
      <c r="H21" s="895"/>
    </row>
    <row r="22" spans="1:8">
      <c r="A22" s="110"/>
      <c r="B22" s="894" t="s">
        <v>1293</v>
      </c>
      <c r="C22" s="1585"/>
      <c r="D22" s="1586"/>
      <c r="E22" s="1586"/>
      <c r="F22" s="1586"/>
      <c r="G22" s="1586"/>
      <c r="H22" s="895"/>
    </row>
    <row r="23" spans="1:8" ht="16.5" thickBot="1">
      <c r="A23" s="110"/>
      <c r="B23" s="860" t="s">
        <v>760</v>
      </c>
      <c r="C23" s="2465"/>
      <c r="D23" s="800"/>
      <c r="E23" s="1587"/>
      <c r="F23" s="1587"/>
      <c r="G23" s="1587"/>
      <c r="H23" s="795"/>
    </row>
    <row r="24" spans="1:8" ht="16.5" thickBot="1">
      <c r="A24" s="2461"/>
      <c r="B24" s="2462" t="s">
        <v>867</v>
      </c>
      <c r="C24" s="2470" t="s">
        <v>790</v>
      </c>
      <c r="D24" s="801">
        <f>SUM(D20:D22)</f>
        <v>0</v>
      </c>
      <c r="E24" s="1524">
        <f>SUM(E20:E22)</f>
        <v>0</v>
      </c>
      <c r="F24" s="1524">
        <f>SUM(F20:F22)</f>
        <v>0</v>
      </c>
      <c r="G24" s="1524">
        <f>SUM(G20:G22)</f>
        <v>0</v>
      </c>
      <c r="H24" s="2464" t="s">
        <v>790</v>
      </c>
    </row>
    <row r="25" spans="1:8" ht="16.5" thickBot="1">
      <c r="A25" s="2466" t="s">
        <v>873</v>
      </c>
      <c r="B25" s="2499"/>
      <c r="C25" s="2463" t="s">
        <v>790</v>
      </c>
      <c r="D25" s="802">
        <f>D12+D18+D24</f>
        <v>0</v>
      </c>
      <c r="E25" s="799">
        <f>E12+E18+E24</f>
        <v>0</v>
      </c>
      <c r="F25" s="799">
        <f>F12+F18+F24</f>
        <v>0</v>
      </c>
      <c r="G25" s="799">
        <f>G12+G18+G24</f>
        <v>0</v>
      </c>
      <c r="H25" s="2469" t="s">
        <v>790</v>
      </c>
    </row>
    <row r="26" spans="1:8" ht="17.25" thickTop="1" thickBot="1">
      <c r="A26" s="104"/>
      <c r="B26" s="555"/>
      <c r="C26" s="1593"/>
      <c r="D26" s="1593"/>
      <c r="E26" s="1593"/>
      <c r="F26" s="1593"/>
      <c r="G26" s="1593"/>
      <c r="H26" s="1594"/>
    </row>
    <row r="27" spans="1:8"/>
    <row r="28" spans="1:8">
      <c r="A28" s="365" t="s">
        <v>792</v>
      </c>
    </row>
    <row r="29" spans="1:8">
      <c r="A29" s="366" t="s">
        <v>819</v>
      </c>
      <c r="F29" s="1075" t="s">
        <v>818</v>
      </c>
      <c r="G29"/>
    </row>
    <row r="30" spans="1:8">
      <c r="A30" s="366" t="s">
        <v>1334</v>
      </c>
      <c r="F30" s="817" t="s">
        <v>618</v>
      </c>
      <c r="G30" s="1286"/>
    </row>
    <row r="31" spans="1:8">
      <c r="A31" s="719" t="s">
        <v>727</v>
      </c>
      <c r="B31" s="101"/>
      <c r="C31" s="29"/>
      <c r="D31" s="29"/>
      <c r="E31" s="29"/>
      <c r="F31" s="45" t="s">
        <v>619</v>
      </c>
      <c r="G31" s="1287"/>
    </row>
    <row r="32" spans="1:8">
      <c r="A32" s="719" t="s">
        <v>917</v>
      </c>
      <c r="B32" s="102"/>
      <c r="C32" s="29"/>
      <c r="D32" s="72"/>
      <c r="E32" s="72"/>
      <c r="F32" s="46" t="s">
        <v>305</v>
      </c>
      <c r="G32" s="1406">
        <f>SUM(G30:G31)</f>
        <v>0</v>
      </c>
    </row>
    <row r="33" spans="6:8">
      <c r="F33" s="1076" t="s">
        <v>451</v>
      </c>
      <c r="G33" s="1077">
        <f>G32-G25</f>
        <v>0</v>
      </c>
      <c r="H33" s="103"/>
    </row>
    <row r="34" spans="6:8"/>
  </sheetData>
  <mergeCells count="2">
    <mergeCell ref="A5:B5"/>
    <mergeCell ref="A6:B6"/>
  </mergeCells>
  <hyperlinks>
    <hyperlink ref="H1" location="Content!Print_Area" display="Content" xr:uid="{B7E9DC2D-10FD-4360-BF14-D1B6809620C2}"/>
    <hyperlink ref="H2" location="'X1 - Assets'!A1" display="SFP-Asset" xr:uid="{D03505EC-28A4-4D04-9DA8-EA76B70A122F}"/>
    <hyperlink ref="H3" location="'X2 - Liabilities'!A1" display="SFP-Liab and NW" xr:uid="{48D4C43D-87D0-4B47-9FC7-E23D6B5DB80F}"/>
    <hyperlink ref="H4" location="X4_SCI!A1" display="SCI" xr:uid="{8BB89B17-A0CC-4CA0-8230-1F027406031D}"/>
  </hyperlinks>
  <printOptions horizontalCentered="1"/>
  <pageMargins left="0.5" right="0.5" top="1" bottom="0.5" header="0.3" footer="0.3"/>
  <pageSetup paperSize="14" scale="68" orientation="landscape" r:id="rId1"/>
  <headerFooter>
    <oddFooter>&amp;R&amp;"Times New Roman,Bold"&amp;12Page 34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>
    <tabColor rgb="FF00B0F0"/>
    <pageSetUpPr fitToPage="1"/>
  </sheetPr>
  <dimension ref="A1:XFC30"/>
  <sheetViews>
    <sheetView tabSelected="1" zoomScale="90" zoomScaleNormal="90" zoomScalePageLayoutView="70" workbookViewId="0">
      <pane xSplit="2" ySplit="6" topLeftCell="C7" activePane="bottomRight" state="frozen"/>
      <selection pane="bottomRight" activeCell="H23" sqref="H23"/>
      <selection pane="bottomLeft" activeCell="I30" sqref="I30"/>
      <selection pane="topRight" activeCell="I30" sqref="I30"/>
    </sheetView>
  </sheetViews>
  <sheetFormatPr defaultColWidth="0" defaultRowHeight="15.75" zeroHeight="1"/>
  <cols>
    <col min="1" max="1" width="4.42578125" style="633" customWidth="1"/>
    <col min="2" max="2" width="28.140625" style="633" customWidth="1"/>
    <col min="3" max="3" width="45.140625" style="633" customWidth="1"/>
    <col min="4" max="7" width="21.42578125" style="633" customWidth="1"/>
    <col min="8" max="8" width="26" style="633" customWidth="1"/>
    <col min="9" max="9" width="5" style="159" customWidth="1"/>
    <col min="10" max="10" width="8.7109375" style="159" customWidth="1"/>
    <col min="11" max="11" width="8.7109375" style="99" customWidth="1"/>
    <col min="12" max="12" width="0" style="99" hidden="1"/>
    <col min="13" max="16383" width="8.7109375" style="99" hidden="1"/>
    <col min="16384" max="16384" width="1.28515625" style="99" customWidth="1"/>
  </cols>
  <sheetData>
    <row r="1" spans="1:10">
      <c r="A1" s="638" t="s">
        <v>1335</v>
      </c>
      <c r="B1" s="99"/>
      <c r="C1" s="99"/>
      <c r="D1" s="647"/>
      <c r="E1" s="99"/>
      <c r="F1" s="99"/>
      <c r="G1" s="99"/>
      <c r="H1" s="335" t="s">
        <v>271</v>
      </c>
      <c r="I1" s="5"/>
    </row>
    <row r="2" spans="1:10">
      <c r="A2" s="205" t="str">
        <f>"COMPANY: "&amp;'Co. Profile'!B2</f>
        <v>COMPANY: [NAME OF HMO]</v>
      </c>
      <c r="B2" s="99"/>
      <c r="C2" s="99"/>
      <c r="D2" s="649"/>
      <c r="E2" s="99"/>
      <c r="F2" s="99"/>
      <c r="G2" s="99"/>
      <c r="H2" s="336" t="s">
        <v>798</v>
      </c>
      <c r="I2" s="5"/>
    </row>
    <row r="3" spans="1:10">
      <c r="A3" s="210" t="str">
        <f>'Co. Profile'!B3</f>
        <v>FOR THE YEAR ENDED DECEMBER 31, 20XX</v>
      </c>
      <c r="B3" s="99"/>
      <c r="C3" s="99"/>
      <c r="D3" s="649"/>
      <c r="E3" s="99"/>
      <c r="F3" s="99"/>
      <c r="G3" s="99"/>
      <c r="H3" s="336" t="s">
        <v>799</v>
      </c>
      <c r="I3" s="5"/>
    </row>
    <row r="4" spans="1:10">
      <c r="A4" s="640"/>
      <c r="B4" s="98"/>
      <c r="C4" s="98"/>
      <c r="D4" s="98"/>
      <c r="E4" s="98"/>
      <c r="F4" s="98"/>
      <c r="G4" s="98"/>
      <c r="H4" s="335" t="s">
        <v>800</v>
      </c>
      <c r="I4" s="172"/>
    </row>
    <row r="5" spans="1:10" ht="31.5">
      <c r="A5" s="1908" t="s">
        <v>1330</v>
      </c>
      <c r="B5" s="1932"/>
      <c r="C5" s="657" t="s">
        <v>1336</v>
      </c>
      <c r="D5" s="657" t="s">
        <v>1058</v>
      </c>
      <c r="E5" s="657" t="s">
        <v>1287</v>
      </c>
      <c r="F5" s="657" t="s">
        <v>1288</v>
      </c>
      <c r="G5" s="658" t="s">
        <v>1337</v>
      </c>
      <c r="H5" s="892" t="s">
        <v>1290</v>
      </c>
    </row>
    <row r="6" spans="1:10" s="1350" customFormat="1">
      <c r="A6" s="1910" t="s">
        <v>706</v>
      </c>
      <c r="B6" s="2458"/>
      <c r="C6" s="1612" t="s">
        <v>707</v>
      </c>
      <c r="D6" s="2500" t="s">
        <v>708</v>
      </c>
      <c r="E6" s="2500" t="s">
        <v>709</v>
      </c>
      <c r="F6" s="2500" t="s">
        <v>710</v>
      </c>
      <c r="G6" s="1357" t="s">
        <v>711</v>
      </c>
      <c r="H6" s="1613" t="s">
        <v>712</v>
      </c>
      <c r="I6" s="1323"/>
      <c r="J6" s="1323"/>
    </row>
    <row r="7" spans="1:10">
      <c r="A7" s="109"/>
      <c r="B7" s="107"/>
      <c r="C7" s="1044"/>
      <c r="D7" s="2501"/>
      <c r="E7" s="921"/>
      <c r="F7" s="921"/>
      <c r="G7" s="650"/>
      <c r="H7" s="1045"/>
    </row>
    <row r="8" spans="1:10">
      <c r="A8" s="641" t="s">
        <v>562</v>
      </c>
      <c r="B8" s="98"/>
      <c r="C8" s="1046"/>
      <c r="D8" s="922"/>
      <c r="E8" s="922"/>
      <c r="F8" s="922"/>
      <c r="G8" s="650">
        <f>D8+E8-F8</f>
        <v>0</v>
      </c>
      <c r="H8" s="895"/>
    </row>
    <row r="9" spans="1:10">
      <c r="A9" s="641" t="s">
        <v>563</v>
      </c>
      <c r="B9" s="98"/>
      <c r="C9" s="1046"/>
      <c r="D9" s="922"/>
      <c r="E9" s="922"/>
      <c r="F9" s="922"/>
      <c r="G9" s="650">
        <f t="shared" ref="G9:G16" si="0">D9+E9-F9</f>
        <v>0</v>
      </c>
      <c r="H9" s="895"/>
    </row>
    <row r="10" spans="1:10">
      <c r="A10" s="641" t="s">
        <v>564</v>
      </c>
      <c r="B10" s="98"/>
      <c r="C10" s="1046"/>
      <c r="D10" s="922"/>
      <c r="E10" s="922"/>
      <c r="F10" s="922"/>
      <c r="G10" s="650">
        <f t="shared" si="0"/>
        <v>0</v>
      </c>
      <c r="H10" s="895"/>
    </row>
    <row r="11" spans="1:10">
      <c r="A11" s="641" t="s">
        <v>565</v>
      </c>
      <c r="B11" s="98"/>
      <c r="C11" s="1046"/>
      <c r="D11" s="922"/>
      <c r="E11" s="922"/>
      <c r="F11" s="922"/>
      <c r="G11" s="650">
        <f t="shared" si="0"/>
        <v>0</v>
      </c>
      <c r="H11" s="895"/>
    </row>
    <row r="12" spans="1:10">
      <c r="A12" s="641" t="s">
        <v>566</v>
      </c>
      <c r="B12" s="99"/>
      <c r="C12" s="1046"/>
      <c r="D12" s="922"/>
      <c r="E12" s="922"/>
      <c r="F12" s="922"/>
      <c r="G12" s="650">
        <f t="shared" si="0"/>
        <v>0</v>
      </c>
      <c r="H12" s="895"/>
    </row>
    <row r="13" spans="1:10">
      <c r="A13" s="641" t="s">
        <v>1338</v>
      </c>
      <c r="B13" s="99"/>
      <c r="C13" s="1047"/>
      <c r="D13" s="921"/>
      <c r="E13" s="921"/>
      <c r="F13" s="921"/>
      <c r="G13" s="650"/>
      <c r="H13" s="1045"/>
    </row>
    <row r="14" spans="1:10">
      <c r="A14" s="355">
        <v>1</v>
      </c>
      <c r="B14" s="106"/>
      <c r="C14" s="1046"/>
      <c r="D14" s="922"/>
      <c r="E14" s="922"/>
      <c r="F14" s="922"/>
      <c r="G14" s="650">
        <f t="shared" si="0"/>
        <v>0</v>
      </c>
      <c r="H14" s="895"/>
    </row>
    <row r="15" spans="1:10">
      <c r="A15" s="355">
        <v>2</v>
      </c>
      <c r="B15" s="106"/>
      <c r="C15" s="1046"/>
      <c r="D15" s="922"/>
      <c r="E15" s="922"/>
      <c r="F15" s="922"/>
      <c r="G15" s="650">
        <f t="shared" si="0"/>
        <v>0</v>
      </c>
      <c r="H15" s="895"/>
    </row>
    <row r="16" spans="1:10">
      <c r="A16" s="355">
        <v>3</v>
      </c>
      <c r="B16" s="106"/>
      <c r="C16" s="1046"/>
      <c r="D16" s="922"/>
      <c r="E16" s="922"/>
      <c r="F16" s="922"/>
      <c r="G16" s="650">
        <f t="shared" si="0"/>
        <v>0</v>
      </c>
      <c r="H16" s="895"/>
    </row>
    <row r="17" spans="1:8">
      <c r="A17" s="110"/>
      <c r="B17" s="106"/>
      <c r="C17" s="1047"/>
      <c r="D17" s="1614"/>
      <c r="E17" s="1614"/>
      <c r="F17" s="1614"/>
      <c r="G17" s="1615"/>
      <c r="H17" s="1045"/>
    </row>
    <row r="18" spans="1:8">
      <c r="A18" s="2461" t="s">
        <v>305</v>
      </c>
      <c r="B18" s="2462"/>
      <c r="C18" s="2502"/>
      <c r="D18" s="646">
        <f>SUM(D8:D17)</f>
        <v>0</v>
      </c>
      <c r="E18" s="646">
        <f>SUM(E8:E17)</f>
        <v>0</v>
      </c>
      <c r="F18" s="646">
        <f>SUM(F8:F17)</f>
        <v>0</v>
      </c>
      <c r="G18" s="645">
        <f>SUM(G8:G17)</f>
        <v>0</v>
      </c>
      <c r="H18" s="2503"/>
    </row>
    <row r="19" spans="1:8">
      <c r="A19" s="104"/>
      <c r="B19" s="555"/>
      <c r="C19" s="1616"/>
      <c r="D19" s="1616"/>
      <c r="E19" s="1616"/>
      <c r="F19" s="1616"/>
      <c r="G19" s="555"/>
      <c r="H19" s="1594"/>
    </row>
    <row r="20" spans="1:8">
      <c r="A20" s="640"/>
      <c r="B20" s="98"/>
      <c r="C20" s="98"/>
      <c r="D20" s="98"/>
      <c r="E20" s="98"/>
      <c r="F20" s="98"/>
      <c r="G20" s="98"/>
      <c r="H20" s="98"/>
    </row>
    <row r="21" spans="1:8">
      <c r="A21" s="640"/>
      <c r="B21" s="98"/>
      <c r="C21" s="98"/>
      <c r="D21" s="98"/>
      <c r="E21" s="98"/>
      <c r="F21" s="98"/>
      <c r="G21" s="98"/>
      <c r="H21" s="98"/>
    </row>
    <row r="22" spans="1:8">
      <c r="A22" s="651" t="s">
        <v>792</v>
      </c>
      <c r="B22" s="98"/>
      <c r="C22" s="98"/>
      <c r="D22" s="98"/>
      <c r="E22" s="98"/>
      <c r="F22" s="1075" t="s">
        <v>818</v>
      </c>
      <c r="G22"/>
      <c r="H22" s="98"/>
    </row>
    <row r="23" spans="1:8">
      <c r="A23" s="652" t="s">
        <v>819</v>
      </c>
      <c r="B23" s="98"/>
      <c r="C23" s="98"/>
      <c r="D23" s="98"/>
      <c r="E23" s="98"/>
      <c r="F23" s="817" t="s">
        <v>618</v>
      </c>
      <c r="G23" s="1286"/>
      <c r="H23" s="98"/>
    </row>
    <row r="24" spans="1:8">
      <c r="A24" s="652" t="s">
        <v>1334</v>
      </c>
      <c r="B24" s="98"/>
      <c r="C24" s="98"/>
      <c r="D24" s="98"/>
      <c r="E24" s="98"/>
      <c r="F24" s="45" t="s">
        <v>619</v>
      </c>
      <c r="G24" s="1287"/>
      <c r="H24" s="98"/>
    </row>
    <row r="25" spans="1:8">
      <c r="A25" s="719" t="s">
        <v>740</v>
      </c>
      <c r="B25" s="101"/>
      <c r="C25" s="101"/>
      <c r="D25" s="29"/>
      <c r="E25" s="29"/>
      <c r="F25" s="46" t="s">
        <v>305</v>
      </c>
      <c r="G25" s="1406">
        <f>SUM(G23:G24)</f>
        <v>0</v>
      </c>
      <c r="H25" s="98"/>
    </row>
    <row r="26" spans="1:8">
      <c r="A26" s="640"/>
      <c r="B26" s="102"/>
      <c r="C26" s="102"/>
      <c r="D26" s="72"/>
      <c r="E26" s="72"/>
      <c r="F26" s="1076" t="s">
        <v>451</v>
      </c>
      <c r="G26" s="1077">
        <f>G25-G18</f>
        <v>0</v>
      </c>
      <c r="H26" s="98"/>
    </row>
    <row r="27" spans="1:8">
      <c r="A27" s="640"/>
      <c r="B27" s="98"/>
      <c r="C27" s="98"/>
      <c r="D27" s="98"/>
      <c r="E27" s="98"/>
      <c r="F27" s="98"/>
      <c r="G27" s="98"/>
      <c r="H27" s="653"/>
    </row>
    <row r="28" spans="1:8">
      <c r="A28" s="98"/>
      <c r="B28" s="98"/>
      <c r="C28" s="98"/>
      <c r="D28" s="98"/>
      <c r="E28" s="98"/>
      <c r="F28" s="98"/>
      <c r="G28" s="98"/>
      <c r="H28" s="98"/>
    </row>
    <row r="29" spans="1:8" hidden="1">
      <c r="A29" s="98"/>
      <c r="B29" s="98"/>
      <c r="C29" s="98"/>
      <c r="D29" s="98"/>
      <c r="E29" s="98"/>
      <c r="F29" s="98"/>
      <c r="G29" s="98"/>
      <c r="H29" s="98"/>
    </row>
    <row r="30" spans="1:8">
      <c r="A30" s="98"/>
      <c r="B30" s="98"/>
      <c r="C30" s="98"/>
      <c r="D30" s="98"/>
      <c r="E30" s="98"/>
      <c r="F30" s="98"/>
      <c r="G30" s="98"/>
      <c r="H30" s="98"/>
    </row>
  </sheetData>
  <mergeCells count="2">
    <mergeCell ref="A6:B6"/>
    <mergeCell ref="A5:B5"/>
  </mergeCells>
  <hyperlinks>
    <hyperlink ref="H1" location="Content!Print_Area" display="Content" xr:uid="{1717B565-D080-45EA-86DC-88E1639F44BD}"/>
    <hyperlink ref="H2" location="'X1 - Assets'!A1" display="SFP-Asset" xr:uid="{99949F7D-BF3B-4BC6-994A-58EE80D83621}"/>
    <hyperlink ref="H3" location="'X2 - Liabilities'!A1" display="SFP-Liab and NW" xr:uid="{28E1BEE1-B7F3-45FA-ABBB-141BEFBFD4D8}"/>
    <hyperlink ref="H4" location="X4_SCI!A1" display="SCI" xr:uid="{18A4A597-9D74-4441-B87C-0DE19A0CC596}"/>
  </hyperlinks>
  <printOptions horizontalCentered="1"/>
  <pageMargins left="0.5" right="0.5" top="1" bottom="0.5" header="0.3" footer="0.3"/>
  <pageSetup paperSize="14" scale="78" orientation="landscape" r:id="rId1"/>
  <headerFooter>
    <oddFooter>&amp;R&amp;"Times New Roman,Bold"&amp;12Page 33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9A98-D84C-421A-8B19-0A57CBF17AF9}">
  <sheetPr>
    <tabColor rgb="FF00B0F0"/>
    <pageSetUpPr fitToPage="1"/>
  </sheetPr>
  <dimension ref="A1:XFC25"/>
  <sheetViews>
    <sheetView zoomScale="85" zoomScaleNormal="85" zoomScalePageLayoutView="70" workbookViewId="0">
      <selection activeCell="A6" sqref="A6:XFD6"/>
    </sheetView>
  </sheetViews>
  <sheetFormatPr defaultColWidth="0" defaultRowHeight="15.75" zeroHeight="1"/>
  <cols>
    <col min="1" max="1" width="4.42578125" style="98" customWidth="1"/>
    <col min="2" max="2" width="70.28515625" style="98" customWidth="1"/>
    <col min="3" max="7" width="26.85546875" style="98" customWidth="1"/>
    <col min="8" max="8" width="5" style="159" customWidth="1"/>
    <col min="9" max="9" width="8.7109375" style="159" customWidth="1"/>
    <col min="10" max="10" width="8.7109375" style="99" customWidth="1"/>
    <col min="11" max="11" width="0" style="99" hidden="1"/>
    <col min="12" max="16383" width="8.7109375" style="99" hidden="1"/>
    <col min="16384" max="16384" width="1" style="99" customWidth="1"/>
  </cols>
  <sheetData>
    <row r="1" spans="1:9">
      <c r="A1" s="638" t="s">
        <v>1339</v>
      </c>
      <c r="B1" s="99"/>
      <c r="C1" s="639"/>
      <c r="D1" s="99"/>
      <c r="E1" s="99"/>
      <c r="F1" s="99"/>
      <c r="G1" s="335" t="s">
        <v>271</v>
      </c>
      <c r="H1" s="5"/>
    </row>
    <row r="2" spans="1:9">
      <c r="A2" s="205" t="str">
        <f>"COMPANY: "&amp;'Co. Profile'!B2</f>
        <v>COMPANY: [NAME OF HMO]</v>
      </c>
      <c r="B2" s="99"/>
      <c r="C2" s="484"/>
      <c r="D2" s="99"/>
      <c r="E2" s="99"/>
      <c r="F2" s="99"/>
      <c r="G2" s="336" t="s">
        <v>798</v>
      </c>
      <c r="H2" s="5"/>
    </row>
    <row r="3" spans="1:9">
      <c r="A3" s="210" t="str">
        <f>'Co. Profile'!B3</f>
        <v>FOR THE YEAR ENDED DECEMBER 31, 20XX</v>
      </c>
      <c r="B3" s="99"/>
      <c r="C3" s="484"/>
      <c r="D3" s="99"/>
      <c r="E3" s="99"/>
      <c r="F3" s="99"/>
      <c r="G3" s="336" t="s">
        <v>799</v>
      </c>
      <c r="H3" s="5"/>
    </row>
    <row r="4" spans="1:9">
      <c r="A4" s="640"/>
      <c r="G4" s="335" t="s">
        <v>800</v>
      </c>
      <c r="H4" s="172"/>
    </row>
    <row r="5" spans="1:9" ht="31.5">
      <c r="A5" s="1908" t="s">
        <v>1330</v>
      </c>
      <c r="B5" s="1932"/>
      <c r="C5" s="657" t="s">
        <v>1058</v>
      </c>
      <c r="D5" s="657" t="s">
        <v>1287</v>
      </c>
      <c r="E5" s="657" t="s">
        <v>1288</v>
      </c>
      <c r="F5" s="658" t="s">
        <v>1337</v>
      </c>
      <c r="G5" s="892" t="s">
        <v>1290</v>
      </c>
    </row>
    <row r="6" spans="1:9" s="1350" customFormat="1">
      <c r="A6" s="1910" t="s">
        <v>706</v>
      </c>
      <c r="B6" s="2458"/>
      <c r="C6" s="2500" t="s">
        <v>707</v>
      </c>
      <c r="D6" s="2500" t="s">
        <v>708</v>
      </c>
      <c r="E6" s="2500" t="s">
        <v>709</v>
      </c>
      <c r="F6" s="1357" t="s">
        <v>710</v>
      </c>
      <c r="G6" s="1613" t="s">
        <v>711</v>
      </c>
      <c r="H6" s="1323"/>
      <c r="I6" s="1323"/>
    </row>
    <row r="7" spans="1:9">
      <c r="A7" s="109"/>
      <c r="B7" s="107"/>
      <c r="C7" s="2504"/>
      <c r="D7" s="1048"/>
      <c r="E7" s="1048"/>
      <c r="F7" s="108"/>
      <c r="G7" s="795"/>
    </row>
    <row r="8" spans="1:9">
      <c r="A8" s="641">
        <v>1</v>
      </c>
      <c r="B8" s="904"/>
      <c r="C8" s="922"/>
      <c r="D8" s="922"/>
      <c r="E8" s="922"/>
      <c r="F8" s="108">
        <f>C8+D8-E8</f>
        <v>0</v>
      </c>
      <c r="G8" s="895"/>
    </row>
    <row r="9" spans="1:9">
      <c r="A9" s="641">
        <v>2</v>
      </c>
      <c r="B9" s="904"/>
      <c r="C9" s="922"/>
      <c r="D9" s="922"/>
      <c r="E9" s="922"/>
      <c r="F9" s="108">
        <f>C9+D9-E9</f>
        <v>0</v>
      </c>
      <c r="G9" s="895"/>
    </row>
    <row r="10" spans="1:9">
      <c r="A10" s="641">
        <v>3</v>
      </c>
      <c r="B10" s="904"/>
      <c r="C10" s="922"/>
      <c r="D10" s="922"/>
      <c r="E10" s="922"/>
      <c r="F10" s="108">
        <f>C10+D10-E10</f>
        <v>0</v>
      </c>
      <c r="G10" s="895"/>
    </row>
    <row r="11" spans="1:9">
      <c r="A11" s="641">
        <v>4</v>
      </c>
      <c r="B11" s="904"/>
      <c r="C11" s="922"/>
      <c r="D11" s="922"/>
      <c r="E11" s="922"/>
      <c r="F11" s="108">
        <f>C11+D11-E11</f>
        <v>0</v>
      </c>
      <c r="G11" s="895"/>
    </row>
    <row r="12" spans="1:9">
      <c r="A12" s="641">
        <v>5</v>
      </c>
      <c r="B12" s="905"/>
      <c r="C12" s="922"/>
      <c r="D12" s="922"/>
      <c r="E12" s="922"/>
      <c r="F12" s="108">
        <f>C12+D12-E12</f>
        <v>0</v>
      </c>
      <c r="G12" s="895"/>
    </row>
    <row r="13" spans="1:9">
      <c r="A13" s="641"/>
      <c r="B13" s="99"/>
      <c r="C13" s="1617"/>
      <c r="D13" s="1617"/>
      <c r="E13" s="1617"/>
      <c r="F13" s="1618"/>
      <c r="G13" s="795"/>
    </row>
    <row r="14" spans="1:9">
      <c r="A14" s="2461" t="s">
        <v>305</v>
      </c>
      <c r="B14" s="2462"/>
      <c r="C14" s="190">
        <f>SUM(C8:C13)</f>
        <v>0</v>
      </c>
      <c r="D14" s="190">
        <f>SUM(D8:D13)</f>
        <v>0</v>
      </c>
      <c r="E14" s="190">
        <f>SUM(E8:E13)</f>
        <v>0</v>
      </c>
      <c r="F14" s="230">
        <f>SUM(F8:F13)</f>
        <v>0</v>
      </c>
      <c r="G14" s="2505"/>
    </row>
    <row r="15" spans="1:9">
      <c r="A15" s="104"/>
      <c r="B15" s="555"/>
      <c r="C15" s="1616"/>
      <c r="D15" s="1616"/>
      <c r="E15" s="1616"/>
      <c r="F15" s="555"/>
      <c r="G15" s="1594"/>
    </row>
    <row r="16" spans="1:9">
      <c r="A16" s="640"/>
    </row>
    <row r="17" spans="1:7">
      <c r="A17" s="640"/>
    </row>
    <row r="18" spans="1:7">
      <c r="A18" s="642" t="s">
        <v>792</v>
      </c>
      <c r="C18" s="99"/>
      <c r="D18" s="99"/>
      <c r="E18" s="1075" t="s">
        <v>818</v>
      </c>
      <c r="F18"/>
    </row>
    <row r="19" spans="1:7">
      <c r="A19" s="643" t="s">
        <v>819</v>
      </c>
      <c r="C19" s="99"/>
      <c r="D19" s="99"/>
      <c r="E19" s="817" t="s">
        <v>618</v>
      </c>
      <c r="F19" s="1286"/>
    </row>
    <row r="20" spans="1:7">
      <c r="A20" s="643" t="s">
        <v>1334</v>
      </c>
      <c r="C20" s="99"/>
      <c r="D20" s="99"/>
      <c r="E20" s="45" t="s">
        <v>619</v>
      </c>
      <c r="F20" s="1287"/>
    </row>
    <row r="21" spans="1:7">
      <c r="A21" s="719" t="s">
        <v>740</v>
      </c>
      <c r="B21" s="102"/>
      <c r="C21" s="72"/>
      <c r="D21" s="72"/>
      <c r="E21" s="46" t="s">
        <v>305</v>
      </c>
      <c r="F21" s="1406">
        <f>SUM(F19:F20)</f>
        <v>0</v>
      </c>
    </row>
    <row r="22" spans="1:7">
      <c r="A22" s="640"/>
      <c r="E22" s="1076" t="s">
        <v>451</v>
      </c>
      <c r="F22" s="1077">
        <f>F21-F14</f>
        <v>0</v>
      </c>
      <c r="G22" s="644"/>
    </row>
    <row r="23" spans="1:7">
      <c r="A23" s="640"/>
    </row>
    <row r="24" spans="1:7"/>
    <row r="25" spans="1:7"/>
  </sheetData>
  <mergeCells count="2">
    <mergeCell ref="A5:B5"/>
    <mergeCell ref="A6:B6"/>
  </mergeCells>
  <hyperlinks>
    <hyperlink ref="G1" location="Content!Print_Area" display="Content" xr:uid="{8CABF90C-6EDC-4AE1-B681-491CD784C96D}"/>
    <hyperlink ref="G2" location="'X1 - Assets'!A1" display="SFP-Asset" xr:uid="{FBB56034-DF0C-4794-AA79-0357A4489008}"/>
    <hyperlink ref="G3" location="'X2 - Liabilities'!A1" display="SFP-Liab and NW" xr:uid="{99895368-8A37-4BF7-8BFF-B34C8532B5C5}"/>
    <hyperlink ref="G4" location="X4_SCI!A1" display="SCI" xr:uid="{B670188F-CDCD-4190-BB90-C6B86FED0793}"/>
  </hyperlinks>
  <printOptions horizontalCentered="1"/>
  <pageMargins left="0.5" right="0.5" top="1" bottom="0.5" header="0.3" footer="0.3"/>
  <pageSetup paperSize="14" scale="71" orientation="landscape" r:id="rId1"/>
  <headerFooter>
    <oddFooter>&amp;R&amp;"Times New Roman,Bold"&amp;12Page 33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>
    <tabColor rgb="FF00B0F0"/>
  </sheetPr>
  <dimension ref="A1:XFC39"/>
  <sheetViews>
    <sheetView zoomScale="70" zoomScaleNormal="70" zoomScalePageLayoutView="70" workbookViewId="0">
      <selection activeCell="G37" sqref="G37"/>
    </sheetView>
  </sheetViews>
  <sheetFormatPr defaultColWidth="0" defaultRowHeight="15.75" zeroHeight="1"/>
  <cols>
    <col min="1" max="1" width="3.7109375" style="191" customWidth="1"/>
    <col min="2" max="2" width="53.42578125" style="1" customWidth="1"/>
    <col min="3" max="3" width="27.7109375" style="1" customWidth="1"/>
    <col min="4" max="4" width="20.28515625" style="1" customWidth="1"/>
    <col min="5" max="7" width="21.42578125" style="917" customWidth="1"/>
    <col min="8" max="8" width="17.42578125" style="1" customWidth="1"/>
    <col min="9" max="9" width="5" style="159" customWidth="1"/>
    <col min="10" max="10" width="8.7109375" style="159" customWidth="1"/>
    <col min="11" max="11" width="8.7109375" style="1" customWidth="1"/>
    <col min="12" max="13" width="0" style="33" hidden="1"/>
    <col min="14" max="16383" width="8.7109375" style="33" hidden="1"/>
    <col min="16384" max="16384" width="0.5703125" style="33" customWidth="1"/>
  </cols>
  <sheetData>
    <row r="1" spans="1:13" s="134" customFormat="1">
      <c r="A1" s="665" t="s">
        <v>1340</v>
      </c>
      <c r="B1" s="135"/>
      <c r="E1" s="99"/>
      <c r="F1" s="99"/>
      <c r="G1" s="99"/>
      <c r="H1" s="335" t="s">
        <v>271</v>
      </c>
      <c r="I1" s="5"/>
    </row>
    <row r="2" spans="1:13" s="134" customFormat="1">
      <c r="A2" s="205" t="str">
        <f>"COMPANY: "&amp;'Co. Profile'!B2</f>
        <v>COMPANY: [NAME OF HMO]</v>
      </c>
      <c r="E2" s="99"/>
      <c r="F2" s="99"/>
      <c r="G2" s="99"/>
      <c r="H2" s="336" t="s">
        <v>798</v>
      </c>
      <c r="I2" s="5"/>
    </row>
    <row r="3" spans="1:13" s="134" customFormat="1">
      <c r="A3" s="210" t="str">
        <f>'Co. Profile'!B3</f>
        <v>FOR THE YEAR ENDED DECEMBER 31, 20XX</v>
      </c>
      <c r="E3" s="99"/>
      <c r="F3" s="99"/>
      <c r="G3" s="99"/>
      <c r="H3" s="336" t="s">
        <v>799</v>
      </c>
      <c r="I3" s="5"/>
    </row>
    <row r="4" spans="1:13">
      <c r="A4" s="337"/>
      <c r="E4" s="98"/>
      <c r="F4" s="98"/>
      <c r="G4" s="98"/>
      <c r="H4" s="335" t="s">
        <v>800</v>
      </c>
      <c r="I4" s="172"/>
      <c r="M4" s="1"/>
    </row>
    <row r="5" spans="1:13" ht="15.75" customHeight="1">
      <c r="A5" s="1795" t="s">
        <v>1284</v>
      </c>
      <c r="B5" s="1898"/>
      <c r="C5" s="1702" t="s">
        <v>1341</v>
      </c>
      <c r="D5" s="1936" t="s">
        <v>1286</v>
      </c>
      <c r="E5" s="1702" t="s">
        <v>1287</v>
      </c>
      <c r="F5" s="1702" t="s">
        <v>1288</v>
      </c>
      <c r="G5" s="1702" t="s">
        <v>1289</v>
      </c>
      <c r="H5" s="1901" t="s">
        <v>780</v>
      </c>
      <c r="K5" s="33"/>
    </row>
    <row r="6" spans="1:13" ht="16.5" customHeight="1">
      <c r="A6" s="1799"/>
      <c r="B6" s="1899"/>
      <c r="C6" s="1704"/>
      <c r="D6" s="1937"/>
      <c r="E6" s="1704"/>
      <c r="F6" s="1704"/>
      <c r="G6" s="1704"/>
      <c r="H6" s="1902"/>
      <c r="K6" s="33"/>
    </row>
    <row r="7" spans="1:13" s="1122" customFormat="1">
      <c r="A7" s="1935" t="s">
        <v>706</v>
      </c>
      <c r="B7" s="2506"/>
      <c r="C7" s="2500" t="s">
        <v>707</v>
      </c>
      <c r="D7" s="2459" t="s">
        <v>708</v>
      </c>
      <c r="E7" s="2500" t="s">
        <v>708</v>
      </c>
      <c r="F7" s="2500" t="s">
        <v>709</v>
      </c>
      <c r="G7" s="2500" t="s">
        <v>710</v>
      </c>
      <c r="H7" s="2460" t="s">
        <v>711</v>
      </c>
      <c r="I7" s="1323"/>
      <c r="J7" s="1323"/>
    </row>
    <row r="8" spans="1:13">
      <c r="A8" s="193" t="s">
        <v>568</v>
      </c>
      <c r="B8" s="1140"/>
      <c r="C8" s="925"/>
      <c r="D8" s="1297"/>
      <c r="E8" s="2501"/>
      <c r="F8" s="2501"/>
      <c r="G8" s="2501"/>
      <c r="H8" s="924"/>
      <c r="K8" s="33"/>
    </row>
    <row r="9" spans="1:13">
      <c r="A9" s="194" t="s">
        <v>810</v>
      </c>
      <c r="B9" s="1140"/>
      <c r="C9" s="923"/>
      <c r="D9" s="1298"/>
      <c r="E9" s="922"/>
      <c r="F9" s="922"/>
      <c r="G9" s="921">
        <f>D9+E9-F9</f>
        <v>0</v>
      </c>
      <c r="H9" s="920"/>
      <c r="K9" s="33"/>
    </row>
    <row r="10" spans="1:13">
      <c r="A10" s="194" t="s">
        <v>812</v>
      </c>
      <c r="B10" s="1140"/>
      <c r="C10" s="923"/>
      <c r="D10" s="1298"/>
      <c r="E10" s="922"/>
      <c r="F10" s="922"/>
      <c r="G10" s="921">
        <f>D10+E10-F10</f>
        <v>0</v>
      </c>
      <c r="H10" s="920"/>
      <c r="K10" s="33"/>
    </row>
    <row r="11" spans="1:13">
      <c r="A11" s="195" t="s">
        <v>813</v>
      </c>
      <c r="B11" s="1140"/>
      <c r="C11" s="923"/>
      <c r="D11" s="1529"/>
      <c r="E11" s="1619"/>
      <c r="F11" s="1619"/>
      <c r="G11" s="1614">
        <f>D11+E11-F11</f>
        <v>0</v>
      </c>
      <c r="H11" s="920"/>
      <c r="K11" s="33"/>
    </row>
    <row r="12" spans="1:13">
      <c r="A12" s="2507"/>
      <c r="B12" s="2508" t="s">
        <v>748</v>
      </c>
      <c r="C12" s="2407"/>
      <c r="D12" s="919">
        <f>SUM(D9:D11)</f>
        <v>0</v>
      </c>
      <c r="E12" s="1620">
        <f>SUM(E9:E11)</f>
        <v>0</v>
      </c>
      <c r="F12" s="1620">
        <f>SUM(F9:F11)</f>
        <v>0</v>
      </c>
      <c r="G12" s="1620">
        <f>SUM(G9:G11)</f>
        <v>0</v>
      </c>
      <c r="H12" s="2509"/>
      <c r="K12" s="33"/>
    </row>
    <row r="13" spans="1:13">
      <c r="A13" s="193" t="s">
        <v>1342</v>
      </c>
      <c r="B13" s="1140"/>
      <c r="C13" s="925"/>
      <c r="D13" s="1297"/>
      <c r="E13" s="921"/>
      <c r="F13" s="921"/>
      <c r="G13" s="921"/>
      <c r="H13" s="918"/>
      <c r="K13" s="33"/>
    </row>
    <row r="14" spans="1:13">
      <c r="A14" s="194" t="s">
        <v>810</v>
      </c>
      <c r="B14" s="1140"/>
      <c r="C14" s="923"/>
      <c r="D14" s="1298"/>
      <c r="E14" s="922"/>
      <c r="F14" s="922"/>
      <c r="G14" s="921">
        <f>D14+E14-F14</f>
        <v>0</v>
      </c>
      <c r="H14" s="920"/>
      <c r="K14" s="33"/>
    </row>
    <row r="15" spans="1:13">
      <c r="A15" s="194" t="s">
        <v>812</v>
      </c>
      <c r="B15" s="1140"/>
      <c r="C15" s="923"/>
      <c r="D15" s="1298"/>
      <c r="E15" s="922"/>
      <c r="F15" s="922"/>
      <c r="G15" s="921">
        <f>D15+E15-F15</f>
        <v>0</v>
      </c>
      <c r="H15" s="920"/>
      <c r="K15" s="33"/>
    </row>
    <row r="16" spans="1:13">
      <c r="A16" s="194" t="s">
        <v>813</v>
      </c>
      <c r="B16" s="1140"/>
      <c r="C16" s="923"/>
      <c r="D16" s="1529"/>
      <c r="E16" s="1619"/>
      <c r="F16" s="1619"/>
      <c r="G16" s="1614">
        <f>D16+E16-F16</f>
        <v>0</v>
      </c>
      <c r="H16" s="920"/>
      <c r="K16" s="33"/>
    </row>
    <row r="17" spans="1:11">
      <c r="A17" s="2507"/>
      <c r="B17" s="2508" t="s">
        <v>748</v>
      </c>
      <c r="C17" s="2407"/>
      <c r="D17" s="919">
        <f>SUM(D14:D16)</f>
        <v>0</v>
      </c>
      <c r="E17" s="1620">
        <f>SUM(E14:E16)</f>
        <v>0</v>
      </c>
      <c r="F17" s="1620">
        <f>SUM(F14:F16)</f>
        <v>0</v>
      </c>
      <c r="G17" s="1620">
        <f>SUM(G14:G16)</f>
        <v>0</v>
      </c>
      <c r="H17" s="2509"/>
      <c r="K17" s="33"/>
    </row>
    <row r="18" spans="1:11">
      <c r="A18" s="193" t="s">
        <v>570</v>
      </c>
      <c r="B18" s="1140"/>
      <c r="C18" s="925"/>
      <c r="D18" s="1297"/>
      <c r="E18" s="921"/>
      <c r="F18" s="921"/>
      <c r="G18" s="921"/>
      <c r="H18" s="918"/>
      <c r="K18" s="33"/>
    </row>
    <row r="19" spans="1:11">
      <c r="A19" s="194" t="s">
        <v>810</v>
      </c>
      <c r="B19" s="1140"/>
      <c r="C19" s="923"/>
      <c r="D19" s="1298"/>
      <c r="E19" s="922"/>
      <c r="F19" s="922"/>
      <c r="G19" s="921">
        <f>D19+E19-F19</f>
        <v>0</v>
      </c>
      <c r="H19" s="920"/>
      <c r="K19" s="33"/>
    </row>
    <row r="20" spans="1:11">
      <c r="A20" s="194" t="s">
        <v>812</v>
      </c>
      <c r="B20" s="1140"/>
      <c r="C20" s="923"/>
      <c r="D20" s="1298"/>
      <c r="E20" s="922"/>
      <c r="F20" s="922"/>
      <c r="G20" s="921">
        <f>D20+E20-F20</f>
        <v>0</v>
      </c>
      <c r="H20" s="920"/>
      <c r="K20" s="33"/>
    </row>
    <row r="21" spans="1:11">
      <c r="A21" s="194" t="s">
        <v>813</v>
      </c>
      <c r="B21" s="1140"/>
      <c r="C21" s="923"/>
      <c r="D21" s="1529"/>
      <c r="E21" s="1619"/>
      <c r="F21" s="1619"/>
      <c r="G21" s="1614">
        <f>D21+E21-F21</f>
        <v>0</v>
      </c>
      <c r="H21" s="920"/>
      <c r="K21" s="33"/>
    </row>
    <row r="22" spans="1:11">
      <c r="A22" s="2507"/>
      <c r="B22" s="2508" t="s">
        <v>748</v>
      </c>
      <c r="C22" s="2407"/>
      <c r="D22" s="919">
        <f>SUM(D19:D21)</f>
        <v>0</v>
      </c>
      <c r="E22" s="1620">
        <f>SUM(E19:E21)</f>
        <v>0</v>
      </c>
      <c r="F22" s="1620">
        <f>SUM(F19:F21)</f>
        <v>0</v>
      </c>
      <c r="G22" s="1620">
        <f>SUM(G19:G21)</f>
        <v>0</v>
      </c>
      <c r="H22" s="2509"/>
      <c r="K22" s="33"/>
    </row>
    <row r="23" spans="1:11">
      <c r="A23" s="193" t="s">
        <v>1343</v>
      </c>
      <c r="B23" s="1140"/>
      <c r="C23" s="925"/>
      <c r="D23" s="1297"/>
      <c r="E23" s="921"/>
      <c r="F23" s="921"/>
      <c r="G23" s="921"/>
      <c r="H23" s="918"/>
      <c r="K23" s="33"/>
    </row>
    <row r="24" spans="1:11">
      <c r="A24" s="194" t="s">
        <v>810</v>
      </c>
      <c r="B24" s="1140"/>
      <c r="C24" s="923"/>
      <c r="D24" s="1298"/>
      <c r="E24" s="922"/>
      <c r="F24" s="922"/>
      <c r="G24" s="921">
        <f>D24+E24-F24</f>
        <v>0</v>
      </c>
      <c r="H24" s="920"/>
      <c r="K24" s="33"/>
    </row>
    <row r="25" spans="1:11">
      <c r="A25" s="194" t="s">
        <v>812</v>
      </c>
      <c r="B25" s="1140"/>
      <c r="C25" s="923"/>
      <c r="D25" s="1298"/>
      <c r="E25" s="922"/>
      <c r="F25" s="922"/>
      <c r="G25" s="921">
        <f>D25+E25-F25</f>
        <v>0</v>
      </c>
      <c r="H25" s="920"/>
      <c r="K25" s="33"/>
    </row>
    <row r="26" spans="1:11">
      <c r="A26" s="194" t="s">
        <v>813</v>
      </c>
      <c r="B26" s="1140"/>
      <c r="C26" s="923"/>
      <c r="D26" s="1529"/>
      <c r="E26" s="1619"/>
      <c r="F26" s="1619"/>
      <c r="G26" s="1614">
        <f>D26+E26-F26</f>
        <v>0</v>
      </c>
      <c r="H26" s="920"/>
      <c r="K26" s="33"/>
    </row>
    <row r="27" spans="1:11">
      <c r="A27" s="2507"/>
      <c r="B27" s="2508" t="s">
        <v>748</v>
      </c>
      <c r="C27" s="2407"/>
      <c r="D27" s="919">
        <f>SUM(D24:D26)</f>
        <v>0</v>
      </c>
      <c r="E27" s="1620">
        <f>SUM(E24:E26)</f>
        <v>0</v>
      </c>
      <c r="F27" s="1620">
        <f>SUM(F24:F26)</f>
        <v>0</v>
      </c>
      <c r="G27" s="1620">
        <f>SUM(G24:G26)</f>
        <v>0</v>
      </c>
      <c r="H27" s="2509"/>
      <c r="K27" s="33"/>
    </row>
    <row r="28" spans="1:11">
      <c r="A28" s="2510" t="s">
        <v>1344</v>
      </c>
      <c r="B28" s="2511"/>
      <c r="C28" s="2512"/>
      <c r="D28" s="192">
        <f>D12+D17+D22+D27</f>
        <v>0</v>
      </c>
      <c r="E28" s="192">
        <f t="shared" ref="E28:G28" si="0">E12+E17+E22+E27</f>
        <v>0</v>
      </c>
      <c r="F28" s="192">
        <f t="shared" si="0"/>
        <v>0</v>
      </c>
      <c r="G28" s="192">
        <f t="shared" si="0"/>
        <v>0</v>
      </c>
      <c r="H28" s="2513"/>
      <c r="K28" s="33"/>
    </row>
    <row r="29" spans="1:11">
      <c r="A29" s="1933"/>
      <c r="B29" s="1934"/>
      <c r="C29" s="1547"/>
      <c r="D29" s="1545"/>
      <c r="E29" s="1616"/>
      <c r="F29" s="1616"/>
      <c r="G29" s="1616"/>
      <c r="H29" s="1546"/>
    </row>
    <row r="30" spans="1:11">
      <c r="A30" s="337"/>
      <c r="E30" s="98"/>
      <c r="F30" s="98"/>
      <c r="G30" s="98"/>
    </row>
    <row r="31" spans="1:11">
      <c r="A31" s="337"/>
      <c r="E31" s="98"/>
      <c r="F31" s="98"/>
      <c r="G31" s="98"/>
    </row>
    <row r="32" spans="1:11">
      <c r="A32" s="651" t="s">
        <v>792</v>
      </c>
      <c r="E32" s="98"/>
      <c r="F32" s="1075" t="s">
        <v>818</v>
      </c>
      <c r="G32"/>
    </row>
    <row r="33" spans="1:7">
      <c r="A33" s="652" t="s">
        <v>819</v>
      </c>
      <c r="E33" s="98"/>
      <c r="F33" s="817" t="s">
        <v>618</v>
      </c>
      <c r="G33" s="1286"/>
    </row>
    <row r="34" spans="1:7">
      <c r="A34" s="652" t="s">
        <v>1334</v>
      </c>
      <c r="E34" s="29"/>
      <c r="F34" s="45" t="s">
        <v>619</v>
      </c>
      <c r="G34" s="1287"/>
    </row>
    <row r="35" spans="1:7">
      <c r="A35" s="719" t="s">
        <v>740</v>
      </c>
      <c r="E35" s="72"/>
      <c r="F35" s="46" t="s">
        <v>305</v>
      </c>
      <c r="G35" s="1406">
        <f>SUM(G33:G34)</f>
        <v>0</v>
      </c>
    </row>
    <row r="36" spans="1:7">
      <c r="A36" s="337"/>
      <c r="E36" s="98"/>
      <c r="F36" s="1076" t="s">
        <v>451</v>
      </c>
      <c r="G36" s="1077">
        <f>G35-G28</f>
        <v>0</v>
      </c>
    </row>
    <row r="37" spans="1:7">
      <c r="A37" s="337"/>
      <c r="E37" s="98"/>
      <c r="F37" s="98"/>
      <c r="G37" s="98"/>
    </row>
    <row r="38" spans="1:7">
      <c r="E38" s="98"/>
      <c r="F38" s="98"/>
      <c r="G38" s="98"/>
    </row>
    <row r="39" spans="1:7">
      <c r="E39" s="98"/>
      <c r="F39" s="98"/>
      <c r="G39" s="98"/>
    </row>
  </sheetData>
  <mergeCells count="9">
    <mergeCell ref="A29:B29"/>
    <mergeCell ref="A7:B7"/>
    <mergeCell ref="H5:H6"/>
    <mergeCell ref="C5:C6"/>
    <mergeCell ref="D5:D6"/>
    <mergeCell ref="A5:B6"/>
    <mergeCell ref="G5:G6"/>
    <mergeCell ref="F5:F6"/>
    <mergeCell ref="E5:E6"/>
  </mergeCells>
  <hyperlinks>
    <hyperlink ref="H1" location="Content!Print_Area" display="Content" xr:uid="{316B0E10-2656-4C81-8449-49906DAF3570}"/>
    <hyperlink ref="H2" location="'X1 - Assets'!A1" display="SFP-Asset" xr:uid="{70E9A5A2-4445-461F-86AC-134D8B4D0B18}"/>
    <hyperlink ref="H3" location="'X2 - Liabilities'!A1" display="SFP-Liab and NW" xr:uid="{4D094BE8-F0A9-4F0D-BC57-D1BC3A686AE8}"/>
    <hyperlink ref="H4" location="X4_SCI!A1" display="SCI" xr:uid="{F1F2B9D2-29FE-4894-A916-124799DAB92B}"/>
  </hyperlinks>
  <printOptions horizontalCentered="1"/>
  <pageMargins left="0.5" right="0.5" top="1" bottom="0.5" header="0.3" footer="0.3"/>
  <pageSetup paperSize="14" scale="89" orientation="landscape" r:id="rId1"/>
  <headerFooter>
    <oddFooter>&amp;R&amp;"Times New Roman,Bold"&amp;12Page 35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027E-9584-44D5-9D99-C45AA88FCA48}">
  <sheetPr>
    <tabColor rgb="FF00B0F0"/>
    <pageSetUpPr fitToPage="1"/>
  </sheetPr>
  <dimension ref="A1:P33"/>
  <sheetViews>
    <sheetView zoomScaleNormal="100" zoomScaleSheetLayoutView="100" workbookViewId="0">
      <selection activeCell="G30" sqref="G30"/>
    </sheetView>
  </sheetViews>
  <sheetFormatPr defaultColWidth="0" defaultRowHeight="15.75" zeroHeight="1"/>
  <cols>
    <col min="1" max="1" width="36.85546875" style="54" customWidth="1"/>
    <col min="2" max="7" width="20" style="54" customWidth="1"/>
    <col min="8" max="8" width="22" style="54" customWidth="1"/>
    <col min="9" max="9" width="19" style="159" bestFit="1" customWidth="1"/>
    <col min="10" max="10" width="8.7109375" style="159" customWidth="1"/>
    <col min="11" max="11" width="8.7109375" style="99" customWidth="1"/>
    <col min="12" max="16" width="0" style="99" hidden="1" customWidth="1"/>
    <col min="17" max="16384" width="8.7109375" style="99" hidden="1"/>
  </cols>
  <sheetData>
    <row r="1" spans="1:16">
      <c r="A1" s="73" t="s">
        <v>1345</v>
      </c>
      <c r="B1" s="73"/>
      <c r="C1" s="73"/>
      <c r="D1" s="73"/>
      <c r="F1" s="73"/>
      <c r="G1" s="73"/>
      <c r="H1" s="2"/>
      <c r="I1" s="335" t="s">
        <v>271</v>
      </c>
      <c r="J1" s="5"/>
      <c r="K1" s="159"/>
    </row>
    <row r="2" spans="1:16">
      <c r="A2" s="205" t="str">
        <f>"COMPANY: "&amp;'Co. Profile'!B2</f>
        <v>COMPANY: [NAME OF HMO]</v>
      </c>
      <c r="B2" s="58"/>
      <c r="C2" s="58"/>
      <c r="D2" s="58"/>
      <c r="F2" s="58"/>
      <c r="G2" s="58"/>
      <c r="H2" s="58"/>
      <c r="I2" s="336" t="s">
        <v>798</v>
      </c>
      <c r="J2" s="5"/>
      <c r="K2" s="159"/>
    </row>
    <row r="3" spans="1:16">
      <c r="A3" s="210" t="str">
        <f>'Co. Profile'!B3</f>
        <v>FOR THE YEAR ENDED DECEMBER 31, 20XX</v>
      </c>
      <c r="B3" s="58"/>
      <c r="C3" s="58"/>
      <c r="D3" s="58"/>
      <c r="F3" s="58"/>
      <c r="G3" s="58"/>
      <c r="H3" s="58"/>
      <c r="I3" s="336" t="s">
        <v>799</v>
      </c>
      <c r="J3" s="5"/>
      <c r="K3" s="159"/>
    </row>
    <row r="4" spans="1:16" ht="16.5" thickBot="1">
      <c r="A4" s="97"/>
      <c r="B4" s="97"/>
      <c r="C4" s="97"/>
      <c r="D4" s="97"/>
      <c r="E4" s="97"/>
      <c r="F4" s="97"/>
      <c r="G4" s="97"/>
      <c r="H4" s="97"/>
      <c r="I4" s="335" t="s">
        <v>800</v>
      </c>
      <c r="J4" s="172"/>
      <c r="K4" s="159"/>
    </row>
    <row r="5" spans="1:16" s="197" customFormat="1" ht="25.5" customHeight="1">
      <c r="A5" s="1942" t="s">
        <v>1202</v>
      </c>
      <c r="B5" s="1938" t="s">
        <v>1058</v>
      </c>
      <c r="C5" s="2514" t="s">
        <v>1346</v>
      </c>
      <c r="D5" s="1944"/>
      <c r="E5" s="1944"/>
      <c r="F5" s="1938" t="s">
        <v>1347</v>
      </c>
      <c r="G5" s="1938" t="s">
        <v>1348</v>
      </c>
      <c r="H5" s="1938" t="s">
        <v>1337</v>
      </c>
      <c r="I5" s="1940" t="s">
        <v>780</v>
      </c>
      <c r="J5" s="159"/>
      <c r="K5" s="159"/>
    </row>
    <row r="6" spans="1:16" s="197" customFormat="1" ht="16.5" thickBot="1">
      <c r="A6" s="1943"/>
      <c r="B6" s="1939"/>
      <c r="C6" s="815" t="s">
        <v>1349</v>
      </c>
      <c r="D6" s="815" t="s">
        <v>1350</v>
      </c>
      <c r="E6" s="815" t="s">
        <v>1207</v>
      </c>
      <c r="F6" s="1939"/>
      <c r="G6" s="1939"/>
      <c r="H6" s="1939"/>
      <c r="I6" s="1941"/>
      <c r="J6" s="159"/>
      <c r="K6" s="159"/>
    </row>
    <row r="7" spans="1:16" s="1350" customFormat="1">
      <c r="A7" s="1365" t="s">
        <v>706</v>
      </c>
      <c r="B7" s="2515" t="s">
        <v>707</v>
      </c>
      <c r="C7" s="2516" t="s">
        <v>708</v>
      </c>
      <c r="D7" s="2516" t="s">
        <v>709</v>
      </c>
      <c r="E7" s="2517" t="s">
        <v>710</v>
      </c>
      <c r="F7" s="2517" t="s">
        <v>711</v>
      </c>
      <c r="G7" s="2517" t="s">
        <v>712</v>
      </c>
      <c r="H7" s="2515" t="s">
        <v>788</v>
      </c>
      <c r="I7" s="2518" t="s">
        <v>789</v>
      </c>
      <c r="J7" s="1323"/>
      <c r="K7" s="1323"/>
    </row>
    <row r="8" spans="1:16">
      <c r="A8" s="114" t="s">
        <v>1351</v>
      </c>
      <c r="B8" s="2519"/>
      <c r="C8" s="2519"/>
      <c r="D8" s="2520">
        <v>0.12</v>
      </c>
      <c r="E8" s="2521">
        <f>C8*D8</f>
        <v>0</v>
      </c>
      <c r="F8" s="2521">
        <f>D17</f>
        <v>0</v>
      </c>
      <c r="G8" s="2521">
        <f>F19</f>
        <v>0</v>
      </c>
      <c r="H8" s="2522">
        <f>B8+E8-F8-G8</f>
        <v>0</v>
      </c>
      <c r="I8" s="1299"/>
      <c r="K8" s="159"/>
    </row>
    <row r="9" spans="1:16" ht="16.5" thickBot="1">
      <c r="A9" s="1621"/>
      <c r="B9" s="1622"/>
      <c r="C9" s="1622"/>
      <c r="D9" s="1622"/>
      <c r="E9" s="1622"/>
      <c r="F9" s="1622"/>
      <c r="G9" s="1622"/>
      <c r="H9" s="1622"/>
      <c r="I9" s="1623"/>
      <c r="K9" s="159"/>
    </row>
    <row r="10" spans="1:16" ht="16.5" thickBot="1">
      <c r="A10" s="101"/>
      <c r="B10" s="111"/>
      <c r="C10" s="111"/>
      <c r="D10" s="111"/>
      <c r="E10" s="111"/>
      <c r="F10" s="111"/>
      <c r="H10" s="103"/>
    </row>
    <row r="11" spans="1:16" ht="16.5" thickBot="1">
      <c r="A11" s="812" t="s">
        <v>1352</v>
      </c>
      <c r="B11" s="813" t="s">
        <v>1346</v>
      </c>
      <c r="C11" s="813" t="s">
        <v>1353</v>
      </c>
      <c r="D11" s="813" t="s">
        <v>1354</v>
      </c>
      <c r="E11" s="813" t="s">
        <v>1355</v>
      </c>
      <c r="F11" s="813" t="s">
        <v>1356</v>
      </c>
      <c r="G11" s="814" t="s">
        <v>1357</v>
      </c>
    </row>
    <row r="12" spans="1:16">
      <c r="A12" s="74" t="s">
        <v>1358</v>
      </c>
      <c r="F12" s="908"/>
      <c r="G12" s="1233"/>
    </row>
    <row r="13" spans="1:16" s="159" customFormat="1">
      <c r="A13" s="74" t="s">
        <v>1359</v>
      </c>
      <c r="B13" s="906"/>
      <c r="C13" s="906"/>
      <c r="D13" s="906"/>
      <c r="E13" s="906"/>
      <c r="F13" s="906"/>
      <c r="G13" s="909"/>
      <c r="H13" s="16"/>
      <c r="K13" s="99"/>
      <c r="L13" s="99"/>
      <c r="M13" s="99"/>
      <c r="N13" s="99"/>
      <c r="O13" s="99"/>
      <c r="P13" s="99"/>
    </row>
    <row r="14" spans="1:16" s="159" customFormat="1">
      <c r="A14" s="74" t="s">
        <v>1360</v>
      </c>
      <c r="B14" s="907"/>
      <c r="C14" s="907"/>
      <c r="D14" s="907"/>
      <c r="E14" s="907"/>
      <c r="F14" s="907"/>
      <c r="G14" s="910"/>
      <c r="H14" s="54"/>
      <c r="K14" s="99"/>
      <c r="L14" s="99"/>
      <c r="M14" s="99"/>
      <c r="N14" s="99"/>
      <c r="O14" s="99"/>
      <c r="P14" s="99"/>
    </row>
    <row r="15" spans="1:16" s="159" customFormat="1">
      <c r="A15" s="74" t="s">
        <v>1361</v>
      </c>
      <c r="B15" s="907"/>
      <c r="C15" s="907"/>
      <c r="D15" s="907"/>
      <c r="E15" s="907"/>
      <c r="F15" s="907"/>
      <c r="G15" s="910"/>
      <c r="H15" s="33"/>
      <c r="K15" s="99"/>
      <c r="L15" s="99"/>
      <c r="M15" s="99"/>
      <c r="N15" s="99"/>
      <c r="O15" s="99"/>
      <c r="P15" s="99"/>
    </row>
    <row r="16" spans="1:16" s="159" customFormat="1">
      <c r="A16" s="74" t="s">
        <v>1362</v>
      </c>
      <c r="B16" s="907"/>
      <c r="C16" s="907"/>
      <c r="D16" s="907"/>
      <c r="E16" s="907"/>
      <c r="F16" s="1358"/>
      <c r="G16" s="910"/>
      <c r="H16" s="33"/>
      <c r="K16" s="99"/>
      <c r="L16" s="99"/>
      <c r="M16" s="99"/>
      <c r="N16" s="99"/>
      <c r="O16" s="99"/>
      <c r="P16" s="99"/>
    </row>
    <row r="17" spans="1:16" s="159" customFormat="1" ht="16.5" thickBot="1">
      <c r="A17" s="54" t="s">
        <v>305</v>
      </c>
      <c r="B17" s="811">
        <f>SUM(B13:B16)</f>
        <v>0</v>
      </c>
      <c r="C17" s="811"/>
      <c r="D17" s="811">
        <f>SUM(D13:D16)</f>
        <v>0</v>
      </c>
      <c r="E17" s="811"/>
      <c r="F17" s="59">
        <f>SUM(F12:F16)</f>
        <v>0</v>
      </c>
      <c r="G17" s="809"/>
      <c r="H17" s="33"/>
      <c r="K17" s="99"/>
      <c r="L17" s="99"/>
      <c r="M17" s="99"/>
      <c r="N17" s="99"/>
      <c r="O17" s="99"/>
      <c r="P17" s="99"/>
    </row>
    <row r="18" spans="1:16" s="159" customFormat="1" ht="16.5" thickTop="1">
      <c r="A18" s="54" t="s">
        <v>1363</v>
      </c>
      <c r="B18" s="59"/>
      <c r="C18" s="59"/>
      <c r="D18" s="59"/>
      <c r="E18" s="59"/>
      <c r="F18" s="59">
        <f>F16</f>
        <v>0</v>
      </c>
      <c r="G18" s="809"/>
      <c r="H18" s="33"/>
      <c r="K18" s="99"/>
      <c r="L18" s="99"/>
      <c r="M18" s="99"/>
      <c r="N18" s="99"/>
      <c r="O18" s="99"/>
      <c r="P18" s="99"/>
    </row>
    <row r="19" spans="1:16" s="159" customFormat="1" ht="16.5" thickBot="1">
      <c r="A19" s="54" t="s">
        <v>1364</v>
      </c>
      <c r="B19" s="59"/>
      <c r="C19" s="59"/>
      <c r="D19" s="59"/>
      <c r="E19" s="59"/>
      <c r="F19" s="811">
        <f>F17-F18</f>
        <v>0</v>
      </c>
      <c r="G19" s="809"/>
      <c r="H19" s="33"/>
      <c r="K19" s="99"/>
      <c r="L19" s="99"/>
      <c r="M19" s="99"/>
      <c r="N19" s="99"/>
      <c r="O19" s="99"/>
      <c r="P19" s="99"/>
    </row>
    <row r="20" spans="1:16" s="159" customFormat="1" ht="17.25" thickTop="1" thickBot="1">
      <c r="A20" s="81"/>
      <c r="B20" s="810"/>
      <c r="C20" s="810"/>
      <c r="D20" s="810"/>
      <c r="E20" s="810"/>
      <c r="F20" s="810"/>
      <c r="G20" s="1624"/>
      <c r="H20" s="33"/>
      <c r="K20" s="99"/>
      <c r="L20" s="99"/>
      <c r="M20" s="99"/>
      <c r="N20" s="99"/>
      <c r="O20" s="99"/>
      <c r="P20" s="99"/>
    </row>
    <row r="21" spans="1:16" s="159" customFormat="1">
      <c r="A21" s="54"/>
      <c r="B21" s="59"/>
      <c r="C21" s="59"/>
      <c r="D21" s="59"/>
      <c r="E21" s="59"/>
      <c r="F21" s="59"/>
      <c r="G21" s="59"/>
      <c r="H21" s="33"/>
      <c r="K21" s="99"/>
      <c r="L21" s="99"/>
      <c r="M21" s="99"/>
      <c r="N21" s="99"/>
      <c r="O21" s="99"/>
      <c r="P21" s="99"/>
    </row>
    <row r="22" spans="1:16" s="159" customFormat="1">
      <c r="A22" s="54"/>
      <c r="B22" s="29"/>
      <c r="C22" s="29"/>
      <c r="D22" s="29"/>
      <c r="E22" s="29"/>
      <c r="F22" s="29"/>
      <c r="G22" s="29"/>
      <c r="H22" s="29"/>
      <c r="K22" s="99"/>
      <c r="L22" s="99"/>
      <c r="M22" s="99"/>
      <c r="N22" s="99"/>
      <c r="O22" s="99"/>
      <c r="P22" s="99"/>
    </row>
    <row r="23" spans="1:16" ht="16.5" thickBot="1">
      <c r="A23" s="365" t="s">
        <v>792</v>
      </c>
      <c r="B23" s="56"/>
      <c r="C23" s="56"/>
      <c r="D23" s="56"/>
      <c r="E23" s="56"/>
      <c r="F23" s="1075" t="s">
        <v>818</v>
      </c>
      <c r="G23"/>
      <c r="H23" s="55"/>
    </row>
    <row r="24" spans="1:16" s="159" customFormat="1">
      <c r="A24" s="366" t="s">
        <v>819</v>
      </c>
      <c r="B24" s="56"/>
      <c r="C24" s="56"/>
      <c r="D24" s="56"/>
      <c r="E24" s="56"/>
      <c r="F24" s="817" t="s">
        <v>618</v>
      </c>
      <c r="G24" s="1286"/>
      <c r="H24" s="55"/>
      <c r="K24" s="99"/>
      <c r="L24" s="99"/>
      <c r="M24" s="99"/>
      <c r="N24" s="99"/>
      <c r="O24" s="99"/>
      <c r="P24" s="99"/>
    </row>
    <row r="25" spans="1:16" s="159" customFormat="1">
      <c r="A25" s="366" t="s">
        <v>1334</v>
      </c>
      <c r="B25" s="56"/>
      <c r="C25" s="56"/>
      <c r="D25" s="56"/>
      <c r="E25" s="56"/>
      <c r="F25" s="45" t="s">
        <v>619</v>
      </c>
      <c r="G25" s="1287"/>
      <c r="H25" s="113"/>
      <c r="K25" s="99"/>
      <c r="L25" s="99"/>
      <c r="M25" s="99"/>
      <c r="N25" s="99"/>
      <c r="O25" s="99"/>
      <c r="P25" s="99"/>
    </row>
    <row r="26" spans="1:16" ht="16.5" thickBot="1">
      <c r="A26" s="719" t="s">
        <v>740</v>
      </c>
      <c r="F26" s="46" t="s">
        <v>305</v>
      </c>
      <c r="G26" s="1406">
        <f>SUM(G24:G25)</f>
        <v>0</v>
      </c>
    </row>
    <row r="27" spans="1:16">
      <c r="F27" s="1076" t="s">
        <v>451</v>
      </c>
      <c r="G27" s="1077">
        <f>G26-H8</f>
        <v>0</v>
      </c>
    </row>
    <row r="28" spans="1:16"/>
    <row r="29" spans="1:16"/>
    <row r="30" spans="1:16"/>
    <row r="31" spans="1:16"/>
    <row r="32" spans="1:16"/>
    <row r="33"/>
  </sheetData>
  <mergeCells count="7">
    <mergeCell ref="H5:H6"/>
    <mergeCell ref="I5:I6"/>
    <mergeCell ref="B5:B6"/>
    <mergeCell ref="A5:A6"/>
    <mergeCell ref="C5:E5"/>
    <mergeCell ref="F5:F6"/>
    <mergeCell ref="G5:G6"/>
  </mergeCells>
  <hyperlinks>
    <hyperlink ref="I1" location="Content!Print_Area" display="Content" xr:uid="{19FDD998-6A89-46B7-A129-78B3AC3369AE}"/>
    <hyperlink ref="I2" location="'X1 - Assets'!A1" display="SFP-Asset" xr:uid="{773F5871-B341-4642-88EF-DA8C34052A43}"/>
    <hyperlink ref="I3" location="'X2 - Liabilities'!A1" display="SFP-Liab and NW" xr:uid="{6ADED208-5C98-4017-8CE8-294FB882D97C}"/>
    <hyperlink ref="I4" location="X4_SCI!A1" display="SCI" xr:uid="{1EE9D094-5D56-41FC-B9B5-BADD1E538AE8}"/>
  </hyperlinks>
  <pageMargins left="0.5" right="0.5" top="1" bottom="0.5" header="0.3" footer="0.3"/>
  <pageSetup paperSize="14" scale="77" fitToHeight="0" orientation="landscape" r:id="rId1"/>
  <headerFooter>
    <oddFooter>&amp;R&amp;"Times New Roman,Bold"&amp;12Page 36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D725-A129-44FE-8D59-7738BA9B11B6}">
  <sheetPr>
    <tabColor rgb="FF00B0F0"/>
    <pageSetUpPr fitToPage="1"/>
  </sheetPr>
  <dimension ref="A1:N39"/>
  <sheetViews>
    <sheetView zoomScaleNormal="100" zoomScaleSheetLayoutView="100" workbookViewId="0">
      <selection activeCell="E31" sqref="E31"/>
    </sheetView>
  </sheetViews>
  <sheetFormatPr defaultColWidth="0" defaultRowHeight="15.75" zeroHeight="1"/>
  <cols>
    <col min="1" max="1" width="28.28515625" style="54" customWidth="1"/>
    <col min="2" max="5" width="16.42578125" style="54" customWidth="1"/>
    <col min="6" max="6" width="22" style="54" customWidth="1"/>
    <col min="7" max="7" width="5" style="159" customWidth="1"/>
    <col min="8" max="8" width="8.7109375" style="159" customWidth="1"/>
    <col min="9" max="9" width="8.7109375" style="99" customWidth="1"/>
    <col min="10" max="14" width="0" style="99" hidden="1" customWidth="1"/>
    <col min="15" max="16384" width="8.7109375" style="99" hidden="1"/>
  </cols>
  <sheetData>
    <row r="1" spans="1:14">
      <c r="A1" s="73" t="s">
        <v>1365</v>
      </c>
      <c r="B1" s="73"/>
      <c r="C1" s="73"/>
      <c r="D1" s="73"/>
      <c r="E1" s="2"/>
      <c r="F1" s="335" t="s">
        <v>271</v>
      </c>
      <c r="G1" s="5"/>
    </row>
    <row r="2" spans="1:14">
      <c r="A2" s="205" t="str">
        <f>"COMPANY: "&amp;'Co. Profile'!B2</f>
        <v>COMPANY: [NAME OF HMO]</v>
      </c>
      <c r="B2" s="58"/>
      <c r="C2" s="58"/>
      <c r="D2" s="58"/>
      <c r="E2" s="58"/>
      <c r="F2" s="336" t="s">
        <v>798</v>
      </c>
      <c r="G2" s="5"/>
    </row>
    <row r="3" spans="1:14">
      <c r="A3" s="210" t="str">
        <f>'Co. Profile'!B3</f>
        <v>FOR THE YEAR ENDED DECEMBER 31, 20XX</v>
      </c>
      <c r="B3" s="58"/>
      <c r="C3" s="58"/>
      <c r="D3" s="58"/>
      <c r="E3" s="58"/>
      <c r="F3" s="336" t="s">
        <v>799</v>
      </c>
      <c r="G3" s="5"/>
    </row>
    <row r="4" spans="1:14" ht="16.5" thickBot="1">
      <c r="A4" s="97"/>
      <c r="B4" s="97"/>
      <c r="C4" s="97"/>
      <c r="D4" s="97"/>
      <c r="E4" s="97"/>
      <c r="F4" s="335" t="s">
        <v>800</v>
      </c>
      <c r="G4" s="172"/>
    </row>
    <row r="5" spans="1:14" s="197" customFormat="1" ht="25.5">
      <c r="A5" s="913" t="s">
        <v>1202</v>
      </c>
      <c r="B5" s="911" t="s">
        <v>1058</v>
      </c>
      <c r="C5" s="1049" t="s">
        <v>1287</v>
      </c>
      <c r="D5" s="912" t="s">
        <v>1366</v>
      </c>
      <c r="E5" s="914" t="s">
        <v>1337</v>
      </c>
      <c r="F5" s="915" t="s">
        <v>780</v>
      </c>
      <c r="G5" s="159"/>
      <c r="H5" s="159"/>
    </row>
    <row r="6" spans="1:14" s="1350" customFormat="1">
      <c r="A6" s="1365" t="s">
        <v>706</v>
      </c>
      <c r="B6" s="2515" t="s">
        <v>707</v>
      </c>
      <c r="C6" s="2516" t="s">
        <v>708</v>
      </c>
      <c r="D6" s="2517" t="s">
        <v>709</v>
      </c>
      <c r="E6" s="2515" t="s">
        <v>710</v>
      </c>
      <c r="F6" s="2518" t="s">
        <v>711</v>
      </c>
      <c r="G6" s="1323"/>
      <c r="H6" s="1323"/>
    </row>
    <row r="7" spans="1:14">
      <c r="A7" s="115" t="s">
        <v>152</v>
      </c>
      <c r="B7" s="2523"/>
      <c r="C7" s="2523"/>
      <c r="D7" s="2523"/>
      <c r="E7" s="2524"/>
      <c r="F7" s="1300"/>
    </row>
    <row r="8" spans="1:14" ht="16.5" thickBot="1">
      <c r="A8" s="1621"/>
      <c r="B8" s="1622"/>
      <c r="C8" s="1622"/>
      <c r="D8" s="1622"/>
      <c r="E8" s="1622"/>
      <c r="F8" s="1623"/>
    </row>
    <row r="9" spans="1:14" ht="16.5" thickBot="1">
      <c r="A9" s="101"/>
      <c r="B9" s="111"/>
      <c r="C9" s="111"/>
      <c r="D9" s="111"/>
      <c r="F9" s="103"/>
    </row>
    <row r="10" spans="1:14" ht="27" thickBot="1">
      <c r="A10" s="812" t="s">
        <v>1352</v>
      </c>
      <c r="B10" s="813" t="s">
        <v>1367</v>
      </c>
      <c r="C10" s="916" t="s">
        <v>1368</v>
      </c>
      <c r="D10" s="916" t="s">
        <v>1369</v>
      </c>
      <c r="E10" s="814" t="s">
        <v>1357</v>
      </c>
    </row>
    <row r="11" spans="1:14">
      <c r="A11" s="1361" t="s">
        <v>1358</v>
      </c>
      <c r="B11" s="1359"/>
      <c r="C11" s="1360"/>
      <c r="D11" s="1362"/>
      <c r="E11" s="1363"/>
    </row>
    <row r="12" spans="1:14" s="159" customFormat="1">
      <c r="A12" s="74" t="s">
        <v>1359</v>
      </c>
      <c r="B12" s="906"/>
      <c r="C12" s="906"/>
      <c r="D12" s="906"/>
      <c r="E12" s="909"/>
      <c r="F12" s="16"/>
      <c r="I12" s="99"/>
      <c r="J12" s="99"/>
      <c r="K12" s="99"/>
      <c r="L12" s="99"/>
      <c r="M12" s="99"/>
      <c r="N12" s="99"/>
    </row>
    <row r="13" spans="1:14" s="159" customFormat="1">
      <c r="A13" s="74" t="s">
        <v>1360</v>
      </c>
      <c r="B13" s="907"/>
      <c r="C13" s="907"/>
      <c r="D13" s="907"/>
      <c r="E13" s="910"/>
      <c r="F13" s="54"/>
      <c r="I13" s="99"/>
      <c r="J13" s="99"/>
      <c r="K13" s="99"/>
      <c r="L13" s="99"/>
      <c r="M13" s="99"/>
      <c r="N13" s="99"/>
    </row>
    <row r="14" spans="1:14" s="159" customFormat="1">
      <c r="A14" s="74" t="s">
        <v>1361</v>
      </c>
      <c r="B14" s="907"/>
      <c r="C14" s="907"/>
      <c r="D14" s="907"/>
      <c r="E14" s="910"/>
      <c r="F14" s="33"/>
      <c r="I14" s="99"/>
      <c r="J14" s="99"/>
      <c r="K14" s="99"/>
      <c r="L14" s="99"/>
      <c r="M14" s="99"/>
      <c r="N14" s="99"/>
    </row>
    <row r="15" spans="1:14" s="159" customFormat="1">
      <c r="A15" s="74" t="s">
        <v>1370</v>
      </c>
      <c r="B15" s="907"/>
      <c r="C15" s="907"/>
      <c r="D15" s="1358"/>
      <c r="E15" s="910"/>
      <c r="F15" s="33"/>
      <c r="I15" s="99"/>
      <c r="J15" s="99"/>
      <c r="K15" s="99"/>
      <c r="L15" s="99"/>
      <c r="M15" s="99"/>
      <c r="N15" s="99"/>
    </row>
    <row r="16" spans="1:14" s="159" customFormat="1" ht="16.5" thickBot="1">
      <c r="A16" s="54" t="s">
        <v>305</v>
      </c>
      <c r="B16" s="811">
        <f>SUM(B12:B15)</f>
        <v>0</v>
      </c>
      <c r="C16" s="811">
        <f t="shared" ref="C16" si="0">SUM(C12:C15)</f>
        <v>0</v>
      </c>
      <c r="D16" s="59">
        <f>SUM(D11:D15)</f>
        <v>0</v>
      </c>
      <c r="E16" s="809"/>
      <c r="F16" s="33"/>
      <c r="I16" s="99"/>
      <c r="J16" s="99"/>
      <c r="K16" s="99"/>
      <c r="L16" s="99"/>
      <c r="M16" s="99"/>
      <c r="N16" s="99"/>
    </row>
    <row r="17" spans="1:14" s="159" customFormat="1" ht="16.5" thickTop="1">
      <c r="A17" s="54" t="s">
        <v>1363</v>
      </c>
      <c r="B17" s="59"/>
      <c r="C17" s="59"/>
      <c r="D17" s="59">
        <f>D15</f>
        <v>0</v>
      </c>
      <c r="E17" s="809"/>
      <c r="F17" s="33"/>
      <c r="I17" s="99"/>
      <c r="J17" s="99"/>
      <c r="K17" s="99"/>
      <c r="L17" s="99"/>
      <c r="M17" s="99"/>
      <c r="N17" s="99"/>
    </row>
    <row r="18" spans="1:14" s="159" customFormat="1" ht="16.5" thickBot="1">
      <c r="A18" s="54" t="s">
        <v>1364</v>
      </c>
      <c r="B18" s="59"/>
      <c r="C18" s="59"/>
      <c r="D18" s="811">
        <f>D16-D17</f>
        <v>0</v>
      </c>
      <c r="E18" s="809"/>
      <c r="F18" s="33"/>
      <c r="I18" s="99"/>
      <c r="J18" s="99"/>
      <c r="K18" s="99"/>
      <c r="L18" s="99"/>
      <c r="M18" s="99"/>
      <c r="N18" s="99"/>
    </row>
    <row r="19" spans="1:14" s="159" customFormat="1" ht="17.25" thickTop="1" thickBot="1">
      <c r="A19" s="81"/>
      <c r="B19" s="810"/>
      <c r="C19" s="810"/>
      <c r="D19" s="810"/>
      <c r="E19" s="1624"/>
      <c r="F19" s="33"/>
      <c r="I19" s="99"/>
      <c r="J19" s="99"/>
      <c r="K19" s="99"/>
      <c r="L19" s="99"/>
      <c r="M19" s="99"/>
      <c r="N19" s="99"/>
    </row>
    <row r="20" spans="1:14" s="159" customFormat="1">
      <c r="A20" s="54"/>
      <c r="B20" s="59"/>
      <c r="C20" s="59"/>
      <c r="D20" s="59"/>
      <c r="E20" s="59"/>
      <c r="F20" s="33"/>
      <c r="I20" s="99"/>
      <c r="J20" s="99"/>
      <c r="K20" s="99"/>
      <c r="L20" s="99"/>
      <c r="M20" s="99"/>
      <c r="N20" s="99"/>
    </row>
    <row r="21" spans="1:14" s="159" customFormat="1">
      <c r="A21" s="54"/>
      <c r="B21" s="29"/>
      <c r="C21" s="29"/>
      <c r="D21" s="29"/>
      <c r="E21" s="29"/>
      <c r="F21" s="29"/>
      <c r="I21" s="99"/>
      <c r="J21" s="99"/>
      <c r="K21" s="99"/>
      <c r="L21" s="99"/>
      <c r="M21" s="99"/>
      <c r="N21" s="99"/>
    </row>
    <row r="22" spans="1:14">
      <c r="A22" s="365" t="s">
        <v>792</v>
      </c>
      <c r="B22" s="56"/>
      <c r="C22" s="56"/>
      <c r="D22" s="56"/>
      <c r="E22" s="56"/>
      <c r="F22" s="55"/>
    </row>
    <row r="23" spans="1:14" s="159" customFormat="1">
      <c r="A23" s="366" t="s">
        <v>819</v>
      </c>
      <c r="B23" s="56"/>
      <c r="C23" s="56"/>
      <c r="D23" s="56"/>
      <c r="E23" s="56"/>
      <c r="F23" s="55"/>
      <c r="I23" s="99"/>
      <c r="J23" s="99"/>
      <c r="K23" s="99"/>
      <c r="L23" s="99"/>
      <c r="M23" s="99"/>
      <c r="N23" s="99"/>
    </row>
    <row r="24" spans="1:14" s="159" customFormat="1">
      <c r="A24" s="366" t="s">
        <v>1334</v>
      </c>
      <c r="B24" s="56"/>
      <c r="C24" s="56"/>
      <c r="D24" s="56"/>
      <c r="E24" s="113"/>
      <c r="F24" s="113"/>
      <c r="I24" s="99"/>
      <c r="J24" s="99"/>
      <c r="K24" s="99"/>
      <c r="L24" s="99"/>
      <c r="M24" s="99"/>
      <c r="N24" s="99"/>
    </row>
    <row r="25" spans="1:14">
      <c r="A25" s="719" t="s">
        <v>740</v>
      </c>
    </row>
    <row r="26" spans="1:14">
      <c r="D26" s="1075" t="s">
        <v>818</v>
      </c>
      <c r="E26"/>
    </row>
    <row r="27" spans="1:14">
      <c r="D27" s="817" t="s">
        <v>618</v>
      </c>
      <c r="E27" s="1286"/>
    </row>
    <row r="28" spans="1:14">
      <c r="D28" s="45" t="s">
        <v>619</v>
      </c>
      <c r="E28" s="1287"/>
    </row>
    <row r="29" spans="1:14">
      <c r="D29" s="46" t="s">
        <v>305</v>
      </c>
      <c r="E29" s="1406">
        <f>SUM(E27:E28)</f>
        <v>0</v>
      </c>
    </row>
    <row r="30" spans="1:14">
      <c r="D30" s="1076" t="s">
        <v>451</v>
      </c>
      <c r="E30" s="1077">
        <f>E29-E7</f>
        <v>0</v>
      </c>
    </row>
    <row r="31" spans="1:14"/>
    <row r="32" spans="1:14"/>
    <row r="37"/>
    <row r="38"/>
    <row r="39"/>
  </sheetData>
  <hyperlinks>
    <hyperlink ref="F1" location="Content!Print_Area" display="Content" xr:uid="{DF5D825A-58CB-43E5-943D-3CC135F3609C}"/>
    <hyperlink ref="F2" location="'X1 - Assets'!A1" display="SFP-Asset" xr:uid="{4831F354-6204-4FBC-A990-0B600240565A}"/>
    <hyperlink ref="F3" location="'X2 - Liabilities'!A1" display="SFP-Liab and NW" xr:uid="{70330D1A-E4BE-4B75-9F30-8BE047973E52}"/>
    <hyperlink ref="F4" location="X4_SCI!A1" display="SCI" xr:uid="{F2B7A39C-4F52-4CA6-8A88-B5128219F792}"/>
  </hyperlinks>
  <pageMargins left="0.5" right="0.5" top="1" bottom="0.5" header="0.3" footer="0.3"/>
  <pageSetup paperSize="14" scale="82" fitToHeight="0" orientation="portrait" r:id="rId1"/>
  <headerFooter>
    <oddFooter>&amp;R&amp;"Times New Roman,Bold"&amp;12Page 36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7CDD-80BB-4DA2-84BB-BA2C1DD651D0}">
  <sheetPr>
    <tabColor rgb="FF00B0F0"/>
  </sheetPr>
  <dimension ref="A1:P24"/>
  <sheetViews>
    <sheetView zoomScaleNormal="100" zoomScaleSheetLayoutView="100" workbookViewId="0">
      <selection activeCell="E23" sqref="E23"/>
    </sheetView>
  </sheetViews>
  <sheetFormatPr defaultColWidth="0" defaultRowHeight="15.75" zeroHeight="1"/>
  <cols>
    <col min="1" max="1" width="28.28515625" style="54" customWidth="1"/>
    <col min="2" max="2" width="16.42578125" style="54" customWidth="1"/>
    <col min="3" max="3" width="15.28515625" style="54" customWidth="1"/>
    <col min="4" max="5" width="16.42578125" style="54" customWidth="1"/>
    <col min="6" max="6" width="22" style="54" customWidth="1"/>
    <col min="7" max="7" width="5" style="159" customWidth="1"/>
    <col min="8" max="8" width="8.7109375" style="159" customWidth="1"/>
    <col min="9" max="9" width="8.7109375" style="99" customWidth="1"/>
    <col min="10" max="11" width="8.7109375" style="99" hidden="1" customWidth="1"/>
    <col min="12" max="16" width="0" style="99" hidden="1" customWidth="1"/>
    <col min="17" max="16384" width="8.7109375" style="99" hidden="1"/>
  </cols>
  <sheetData>
    <row r="1" spans="1:14">
      <c r="A1" s="73" t="s">
        <v>1371</v>
      </c>
      <c r="B1" s="73"/>
      <c r="C1" s="73"/>
      <c r="D1" s="73"/>
      <c r="E1" s="2"/>
      <c r="F1" s="335" t="s">
        <v>271</v>
      </c>
      <c r="G1" s="5"/>
    </row>
    <row r="2" spans="1:14">
      <c r="A2" s="205" t="str">
        <f>"COMPANY: "&amp;'Co. Profile'!B2</f>
        <v>COMPANY: [NAME OF HMO]</v>
      </c>
      <c r="B2" s="58"/>
      <c r="C2" s="58"/>
      <c r="D2" s="58"/>
      <c r="E2" s="58"/>
      <c r="F2" s="336" t="s">
        <v>798</v>
      </c>
      <c r="G2" s="5"/>
    </row>
    <row r="3" spans="1:14">
      <c r="A3" s="210" t="str">
        <f>'Co. Profile'!B3</f>
        <v>FOR THE YEAR ENDED DECEMBER 31, 20XX</v>
      </c>
      <c r="B3" s="58"/>
      <c r="C3" s="58"/>
      <c r="D3" s="58"/>
      <c r="E3" s="58"/>
      <c r="F3" s="336" t="s">
        <v>799</v>
      </c>
      <c r="G3" s="5"/>
    </row>
    <row r="4" spans="1:14" ht="16.5" thickBot="1">
      <c r="A4" s="97"/>
      <c r="B4" s="97"/>
      <c r="C4" s="97"/>
      <c r="D4" s="97"/>
      <c r="E4" s="97"/>
      <c r="F4" s="335" t="s">
        <v>800</v>
      </c>
      <c r="G4" s="172"/>
    </row>
    <row r="5" spans="1:14" s="197" customFormat="1" ht="25.5">
      <c r="A5" s="913" t="s">
        <v>1202</v>
      </c>
      <c r="B5" s="911" t="s">
        <v>1058</v>
      </c>
      <c r="C5" s="1049" t="s">
        <v>1287</v>
      </c>
      <c r="D5" s="912" t="s">
        <v>1366</v>
      </c>
      <c r="E5" s="914" t="s">
        <v>1337</v>
      </c>
      <c r="F5" s="915" t="s">
        <v>780</v>
      </c>
      <c r="G5" s="159"/>
      <c r="H5" s="159"/>
    </row>
    <row r="6" spans="1:14">
      <c r="A6" s="1365" t="s">
        <v>706</v>
      </c>
      <c r="B6" s="2515" t="s">
        <v>707</v>
      </c>
      <c r="C6" s="2516" t="s">
        <v>708</v>
      </c>
      <c r="D6" s="2517" t="s">
        <v>709</v>
      </c>
      <c r="E6" s="2515" t="s">
        <v>710</v>
      </c>
      <c r="F6" s="2518" t="s">
        <v>711</v>
      </c>
    </row>
    <row r="7" spans="1:14">
      <c r="A7" s="1366" t="s">
        <v>1372</v>
      </c>
      <c r="B7" s="2523"/>
      <c r="C7" s="2523"/>
      <c r="D7" s="2523"/>
      <c r="E7" s="2523"/>
      <c r="F7" s="2525"/>
    </row>
    <row r="8" spans="1:14">
      <c r="A8" s="115" t="s">
        <v>574</v>
      </c>
      <c r="B8" s="2523"/>
      <c r="C8" s="2523"/>
      <c r="D8" s="2523"/>
      <c r="E8" s="2524"/>
      <c r="F8" s="1300"/>
    </row>
    <row r="9" spans="1:14" ht="16.5" thickBot="1">
      <c r="A9" s="2526" t="s">
        <v>305</v>
      </c>
      <c r="B9" s="1364">
        <f>SUM(B7:B8)</f>
        <v>0</v>
      </c>
      <c r="C9" s="1364">
        <f>SUM(C7:C8)</f>
        <v>0</v>
      </c>
      <c r="D9" s="1364">
        <f>SUM(D7:D8)</f>
        <v>0</v>
      </c>
      <c r="E9" s="1364">
        <f>SUM(E7:E8)</f>
        <v>0</v>
      </c>
      <c r="F9" s="2527"/>
    </row>
    <row r="10" spans="1:14" ht="17.25" thickTop="1" thickBot="1">
      <c r="A10" s="1621"/>
      <c r="B10" s="1622"/>
      <c r="C10" s="1622"/>
      <c r="D10" s="1622"/>
      <c r="E10" s="1622"/>
      <c r="F10" s="1623"/>
    </row>
    <row r="11" spans="1:14">
      <c r="A11" s="101"/>
      <c r="B11" s="111"/>
      <c r="C11" s="111"/>
      <c r="D11" s="111"/>
      <c r="F11" s="103"/>
    </row>
    <row r="12" spans="1:14">
      <c r="A12" s="97"/>
      <c r="B12" s="112"/>
      <c r="C12" s="112"/>
      <c r="D12" s="112"/>
      <c r="E12" s="112"/>
      <c r="F12" s="112"/>
    </row>
    <row r="13" spans="1:14">
      <c r="A13" s="365" t="s">
        <v>792</v>
      </c>
      <c r="B13" s="56"/>
      <c r="C13" s="56"/>
      <c r="D13" s="56"/>
      <c r="E13" s="56"/>
      <c r="F13" s="55"/>
    </row>
    <row r="14" spans="1:14" s="159" customFormat="1">
      <c r="A14" s="366" t="s">
        <v>819</v>
      </c>
      <c r="B14" s="56"/>
      <c r="C14" s="56"/>
      <c r="D14" s="56"/>
      <c r="E14" s="56"/>
      <c r="F14" s="55"/>
      <c r="I14" s="99"/>
      <c r="J14" s="99"/>
      <c r="K14" s="99"/>
      <c r="L14" s="99"/>
      <c r="M14" s="99"/>
      <c r="N14" s="99"/>
    </row>
    <row r="15" spans="1:14" s="159" customFormat="1">
      <c r="A15" s="366" t="s">
        <v>1334</v>
      </c>
      <c r="B15" s="56"/>
      <c r="C15" s="56"/>
      <c r="D15" s="56"/>
      <c r="E15" s="113"/>
      <c r="F15" s="113"/>
      <c r="I15" s="99"/>
      <c r="J15" s="99"/>
      <c r="K15" s="99"/>
      <c r="L15" s="99"/>
      <c r="M15" s="99"/>
      <c r="N15" s="99"/>
    </row>
    <row r="16" spans="1:14">
      <c r="A16" s="719" t="s">
        <v>740</v>
      </c>
    </row>
    <row r="17" spans="4:5"/>
    <row r="18" spans="4:5">
      <c r="D18" s="1075" t="s">
        <v>818</v>
      </c>
      <c r="E18"/>
    </row>
    <row r="19" spans="4:5">
      <c r="D19" s="817" t="s">
        <v>618</v>
      </c>
      <c r="E19" s="1286"/>
    </row>
    <row r="20" spans="4:5">
      <c r="D20" s="45" t="s">
        <v>619</v>
      </c>
      <c r="E20" s="1287"/>
    </row>
    <row r="21" spans="4:5">
      <c r="D21" s="46" t="s">
        <v>305</v>
      </c>
      <c r="E21" s="1406">
        <f>SUM(E19:E20)</f>
        <v>0</v>
      </c>
    </row>
    <row r="22" spans="4:5">
      <c r="D22" s="1076" t="s">
        <v>451</v>
      </c>
      <c r="E22" s="1077">
        <f>E21-E9</f>
        <v>0</v>
      </c>
    </row>
    <row r="23" spans="4:5"/>
    <row r="24" spans="4:5"/>
  </sheetData>
  <hyperlinks>
    <hyperlink ref="F1" location="Content!Print_Area" display="Content" xr:uid="{99125A4B-BA06-4010-961B-52585A579C4F}"/>
    <hyperlink ref="F2" location="'X1 - Assets'!A1" display="SFP-Asset" xr:uid="{15A3588C-FAB0-491F-8EB7-0CE5FAB6CA38}"/>
    <hyperlink ref="F3" location="'X2 - Liabilities'!A1" display="SFP-Liab and NW" xr:uid="{726F56A0-0FA4-4085-B6C7-8321FA785BF9}"/>
    <hyperlink ref="F4" location="X4_SCI!A1" display="SCI" xr:uid="{C9AA4691-6234-4901-A7FC-D52FB8FFD9DD}"/>
  </hyperlinks>
  <pageMargins left="0.5" right="0.5" top="1" bottom="0.5" header="0.3" footer="0.3"/>
  <pageSetup paperSize="14" scale="109" orientation="landscape" r:id="rId1"/>
  <headerFooter>
    <oddFooter>&amp;R&amp;"Times New Roman,Bold"&amp;12Page 36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7">
    <tabColor rgb="FF00B0F0"/>
    <pageSetUpPr fitToPage="1"/>
  </sheetPr>
  <dimension ref="A1:L27"/>
  <sheetViews>
    <sheetView zoomScale="70" zoomScaleNormal="70" zoomScaleSheetLayoutView="70" workbookViewId="0">
      <selection activeCell="H23" sqref="H23"/>
    </sheetView>
  </sheetViews>
  <sheetFormatPr defaultColWidth="0" defaultRowHeight="15.75" zeroHeight="1"/>
  <cols>
    <col min="1" max="1" width="45.5703125" style="640" customWidth="1"/>
    <col min="2" max="2" width="17.7109375" style="98" customWidth="1"/>
    <col min="3" max="3" width="17.140625" style="98" customWidth="1"/>
    <col min="4" max="4" width="17.7109375" style="98" customWidth="1"/>
    <col min="5" max="7" width="16.42578125" style="54" customWidth="1"/>
    <col min="8" max="8" width="16.7109375" style="98" customWidth="1"/>
    <col min="9" max="9" width="23.42578125" style="98" customWidth="1"/>
    <col min="10" max="10" width="5" style="159" customWidth="1"/>
    <col min="11" max="11" width="8.7109375" style="159" customWidth="1"/>
    <col min="12" max="12" width="8.7109375" style="728" customWidth="1"/>
    <col min="13" max="16384" width="8.7109375" style="99" hidden="1"/>
  </cols>
  <sheetData>
    <row r="1" spans="1:12">
      <c r="A1" s="638" t="s">
        <v>1373</v>
      </c>
      <c r="B1" s="73"/>
      <c r="D1" s="2"/>
      <c r="E1" s="73"/>
      <c r="F1" s="73"/>
      <c r="G1" s="73"/>
      <c r="H1" s="2"/>
      <c r="I1" s="335" t="s">
        <v>271</v>
      </c>
      <c r="J1" s="5"/>
      <c r="L1" s="648"/>
    </row>
    <row r="2" spans="1:12">
      <c r="A2" s="205" t="str">
        <f>"COMPANY: "&amp;'Co. Profile'!B2</f>
        <v>COMPANY: [NAME OF HMO]</v>
      </c>
      <c r="B2" s="58"/>
      <c r="D2" s="58"/>
      <c r="E2" s="58"/>
      <c r="F2" s="58"/>
      <c r="G2" s="58"/>
      <c r="H2" s="58"/>
      <c r="I2" s="336" t="s">
        <v>798</v>
      </c>
      <c r="J2" s="5"/>
      <c r="L2" s="648"/>
    </row>
    <row r="3" spans="1:12">
      <c r="A3" s="210" t="str">
        <f>'Co. Profile'!B3</f>
        <v>FOR THE YEAR ENDED DECEMBER 31, 20XX</v>
      </c>
      <c r="B3" s="58"/>
      <c r="D3" s="58"/>
      <c r="E3" s="58"/>
      <c r="F3" s="58"/>
      <c r="G3" s="58"/>
      <c r="H3" s="58"/>
      <c r="I3" s="336" t="s">
        <v>799</v>
      </c>
      <c r="J3" s="5"/>
      <c r="L3" s="648"/>
    </row>
    <row r="4" spans="1:12" ht="16.5" thickBot="1">
      <c r="C4" s="484"/>
      <c r="E4" s="97"/>
      <c r="F4" s="97"/>
      <c r="G4" s="97"/>
      <c r="I4" s="335" t="s">
        <v>800</v>
      </c>
      <c r="J4" s="172"/>
    </row>
    <row r="5" spans="1:12" ht="39" customHeight="1">
      <c r="A5" s="1947" t="s">
        <v>1374</v>
      </c>
      <c r="B5" s="1949" t="s">
        <v>1375</v>
      </c>
      <c r="C5" s="1951" t="s">
        <v>1286</v>
      </c>
      <c r="D5" s="2528" t="s">
        <v>1376</v>
      </c>
      <c r="E5" s="1724"/>
      <c r="F5" s="2528" t="s">
        <v>1366</v>
      </c>
      <c r="G5" s="1724"/>
      <c r="H5" s="1951" t="s">
        <v>1061</v>
      </c>
      <c r="I5" s="1945" t="s">
        <v>780</v>
      </c>
      <c r="L5" s="61"/>
    </row>
    <row r="6" spans="1:12" ht="39" customHeight="1" thickBot="1">
      <c r="A6" s="1948"/>
      <c r="B6" s="1950"/>
      <c r="C6" s="1952"/>
      <c r="D6" s="1626" t="s">
        <v>1377</v>
      </c>
      <c r="E6" s="1625" t="s">
        <v>1207</v>
      </c>
      <c r="F6" s="1421" t="s">
        <v>1378</v>
      </c>
      <c r="G6" s="1625" t="s">
        <v>1207</v>
      </c>
      <c r="H6" s="1952"/>
      <c r="I6" s="1946"/>
      <c r="L6" s="61"/>
    </row>
    <row r="7" spans="1:12">
      <c r="A7" s="1367" t="s">
        <v>706</v>
      </c>
      <c r="B7" s="2529" t="s">
        <v>707</v>
      </c>
      <c r="C7" s="2529" t="s">
        <v>708</v>
      </c>
      <c r="D7" s="2517" t="s">
        <v>709</v>
      </c>
      <c r="E7" s="2529" t="s">
        <v>710</v>
      </c>
      <c r="F7" s="2530" t="s">
        <v>711</v>
      </c>
      <c r="G7" s="2531" t="s">
        <v>712</v>
      </c>
      <c r="H7" s="2531" t="s">
        <v>788</v>
      </c>
      <c r="I7" s="2532" t="s">
        <v>789</v>
      </c>
      <c r="L7" s="61"/>
    </row>
    <row r="8" spans="1:12">
      <c r="A8" s="126" t="s">
        <v>810</v>
      </c>
      <c r="B8" s="1129"/>
      <c r="C8" s="1129"/>
      <c r="D8" s="1129"/>
      <c r="E8" s="2533"/>
      <c r="F8" s="1129"/>
      <c r="G8" s="1130"/>
      <c r="H8" s="1129"/>
      <c r="I8" s="1131"/>
      <c r="L8" s="61"/>
    </row>
    <row r="9" spans="1:12">
      <c r="A9" s="126" t="s">
        <v>812</v>
      </c>
      <c r="B9" s="1129"/>
      <c r="C9" s="1129"/>
      <c r="D9" s="1129"/>
      <c r="E9" s="1129"/>
      <c r="F9" s="1129"/>
      <c r="G9" s="1129"/>
      <c r="H9" s="1129"/>
      <c r="I9" s="1131"/>
      <c r="L9" s="61"/>
    </row>
    <row r="10" spans="1:12">
      <c r="A10" s="126" t="s">
        <v>813</v>
      </c>
      <c r="B10" s="1129"/>
      <c r="C10" s="1129"/>
      <c r="D10" s="1129"/>
      <c r="E10" s="1129"/>
      <c r="F10" s="1129"/>
      <c r="G10" s="1129"/>
      <c r="H10" s="1129"/>
      <c r="I10" s="1131"/>
      <c r="L10" s="61"/>
    </row>
    <row r="11" spans="1:12">
      <c r="A11" s="126" t="s">
        <v>815</v>
      </c>
      <c r="B11" s="1129"/>
      <c r="C11" s="1129"/>
      <c r="D11" s="1129"/>
      <c r="E11" s="1129"/>
      <c r="F11" s="1129"/>
      <c r="G11" s="1129"/>
      <c r="H11" s="1129"/>
      <c r="I11" s="1131"/>
      <c r="L11" s="61"/>
    </row>
    <row r="12" spans="1:12">
      <c r="A12" s="126" t="s">
        <v>866</v>
      </c>
      <c r="B12" s="1129"/>
      <c r="C12" s="1129"/>
      <c r="D12" s="1129"/>
      <c r="E12" s="1129"/>
      <c r="F12" s="1129"/>
      <c r="G12" s="1129"/>
      <c r="H12" s="1129"/>
      <c r="I12" s="1131"/>
      <c r="L12" s="61"/>
    </row>
    <row r="13" spans="1:12" ht="16.5" thickBot="1">
      <c r="A13" s="131"/>
      <c r="B13" s="726"/>
      <c r="C13" s="1515"/>
      <c r="D13" s="726"/>
      <c r="E13" s="1515"/>
      <c r="F13" s="726"/>
      <c r="G13" s="1515"/>
      <c r="H13" s="1515"/>
      <c r="I13" s="116"/>
      <c r="L13" s="61"/>
    </row>
    <row r="14" spans="1:12" s="117" customFormat="1" ht="16.5" thickBot="1">
      <c r="A14" s="2534" t="s">
        <v>1379</v>
      </c>
      <c r="B14" s="2535"/>
      <c r="C14" s="199">
        <f>SUM(C8:C13)</f>
        <v>0</v>
      </c>
      <c r="D14" s="2535"/>
      <c r="E14" s="199">
        <f>SUM(E8:E13)</f>
        <v>0</v>
      </c>
      <c r="F14" s="2535"/>
      <c r="G14" s="199">
        <f>SUM(G8:G13)</f>
        <v>0</v>
      </c>
      <c r="H14" s="199">
        <f>SUM(H8:H13)</f>
        <v>0</v>
      </c>
      <c r="I14" s="2536"/>
      <c r="J14" s="159"/>
      <c r="K14" s="159"/>
      <c r="L14" s="729"/>
    </row>
    <row r="15" spans="1:12" ht="17.25" thickTop="1" thickBot="1">
      <c r="A15" s="1627"/>
      <c r="B15" s="1628"/>
      <c r="C15" s="1629"/>
      <c r="D15" s="1628"/>
      <c r="E15" s="1629"/>
      <c r="F15" s="1628"/>
      <c r="G15" s="1629"/>
      <c r="H15" s="1628"/>
      <c r="I15" s="2537"/>
    </row>
    <row r="16" spans="1:12">
      <c r="E16" s="56"/>
      <c r="F16" s="56"/>
      <c r="G16" s="56"/>
    </row>
    <row r="17" spans="1:8">
      <c r="E17" s="56"/>
      <c r="F17" s="56"/>
      <c r="G17" s="56"/>
    </row>
    <row r="18" spans="1:8">
      <c r="A18" s="642" t="s">
        <v>792</v>
      </c>
      <c r="E18" s="56"/>
      <c r="F18" s="56"/>
      <c r="G18" s="1075" t="s">
        <v>818</v>
      </c>
      <c r="H18"/>
    </row>
    <row r="19" spans="1:8">
      <c r="A19" s="643" t="s">
        <v>819</v>
      </c>
      <c r="E19" s="57"/>
      <c r="F19" s="57"/>
      <c r="G19" s="817" t="s">
        <v>618</v>
      </c>
      <c r="H19" s="1286"/>
    </row>
    <row r="20" spans="1:8">
      <c r="A20" s="643" t="s">
        <v>1334</v>
      </c>
      <c r="E20" s="59"/>
      <c r="F20" s="59"/>
      <c r="G20" s="45" t="s">
        <v>619</v>
      </c>
      <c r="H20" s="1287"/>
    </row>
    <row r="21" spans="1:8">
      <c r="A21" s="719" t="s">
        <v>740</v>
      </c>
      <c r="E21" s="59"/>
      <c r="F21" s="59"/>
      <c r="G21" s="46" t="s">
        <v>305</v>
      </c>
      <c r="H21" s="1406">
        <f>SUM(H19:H20)</f>
        <v>0</v>
      </c>
    </row>
    <row r="22" spans="1:8">
      <c r="E22" s="59"/>
      <c r="F22" s="59"/>
      <c r="G22" s="1076" t="s">
        <v>451</v>
      </c>
      <c r="H22" s="1077">
        <f>H21-H14</f>
        <v>0</v>
      </c>
    </row>
    <row r="23" spans="1:8">
      <c r="E23" s="59"/>
      <c r="F23" s="59"/>
      <c r="G23" s="59"/>
    </row>
    <row r="24" spans="1:8">
      <c r="E24" s="59"/>
      <c r="F24" s="59"/>
      <c r="G24" s="59"/>
    </row>
    <row r="25" spans="1:8">
      <c r="E25" s="29"/>
      <c r="F25" s="29"/>
      <c r="G25" s="29"/>
    </row>
    <row r="26" spans="1:8" hidden="1">
      <c r="E26" s="29"/>
      <c r="F26" s="29"/>
      <c r="G26" s="29"/>
    </row>
    <row r="27" spans="1:8"/>
  </sheetData>
  <mergeCells count="7">
    <mergeCell ref="I5:I6"/>
    <mergeCell ref="A5:A6"/>
    <mergeCell ref="B5:B6"/>
    <mergeCell ref="C5:C6"/>
    <mergeCell ref="D5:E5"/>
    <mergeCell ref="F5:G5"/>
    <mergeCell ref="H5:H6"/>
  </mergeCells>
  <hyperlinks>
    <hyperlink ref="I1" location="Content!Print_Area" display="Content" xr:uid="{B491F52A-55DD-4A81-AF82-16F8299152C6}"/>
    <hyperlink ref="I2" location="'X1 - Assets'!A1" display="SFP-Asset" xr:uid="{0A653233-02B0-41FB-A665-33A85CFB68D3}"/>
    <hyperlink ref="I3" location="'X2 - Liabilities'!A1" display="SFP-Liab and NW" xr:uid="{8376F57D-7295-49DD-8699-AD4CC06BC13C}"/>
    <hyperlink ref="I4" location="X4_SCI!A1" display="SCI" xr:uid="{422235EF-6EBB-407C-83FC-B8CD670C5AE9}"/>
  </hyperlinks>
  <printOptions horizontalCentered="1"/>
  <pageMargins left="0.5" right="0.5" top="1" bottom="0.5" header="0.3" footer="0.3"/>
  <pageSetup paperSize="14" scale="79" fitToHeight="0" orientation="landscape" r:id="rId1"/>
  <headerFooter>
    <oddFooter>&amp;R&amp;"Times New Roman,Bold"&amp;12Page 38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>
    <tabColor rgb="FF00B0F0"/>
    <pageSetUpPr fitToPage="1"/>
  </sheetPr>
  <dimension ref="A1:N28"/>
  <sheetViews>
    <sheetView zoomScale="85" zoomScaleNormal="85" workbookViewId="0">
      <selection activeCell="H23" sqref="H23"/>
    </sheetView>
  </sheetViews>
  <sheetFormatPr defaultColWidth="0" defaultRowHeight="15.75" zeroHeight="1"/>
  <cols>
    <col min="1" max="1" width="38.7109375" style="98" customWidth="1"/>
    <col min="2" max="4" width="20.42578125" style="98" customWidth="1"/>
    <col min="5" max="5" width="20.42578125" style="99" customWidth="1"/>
    <col min="6" max="6" width="5" style="159" customWidth="1"/>
    <col min="7" max="7" width="8.7109375" style="159" customWidth="1"/>
    <col min="8" max="8" width="8.7109375" style="99" customWidth="1"/>
    <col min="9" max="14" width="0" style="99" hidden="1" customWidth="1"/>
    <col min="15" max="16384" width="8.7109375" style="99" hidden="1"/>
  </cols>
  <sheetData>
    <row r="1" spans="1:14">
      <c r="A1" s="73" t="s">
        <v>1380</v>
      </c>
      <c r="B1" s="73"/>
      <c r="D1" s="99"/>
      <c r="E1" s="335" t="s">
        <v>271</v>
      </c>
      <c r="F1" s="172"/>
      <c r="N1" s="335"/>
    </row>
    <row r="2" spans="1:14">
      <c r="A2" s="205" t="str">
        <f>"COMPANY: "&amp;'Co. Profile'!B2</f>
        <v>COMPANY: [NAME OF HMO]</v>
      </c>
      <c r="B2" s="58"/>
      <c r="D2" s="99"/>
      <c r="E2" s="336" t="s">
        <v>798</v>
      </c>
      <c r="F2" s="5"/>
      <c r="N2" s="336"/>
    </row>
    <row r="3" spans="1:14">
      <c r="A3" s="210" t="str">
        <f>'Co. Profile'!B3</f>
        <v>FOR THE YEAR ENDED DECEMBER 31, 20XX</v>
      </c>
      <c r="B3" s="58"/>
      <c r="D3" s="99"/>
      <c r="E3" s="336" t="s">
        <v>799</v>
      </c>
      <c r="F3" s="5"/>
      <c r="N3" s="336"/>
    </row>
    <row r="4" spans="1:14" ht="16.5" thickBot="1">
      <c r="C4" s="98" t="s">
        <v>1381</v>
      </c>
      <c r="E4" s="335" t="s">
        <v>800</v>
      </c>
      <c r="F4" s="5"/>
      <c r="N4" s="335"/>
    </row>
    <row r="5" spans="1:14">
      <c r="A5" s="1954" t="s">
        <v>1382</v>
      </c>
      <c r="B5" s="1956" t="s">
        <v>1383</v>
      </c>
      <c r="C5" s="1958" t="s">
        <v>1384</v>
      </c>
      <c r="D5" s="1960" t="s">
        <v>1337</v>
      </c>
      <c r="E5" s="1953" t="s">
        <v>780</v>
      </c>
      <c r="F5" s="172"/>
    </row>
    <row r="6" spans="1:14" ht="33" customHeight="1" thickBot="1">
      <c r="A6" s="1955"/>
      <c r="B6" s="1957"/>
      <c r="C6" s="1959"/>
      <c r="D6" s="1961"/>
      <c r="E6" s="2538"/>
      <c r="G6" s="99"/>
    </row>
    <row r="7" spans="1:14" s="1350" customFormat="1">
      <c r="A7" s="1368" t="s">
        <v>706</v>
      </c>
      <c r="B7" s="1630" t="s">
        <v>707</v>
      </c>
      <c r="C7" s="1631" t="s">
        <v>708</v>
      </c>
      <c r="D7" s="1369" t="s">
        <v>709</v>
      </c>
      <c r="E7" s="1370" t="s">
        <v>710</v>
      </c>
      <c r="F7" s="1323"/>
      <c r="G7" s="1323"/>
    </row>
    <row r="8" spans="1:14">
      <c r="A8" s="149"/>
      <c r="B8" s="1050"/>
      <c r="C8" s="1051"/>
      <c r="D8" s="1141"/>
      <c r="E8" s="150"/>
    </row>
    <row r="9" spans="1:14">
      <c r="A9" s="151" t="s">
        <v>810</v>
      </c>
      <c r="B9" s="1132"/>
      <c r="C9" s="1133"/>
      <c r="D9" s="1142"/>
      <c r="E9" s="1134"/>
    </row>
    <row r="10" spans="1:14">
      <c r="A10" s="152" t="s">
        <v>812</v>
      </c>
      <c r="B10" s="1135"/>
      <c r="C10" s="1133"/>
      <c r="D10" s="1142"/>
      <c r="E10" s="1134"/>
    </row>
    <row r="11" spans="1:14">
      <c r="A11" s="152" t="s">
        <v>813</v>
      </c>
      <c r="B11" s="1135"/>
      <c r="C11" s="1133"/>
      <c r="D11" s="1142"/>
      <c r="E11" s="1134"/>
    </row>
    <row r="12" spans="1:14">
      <c r="A12" s="152" t="s">
        <v>815</v>
      </c>
      <c r="B12" s="1135"/>
      <c r="C12" s="1133"/>
      <c r="D12" s="1142"/>
      <c r="E12" s="1134"/>
    </row>
    <row r="13" spans="1:14" ht="16.5" thickBot="1">
      <c r="A13" s="152" t="s">
        <v>866</v>
      </c>
      <c r="B13" s="1135"/>
      <c r="C13" s="1135"/>
      <c r="D13" s="1136"/>
      <c r="E13" s="1134"/>
    </row>
    <row r="14" spans="1:14" ht="16.5" thickBot="1">
      <c r="A14" s="2539" t="s">
        <v>305</v>
      </c>
      <c r="B14" s="2540"/>
      <c r="C14" s="142">
        <f>SUM(C9:C13)</f>
        <v>0</v>
      </c>
      <c r="D14" s="142">
        <f>SUM(D9:D13)</f>
        <v>0</v>
      </c>
      <c r="E14" s="2541"/>
    </row>
    <row r="15" spans="1:14" ht="17.25" thickTop="1" thickBot="1">
      <c r="A15" s="153"/>
      <c r="B15" s="1632"/>
      <c r="C15" s="1632"/>
      <c r="D15" s="1632"/>
      <c r="E15" s="1395"/>
    </row>
    <row r="16" spans="1:14"/>
    <row r="17" spans="1:4"/>
    <row r="18" spans="1:4">
      <c r="A18" s="365" t="s">
        <v>792</v>
      </c>
    </row>
    <row r="19" spans="1:4">
      <c r="A19" s="366" t="s">
        <v>819</v>
      </c>
    </row>
    <row r="20" spans="1:4">
      <c r="A20" s="366" t="s">
        <v>1334</v>
      </c>
    </row>
    <row r="21" spans="1:4">
      <c r="A21" s="719" t="s">
        <v>740</v>
      </c>
    </row>
    <row r="22" spans="1:4">
      <c r="C22" s="1075" t="s">
        <v>818</v>
      </c>
      <c r="D22"/>
    </row>
    <row r="23" spans="1:4">
      <c r="C23" s="817" t="s">
        <v>618</v>
      </c>
      <c r="D23" s="1286"/>
    </row>
    <row r="24" spans="1:4">
      <c r="C24" s="45" t="s">
        <v>619</v>
      </c>
      <c r="D24" s="1287"/>
    </row>
    <row r="25" spans="1:4">
      <c r="C25" s="46" t="s">
        <v>305</v>
      </c>
      <c r="D25" s="1406">
        <f>SUM(D23:D24)</f>
        <v>0</v>
      </c>
    </row>
    <row r="26" spans="1:4">
      <c r="C26" s="1076" t="s">
        <v>451</v>
      </c>
      <c r="D26" s="1077">
        <f>D25-D14</f>
        <v>0</v>
      </c>
    </row>
    <row r="27" spans="1:4"/>
    <row r="28" spans="1:4"/>
  </sheetData>
  <mergeCells count="5">
    <mergeCell ref="E5:E6"/>
    <mergeCell ref="A5:A6"/>
    <mergeCell ref="B5:B6"/>
    <mergeCell ref="C5:C6"/>
    <mergeCell ref="D5:D6"/>
  </mergeCells>
  <hyperlinks>
    <hyperlink ref="E1" location="Content!Print_Area" display="Content" xr:uid="{B78E0018-9486-4A37-8909-28B5B84DF45B}"/>
    <hyperlink ref="E2" location="'X1 - Assets'!A1" display="SFP-Asset" xr:uid="{EA0FB541-EAE7-4BB0-A339-B3B838425823}"/>
    <hyperlink ref="E3" location="'X2 - Liabilities'!A1" display="SFP-Liab and NW" xr:uid="{F574C1B3-9377-48EF-B2E4-7EDBD0EF0996}"/>
    <hyperlink ref="E4" location="X4_SCI!A1" display="SCI" xr:uid="{D470E69D-FB2E-4820-A40E-CF9E82C7E5DC}"/>
  </hyperlinks>
  <pageMargins left="0.5" right="0.5" top="1" bottom="0.5" header="0.3" footer="0.3"/>
  <pageSetup paperSize="14" scale="84" fitToHeight="0" orientation="landscape" r:id="rId1"/>
  <headerFooter>
    <oddFooter>&amp;R&amp;"Times New Roman,Bold"&amp;12Page 39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2A61-E46E-4499-B23F-6497A198CB7A}">
  <sheetPr>
    <tabColor rgb="FF00B0F0"/>
    <pageSetUpPr fitToPage="1"/>
  </sheetPr>
  <dimension ref="A1:WUT30"/>
  <sheetViews>
    <sheetView zoomScaleNormal="100" zoomScaleSheetLayoutView="100" zoomScalePageLayoutView="55" workbookViewId="0">
      <selection activeCell="G6" sqref="G6"/>
    </sheetView>
  </sheetViews>
  <sheetFormatPr defaultColWidth="0" defaultRowHeight="15.75" customHeight="1" zeroHeight="1"/>
  <cols>
    <col min="1" max="1" width="3.7109375" customWidth="1"/>
    <col min="2" max="2" width="45.7109375" customWidth="1"/>
    <col min="3" max="3" width="66.140625" customWidth="1"/>
    <col min="4" max="4" width="21.140625" customWidth="1"/>
    <col min="5" max="5" width="22" customWidth="1"/>
    <col min="6" max="6" width="21.7109375" customWidth="1"/>
    <col min="7" max="7" width="4.42578125" style="2" customWidth="1"/>
    <col min="8" max="8" width="9.140625" style="2" customWidth="1"/>
    <col min="9" max="9" width="9.140625" customWidth="1"/>
    <col min="10" max="10" width="0.5703125" style="598" customWidth="1"/>
    <col min="11" max="230" width="9.140625" hidden="1"/>
    <col min="231" max="231" width="2" hidden="1"/>
    <col min="232" max="232" width="59.42578125" hidden="1"/>
    <col min="233" max="233" width="21.28515625" hidden="1"/>
    <col min="234" max="234" width="22.28515625" hidden="1"/>
    <col min="235" max="235" width="21.7109375" hidden="1"/>
    <col min="236" max="236" width="17.42578125" hidden="1"/>
    <col min="237" max="237" width="21.7109375" hidden="1"/>
    <col min="238" max="238" width="16.42578125" hidden="1"/>
    <col min="239" max="486" width="9.140625" hidden="1"/>
    <col min="487" max="487" width="2" hidden="1"/>
    <col min="488" max="488" width="59.42578125" hidden="1"/>
    <col min="489" max="489" width="21.28515625" hidden="1"/>
    <col min="490" max="490" width="22.28515625" hidden="1"/>
    <col min="491" max="491" width="21.7109375" hidden="1"/>
    <col min="492" max="492" width="17.42578125" hidden="1"/>
    <col min="493" max="493" width="21.7109375" hidden="1"/>
    <col min="494" max="494" width="16.42578125" hidden="1"/>
    <col min="495" max="742" width="9.140625" hidden="1"/>
    <col min="743" max="743" width="2" hidden="1"/>
    <col min="744" max="744" width="59.42578125" hidden="1"/>
    <col min="745" max="745" width="21.28515625" hidden="1"/>
    <col min="746" max="746" width="22.28515625" hidden="1"/>
    <col min="747" max="747" width="21.7109375" hidden="1"/>
    <col min="748" max="748" width="17.42578125" hidden="1"/>
    <col min="749" max="749" width="21.7109375" hidden="1"/>
    <col min="750" max="750" width="16.42578125" hidden="1"/>
    <col min="751" max="998" width="9.140625" hidden="1"/>
    <col min="999" max="999" width="2" hidden="1"/>
    <col min="1000" max="1000" width="59.42578125" hidden="1"/>
    <col min="1001" max="1001" width="21.28515625" hidden="1"/>
    <col min="1002" max="1002" width="22.28515625" hidden="1"/>
    <col min="1003" max="1003" width="21.7109375" hidden="1"/>
    <col min="1004" max="1004" width="17.42578125" hidden="1"/>
    <col min="1005" max="1005" width="21.7109375" hidden="1"/>
    <col min="1006" max="1006" width="16.42578125" hidden="1"/>
    <col min="1007" max="1254" width="9.140625" hidden="1"/>
    <col min="1255" max="1255" width="2" hidden="1"/>
    <col min="1256" max="1256" width="59.42578125" hidden="1"/>
    <col min="1257" max="1257" width="21.28515625" hidden="1"/>
    <col min="1258" max="1258" width="22.28515625" hidden="1"/>
    <col min="1259" max="1259" width="21.7109375" hidden="1"/>
    <col min="1260" max="1260" width="17.42578125" hidden="1"/>
    <col min="1261" max="1261" width="21.7109375" hidden="1"/>
    <col min="1262" max="1262" width="16.42578125" hidden="1"/>
    <col min="1263" max="1510" width="9.140625" hidden="1"/>
    <col min="1511" max="1511" width="2" hidden="1"/>
    <col min="1512" max="1512" width="59.42578125" hidden="1"/>
    <col min="1513" max="1513" width="21.28515625" hidden="1"/>
    <col min="1514" max="1514" width="22.28515625" hidden="1"/>
    <col min="1515" max="1515" width="21.7109375" hidden="1"/>
    <col min="1516" max="1516" width="17.42578125" hidden="1"/>
    <col min="1517" max="1517" width="21.7109375" hidden="1"/>
    <col min="1518" max="1518" width="16.42578125" hidden="1"/>
    <col min="1519" max="1766" width="9.140625" hidden="1"/>
    <col min="1767" max="1767" width="2" hidden="1"/>
    <col min="1768" max="1768" width="59.42578125" hidden="1"/>
    <col min="1769" max="1769" width="21.28515625" hidden="1"/>
    <col min="1770" max="1770" width="22.28515625" hidden="1"/>
    <col min="1771" max="1771" width="21.7109375" hidden="1"/>
    <col min="1772" max="1772" width="17.42578125" hidden="1"/>
    <col min="1773" max="1773" width="21.7109375" hidden="1"/>
    <col min="1774" max="1774" width="16.42578125" hidden="1"/>
    <col min="1775" max="2022" width="9.140625" hidden="1"/>
    <col min="2023" max="2023" width="2" hidden="1"/>
    <col min="2024" max="2024" width="59.42578125" hidden="1"/>
    <col min="2025" max="2025" width="21.28515625" hidden="1"/>
    <col min="2026" max="2026" width="22.28515625" hidden="1"/>
    <col min="2027" max="2027" width="21.7109375" hidden="1"/>
    <col min="2028" max="2028" width="17.42578125" hidden="1"/>
    <col min="2029" max="2029" width="21.7109375" hidden="1"/>
    <col min="2030" max="2030" width="16.42578125" hidden="1"/>
    <col min="2031" max="2278" width="9.140625" hidden="1"/>
    <col min="2279" max="2279" width="2" hidden="1"/>
    <col min="2280" max="2280" width="59.42578125" hidden="1"/>
    <col min="2281" max="2281" width="21.28515625" hidden="1"/>
    <col min="2282" max="2282" width="22.28515625" hidden="1"/>
    <col min="2283" max="2283" width="21.7109375" hidden="1"/>
    <col min="2284" max="2284" width="17.42578125" hidden="1"/>
    <col min="2285" max="2285" width="21.7109375" hidden="1"/>
    <col min="2286" max="2286" width="16.42578125" hidden="1"/>
    <col min="2287" max="2534" width="9.140625" hidden="1"/>
    <col min="2535" max="2535" width="2" hidden="1"/>
    <col min="2536" max="2536" width="59.42578125" hidden="1"/>
    <col min="2537" max="2537" width="21.28515625" hidden="1"/>
    <col min="2538" max="2538" width="22.28515625" hidden="1"/>
    <col min="2539" max="2539" width="21.7109375" hidden="1"/>
    <col min="2540" max="2540" width="17.42578125" hidden="1"/>
    <col min="2541" max="2541" width="21.7109375" hidden="1"/>
    <col min="2542" max="2542" width="16.42578125" hidden="1"/>
    <col min="2543" max="2790" width="9.140625" hidden="1"/>
    <col min="2791" max="2791" width="2" hidden="1"/>
    <col min="2792" max="2792" width="59.42578125" hidden="1"/>
    <col min="2793" max="2793" width="21.28515625" hidden="1"/>
    <col min="2794" max="2794" width="22.28515625" hidden="1"/>
    <col min="2795" max="2795" width="21.7109375" hidden="1"/>
    <col min="2796" max="2796" width="17.42578125" hidden="1"/>
    <col min="2797" max="2797" width="21.7109375" hidden="1"/>
    <col min="2798" max="2798" width="16.42578125" hidden="1"/>
    <col min="2799" max="3046" width="9.140625" hidden="1"/>
    <col min="3047" max="3047" width="2" hidden="1"/>
    <col min="3048" max="3048" width="59.42578125" hidden="1"/>
    <col min="3049" max="3049" width="21.28515625" hidden="1"/>
    <col min="3050" max="3050" width="22.28515625" hidden="1"/>
    <col min="3051" max="3051" width="21.7109375" hidden="1"/>
    <col min="3052" max="3052" width="17.42578125" hidden="1"/>
    <col min="3053" max="3053" width="21.7109375" hidden="1"/>
    <col min="3054" max="3054" width="16.42578125" hidden="1"/>
    <col min="3055" max="3302" width="9.140625" hidden="1"/>
    <col min="3303" max="3303" width="2" hidden="1"/>
    <col min="3304" max="3304" width="59.42578125" hidden="1"/>
    <col min="3305" max="3305" width="21.28515625" hidden="1"/>
    <col min="3306" max="3306" width="22.28515625" hidden="1"/>
    <col min="3307" max="3307" width="21.7109375" hidden="1"/>
    <col min="3308" max="3308" width="17.42578125" hidden="1"/>
    <col min="3309" max="3309" width="21.7109375" hidden="1"/>
    <col min="3310" max="3310" width="16.42578125" hidden="1"/>
    <col min="3311" max="3558" width="9.140625" hidden="1"/>
    <col min="3559" max="3559" width="2" hidden="1"/>
    <col min="3560" max="3560" width="59.42578125" hidden="1"/>
    <col min="3561" max="3561" width="21.28515625" hidden="1"/>
    <col min="3562" max="3562" width="22.28515625" hidden="1"/>
    <col min="3563" max="3563" width="21.7109375" hidden="1"/>
    <col min="3564" max="3564" width="17.42578125" hidden="1"/>
    <col min="3565" max="3565" width="21.7109375" hidden="1"/>
    <col min="3566" max="3566" width="16.42578125" hidden="1"/>
    <col min="3567" max="3814" width="9.140625" hidden="1"/>
    <col min="3815" max="3815" width="2" hidden="1"/>
    <col min="3816" max="3816" width="59.42578125" hidden="1"/>
    <col min="3817" max="3817" width="21.28515625" hidden="1"/>
    <col min="3818" max="3818" width="22.28515625" hidden="1"/>
    <col min="3819" max="3819" width="21.7109375" hidden="1"/>
    <col min="3820" max="3820" width="17.42578125" hidden="1"/>
    <col min="3821" max="3821" width="21.7109375" hidden="1"/>
    <col min="3822" max="3822" width="16.42578125" hidden="1"/>
    <col min="3823" max="4070" width="9.140625" hidden="1"/>
    <col min="4071" max="4071" width="2" hidden="1"/>
    <col min="4072" max="4072" width="59.42578125" hidden="1"/>
    <col min="4073" max="4073" width="21.28515625" hidden="1"/>
    <col min="4074" max="4074" width="22.28515625" hidden="1"/>
    <col min="4075" max="4075" width="21.7109375" hidden="1"/>
    <col min="4076" max="4076" width="17.42578125" hidden="1"/>
    <col min="4077" max="4077" width="21.7109375" hidden="1"/>
    <col min="4078" max="4078" width="16.42578125" hidden="1"/>
    <col min="4079" max="4326" width="9.140625" hidden="1"/>
    <col min="4327" max="4327" width="2" hidden="1"/>
    <col min="4328" max="4328" width="59.42578125" hidden="1"/>
    <col min="4329" max="4329" width="21.28515625" hidden="1"/>
    <col min="4330" max="4330" width="22.28515625" hidden="1"/>
    <col min="4331" max="4331" width="21.7109375" hidden="1"/>
    <col min="4332" max="4332" width="17.42578125" hidden="1"/>
    <col min="4333" max="4333" width="21.7109375" hidden="1"/>
    <col min="4334" max="4334" width="16.42578125" hidden="1"/>
    <col min="4335" max="4582" width="9.140625" hidden="1"/>
    <col min="4583" max="4583" width="2" hidden="1"/>
    <col min="4584" max="4584" width="59.42578125" hidden="1"/>
    <col min="4585" max="4585" width="21.28515625" hidden="1"/>
    <col min="4586" max="4586" width="22.28515625" hidden="1"/>
    <col min="4587" max="4587" width="21.7109375" hidden="1"/>
    <col min="4588" max="4588" width="17.42578125" hidden="1"/>
    <col min="4589" max="4589" width="21.7109375" hidden="1"/>
    <col min="4590" max="4590" width="16.42578125" hidden="1"/>
    <col min="4591" max="4838" width="9.140625" hidden="1"/>
    <col min="4839" max="4839" width="2" hidden="1"/>
    <col min="4840" max="4840" width="59.42578125" hidden="1"/>
    <col min="4841" max="4841" width="21.28515625" hidden="1"/>
    <col min="4842" max="4842" width="22.28515625" hidden="1"/>
    <col min="4843" max="4843" width="21.7109375" hidden="1"/>
    <col min="4844" max="4844" width="17.42578125" hidden="1"/>
    <col min="4845" max="4845" width="21.7109375" hidden="1"/>
    <col min="4846" max="4846" width="16.42578125" hidden="1"/>
    <col min="4847" max="5094" width="9.140625" hidden="1"/>
    <col min="5095" max="5095" width="2" hidden="1"/>
    <col min="5096" max="5096" width="59.42578125" hidden="1"/>
    <col min="5097" max="5097" width="21.28515625" hidden="1"/>
    <col min="5098" max="5098" width="22.28515625" hidden="1"/>
    <col min="5099" max="5099" width="21.7109375" hidden="1"/>
    <col min="5100" max="5100" width="17.42578125" hidden="1"/>
    <col min="5101" max="5101" width="21.7109375" hidden="1"/>
    <col min="5102" max="5102" width="16.42578125" hidden="1"/>
    <col min="5103" max="5350" width="9.140625" hidden="1"/>
    <col min="5351" max="5351" width="2" hidden="1"/>
    <col min="5352" max="5352" width="59.42578125" hidden="1"/>
    <col min="5353" max="5353" width="21.28515625" hidden="1"/>
    <col min="5354" max="5354" width="22.28515625" hidden="1"/>
    <col min="5355" max="5355" width="21.7109375" hidden="1"/>
    <col min="5356" max="5356" width="17.42578125" hidden="1"/>
    <col min="5357" max="5357" width="21.7109375" hidden="1"/>
    <col min="5358" max="5358" width="16.42578125" hidden="1"/>
    <col min="5359" max="5606" width="9.140625" hidden="1"/>
    <col min="5607" max="5607" width="2" hidden="1"/>
    <col min="5608" max="5608" width="59.42578125" hidden="1"/>
    <col min="5609" max="5609" width="21.28515625" hidden="1"/>
    <col min="5610" max="5610" width="22.28515625" hidden="1"/>
    <col min="5611" max="5611" width="21.7109375" hidden="1"/>
    <col min="5612" max="5612" width="17.42578125" hidden="1"/>
    <col min="5613" max="5613" width="21.7109375" hidden="1"/>
    <col min="5614" max="5614" width="16.42578125" hidden="1"/>
    <col min="5615" max="5862" width="9.140625" hidden="1"/>
    <col min="5863" max="5863" width="2" hidden="1"/>
    <col min="5864" max="5864" width="59.42578125" hidden="1"/>
    <col min="5865" max="5865" width="21.28515625" hidden="1"/>
    <col min="5866" max="5866" width="22.28515625" hidden="1"/>
    <col min="5867" max="5867" width="21.7109375" hidden="1"/>
    <col min="5868" max="5868" width="17.42578125" hidden="1"/>
    <col min="5869" max="5869" width="21.7109375" hidden="1"/>
    <col min="5870" max="5870" width="16.42578125" hidden="1"/>
    <col min="5871" max="6118" width="9.140625" hidden="1"/>
    <col min="6119" max="6119" width="2" hidden="1"/>
    <col min="6120" max="6120" width="59.42578125" hidden="1"/>
    <col min="6121" max="6121" width="21.28515625" hidden="1"/>
    <col min="6122" max="6122" width="22.28515625" hidden="1"/>
    <col min="6123" max="6123" width="21.7109375" hidden="1"/>
    <col min="6124" max="6124" width="17.42578125" hidden="1"/>
    <col min="6125" max="6125" width="21.7109375" hidden="1"/>
    <col min="6126" max="6126" width="16.42578125" hidden="1"/>
    <col min="6127" max="6374" width="9.140625" hidden="1"/>
    <col min="6375" max="6375" width="2" hidden="1"/>
    <col min="6376" max="6376" width="59.42578125" hidden="1"/>
    <col min="6377" max="6377" width="21.28515625" hidden="1"/>
    <col min="6378" max="6378" width="22.28515625" hidden="1"/>
    <col min="6379" max="6379" width="21.7109375" hidden="1"/>
    <col min="6380" max="6380" width="17.42578125" hidden="1"/>
    <col min="6381" max="6381" width="21.7109375" hidden="1"/>
    <col min="6382" max="6382" width="16.42578125" hidden="1"/>
    <col min="6383" max="6630" width="9.140625" hidden="1"/>
    <col min="6631" max="6631" width="2" hidden="1"/>
    <col min="6632" max="6632" width="59.42578125" hidden="1"/>
    <col min="6633" max="6633" width="21.28515625" hidden="1"/>
    <col min="6634" max="6634" width="22.28515625" hidden="1"/>
    <col min="6635" max="6635" width="21.7109375" hidden="1"/>
    <col min="6636" max="6636" width="17.42578125" hidden="1"/>
    <col min="6637" max="6637" width="21.7109375" hidden="1"/>
    <col min="6638" max="6638" width="16.42578125" hidden="1"/>
    <col min="6639" max="6886" width="9.140625" hidden="1"/>
    <col min="6887" max="6887" width="2" hidden="1"/>
    <col min="6888" max="6888" width="59.42578125" hidden="1"/>
    <col min="6889" max="6889" width="21.28515625" hidden="1"/>
    <col min="6890" max="6890" width="22.28515625" hidden="1"/>
    <col min="6891" max="6891" width="21.7109375" hidden="1"/>
    <col min="6892" max="6892" width="17.42578125" hidden="1"/>
    <col min="6893" max="6893" width="21.7109375" hidden="1"/>
    <col min="6894" max="6894" width="16.42578125" hidden="1"/>
    <col min="6895" max="7142" width="9.140625" hidden="1"/>
    <col min="7143" max="7143" width="2" hidden="1"/>
    <col min="7144" max="7144" width="59.42578125" hidden="1"/>
    <col min="7145" max="7145" width="21.28515625" hidden="1"/>
    <col min="7146" max="7146" width="22.28515625" hidden="1"/>
    <col min="7147" max="7147" width="21.7109375" hidden="1"/>
    <col min="7148" max="7148" width="17.42578125" hidden="1"/>
    <col min="7149" max="7149" width="21.7109375" hidden="1"/>
    <col min="7150" max="7150" width="16.42578125" hidden="1"/>
    <col min="7151" max="7398" width="9.140625" hidden="1"/>
    <col min="7399" max="7399" width="2" hidden="1"/>
    <col min="7400" max="7400" width="59.42578125" hidden="1"/>
    <col min="7401" max="7401" width="21.28515625" hidden="1"/>
    <col min="7402" max="7402" width="22.28515625" hidden="1"/>
    <col min="7403" max="7403" width="21.7109375" hidden="1"/>
    <col min="7404" max="7404" width="17.42578125" hidden="1"/>
    <col min="7405" max="7405" width="21.7109375" hidden="1"/>
    <col min="7406" max="7406" width="16.42578125" hidden="1"/>
    <col min="7407" max="7654" width="9.140625" hidden="1"/>
    <col min="7655" max="7655" width="2" hidden="1"/>
    <col min="7656" max="7656" width="59.42578125" hidden="1"/>
    <col min="7657" max="7657" width="21.28515625" hidden="1"/>
    <col min="7658" max="7658" width="22.28515625" hidden="1"/>
    <col min="7659" max="7659" width="21.7109375" hidden="1"/>
    <col min="7660" max="7660" width="17.42578125" hidden="1"/>
    <col min="7661" max="7661" width="21.7109375" hidden="1"/>
    <col min="7662" max="7662" width="16.42578125" hidden="1"/>
    <col min="7663" max="7910" width="9.140625" hidden="1"/>
    <col min="7911" max="7911" width="2" hidden="1"/>
    <col min="7912" max="7912" width="59.42578125" hidden="1"/>
    <col min="7913" max="7913" width="21.28515625" hidden="1"/>
    <col min="7914" max="7914" width="22.28515625" hidden="1"/>
    <col min="7915" max="7915" width="21.7109375" hidden="1"/>
    <col min="7916" max="7916" width="17.42578125" hidden="1"/>
    <col min="7917" max="7917" width="21.7109375" hidden="1"/>
    <col min="7918" max="7918" width="16.42578125" hidden="1"/>
    <col min="7919" max="8166" width="9.140625" hidden="1"/>
    <col min="8167" max="8167" width="2" hidden="1"/>
    <col min="8168" max="8168" width="59.42578125" hidden="1"/>
    <col min="8169" max="8169" width="21.28515625" hidden="1"/>
    <col min="8170" max="8170" width="22.28515625" hidden="1"/>
    <col min="8171" max="8171" width="21.7109375" hidden="1"/>
    <col min="8172" max="8172" width="17.42578125" hidden="1"/>
    <col min="8173" max="8173" width="21.7109375" hidden="1"/>
    <col min="8174" max="8174" width="16.42578125" hidden="1"/>
    <col min="8175" max="8422" width="9.140625" hidden="1"/>
    <col min="8423" max="8423" width="2" hidden="1"/>
    <col min="8424" max="8424" width="59.42578125" hidden="1"/>
    <col min="8425" max="8425" width="21.28515625" hidden="1"/>
    <col min="8426" max="8426" width="22.28515625" hidden="1"/>
    <col min="8427" max="8427" width="21.7109375" hidden="1"/>
    <col min="8428" max="8428" width="17.42578125" hidden="1"/>
    <col min="8429" max="8429" width="21.7109375" hidden="1"/>
    <col min="8430" max="8430" width="16.42578125" hidden="1"/>
    <col min="8431" max="8678" width="9.140625" hidden="1"/>
    <col min="8679" max="8679" width="2" hidden="1"/>
    <col min="8680" max="8680" width="59.42578125" hidden="1"/>
    <col min="8681" max="8681" width="21.28515625" hidden="1"/>
    <col min="8682" max="8682" width="22.28515625" hidden="1"/>
    <col min="8683" max="8683" width="21.7109375" hidden="1"/>
    <col min="8684" max="8684" width="17.42578125" hidden="1"/>
    <col min="8685" max="8685" width="21.7109375" hidden="1"/>
    <col min="8686" max="8686" width="16.42578125" hidden="1"/>
    <col min="8687" max="8934" width="9.140625" hidden="1"/>
    <col min="8935" max="8935" width="2" hidden="1"/>
    <col min="8936" max="8936" width="59.42578125" hidden="1"/>
    <col min="8937" max="8937" width="21.28515625" hidden="1"/>
    <col min="8938" max="8938" width="22.28515625" hidden="1"/>
    <col min="8939" max="8939" width="21.7109375" hidden="1"/>
    <col min="8940" max="8940" width="17.42578125" hidden="1"/>
    <col min="8941" max="8941" width="21.7109375" hidden="1"/>
    <col min="8942" max="8942" width="16.42578125" hidden="1"/>
    <col min="8943" max="9190" width="9.140625" hidden="1"/>
    <col min="9191" max="9191" width="2" hidden="1"/>
    <col min="9192" max="9192" width="59.42578125" hidden="1"/>
    <col min="9193" max="9193" width="21.28515625" hidden="1"/>
    <col min="9194" max="9194" width="22.28515625" hidden="1"/>
    <col min="9195" max="9195" width="21.7109375" hidden="1"/>
    <col min="9196" max="9196" width="17.42578125" hidden="1"/>
    <col min="9197" max="9197" width="21.7109375" hidden="1"/>
    <col min="9198" max="9198" width="16.42578125" hidden="1"/>
    <col min="9199" max="9446" width="9.140625" hidden="1"/>
    <col min="9447" max="9447" width="2" hidden="1"/>
    <col min="9448" max="9448" width="59.42578125" hidden="1"/>
    <col min="9449" max="9449" width="21.28515625" hidden="1"/>
    <col min="9450" max="9450" width="22.28515625" hidden="1"/>
    <col min="9451" max="9451" width="21.7109375" hidden="1"/>
    <col min="9452" max="9452" width="17.42578125" hidden="1"/>
    <col min="9453" max="9453" width="21.7109375" hidden="1"/>
    <col min="9454" max="9454" width="16.42578125" hidden="1"/>
    <col min="9455" max="9702" width="9.140625" hidden="1"/>
    <col min="9703" max="9703" width="2" hidden="1"/>
    <col min="9704" max="9704" width="59.42578125" hidden="1"/>
    <col min="9705" max="9705" width="21.28515625" hidden="1"/>
    <col min="9706" max="9706" width="22.28515625" hidden="1"/>
    <col min="9707" max="9707" width="21.7109375" hidden="1"/>
    <col min="9708" max="9708" width="17.42578125" hidden="1"/>
    <col min="9709" max="9709" width="21.7109375" hidden="1"/>
    <col min="9710" max="9710" width="16.42578125" hidden="1"/>
    <col min="9711" max="9958" width="9.140625" hidden="1"/>
    <col min="9959" max="9959" width="2" hidden="1"/>
    <col min="9960" max="9960" width="59.42578125" hidden="1"/>
    <col min="9961" max="9961" width="21.28515625" hidden="1"/>
    <col min="9962" max="9962" width="22.28515625" hidden="1"/>
    <col min="9963" max="9963" width="21.7109375" hidden="1"/>
    <col min="9964" max="9964" width="17.42578125" hidden="1"/>
    <col min="9965" max="9965" width="21.7109375" hidden="1"/>
    <col min="9966" max="9966" width="16.42578125" hidden="1"/>
    <col min="9967" max="10214" width="9.140625" hidden="1"/>
    <col min="10215" max="10215" width="2" hidden="1"/>
    <col min="10216" max="10216" width="59.42578125" hidden="1"/>
    <col min="10217" max="10217" width="21.28515625" hidden="1"/>
    <col min="10218" max="10218" width="22.28515625" hidden="1"/>
    <col min="10219" max="10219" width="21.7109375" hidden="1"/>
    <col min="10220" max="10220" width="17.42578125" hidden="1"/>
    <col min="10221" max="10221" width="21.7109375" hidden="1"/>
    <col min="10222" max="10222" width="16.42578125" hidden="1"/>
    <col min="10223" max="10470" width="9.140625" hidden="1"/>
    <col min="10471" max="10471" width="2" hidden="1"/>
    <col min="10472" max="10472" width="59.42578125" hidden="1"/>
    <col min="10473" max="10473" width="21.28515625" hidden="1"/>
    <col min="10474" max="10474" width="22.28515625" hidden="1"/>
    <col min="10475" max="10475" width="21.7109375" hidden="1"/>
    <col min="10476" max="10476" width="17.42578125" hidden="1"/>
    <col min="10477" max="10477" width="21.7109375" hidden="1"/>
    <col min="10478" max="10478" width="16.42578125" hidden="1"/>
    <col min="10479" max="10726" width="9.140625" hidden="1"/>
    <col min="10727" max="10727" width="2" hidden="1"/>
    <col min="10728" max="10728" width="59.42578125" hidden="1"/>
    <col min="10729" max="10729" width="21.28515625" hidden="1"/>
    <col min="10730" max="10730" width="22.28515625" hidden="1"/>
    <col min="10731" max="10731" width="21.7109375" hidden="1"/>
    <col min="10732" max="10732" width="17.42578125" hidden="1"/>
    <col min="10733" max="10733" width="21.7109375" hidden="1"/>
    <col min="10734" max="10734" width="16.42578125" hidden="1"/>
    <col min="10735" max="10982" width="9.140625" hidden="1"/>
    <col min="10983" max="10983" width="2" hidden="1"/>
    <col min="10984" max="10984" width="59.42578125" hidden="1"/>
    <col min="10985" max="10985" width="21.28515625" hidden="1"/>
    <col min="10986" max="10986" width="22.28515625" hidden="1"/>
    <col min="10987" max="10987" width="21.7109375" hidden="1"/>
    <col min="10988" max="10988" width="17.42578125" hidden="1"/>
    <col min="10989" max="10989" width="21.7109375" hidden="1"/>
    <col min="10990" max="10990" width="16.42578125" hidden="1"/>
    <col min="10991" max="11238" width="9.140625" hidden="1"/>
    <col min="11239" max="11239" width="2" hidden="1"/>
    <col min="11240" max="11240" width="59.42578125" hidden="1"/>
    <col min="11241" max="11241" width="21.28515625" hidden="1"/>
    <col min="11242" max="11242" width="22.28515625" hidden="1"/>
    <col min="11243" max="11243" width="21.7109375" hidden="1"/>
    <col min="11244" max="11244" width="17.42578125" hidden="1"/>
    <col min="11245" max="11245" width="21.7109375" hidden="1"/>
    <col min="11246" max="11246" width="16.42578125" hidden="1"/>
    <col min="11247" max="11494" width="9.140625" hidden="1"/>
    <col min="11495" max="11495" width="2" hidden="1"/>
    <col min="11496" max="11496" width="59.42578125" hidden="1"/>
    <col min="11497" max="11497" width="21.28515625" hidden="1"/>
    <col min="11498" max="11498" width="22.28515625" hidden="1"/>
    <col min="11499" max="11499" width="21.7109375" hidden="1"/>
    <col min="11500" max="11500" width="17.42578125" hidden="1"/>
    <col min="11501" max="11501" width="21.7109375" hidden="1"/>
    <col min="11502" max="11502" width="16.42578125" hidden="1"/>
    <col min="11503" max="11750" width="9.140625" hidden="1"/>
    <col min="11751" max="11751" width="2" hidden="1"/>
    <col min="11752" max="11752" width="59.42578125" hidden="1"/>
    <col min="11753" max="11753" width="21.28515625" hidden="1"/>
    <col min="11754" max="11754" width="22.28515625" hidden="1"/>
    <col min="11755" max="11755" width="21.7109375" hidden="1"/>
    <col min="11756" max="11756" width="17.42578125" hidden="1"/>
    <col min="11757" max="11757" width="21.7109375" hidden="1"/>
    <col min="11758" max="11758" width="16.42578125" hidden="1"/>
    <col min="11759" max="12006" width="9.140625" hidden="1"/>
    <col min="12007" max="12007" width="2" hidden="1"/>
    <col min="12008" max="12008" width="59.42578125" hidden="1"/>
    <col min="12009" max="12009" width="21.28515625" hidden="1"/>
    <col min="12010" max="12010" width="22.28515625" hidden="1"/>
    <col min="12011" max="12011" width="21.7109375" hidden="1"/>
    <col min="12012" max="12012" width="17.42578125" hidden="1"/>
    <col min="12013" max="12013" width="21.7109375" hidden="1"/>
    <col min="12014" max="12014" width="16.42578125" hidden="1"/>
    <col min="12015" max="12262" width="9.140625" hidden="1"/>
    <col min="12263" max="12263" width="2" hidden="1"/>
    <col min="12264" max="12264" width="59.42578125" hidden="1"/>
    <col min="12265" max="12265" width="21.28515625" hidden="1"/>
    <col min="12266" max="12266" width="22.28515625" hidden="1"/>
    <col min="12267" max="12267" width="21.7109375" hidden="1"/>
    <col min="12268" max="12268" width="17.42578125" hidden="1"/>
    <col min="12269" max="12269" width="21.7109375" hidden="1"/>
    <col min="12270" max="12270" width="16.42578125" hidden="1"/>
    <col min="12271" max="12518" width="9.140625" hidden="1"/>
    <col min="12519" max="12519" width="2" hidden="1"/>
    <col min="12520" max="12520" width="59.42578125" hidden="1"/>
    <col min="12521" max="12521" width="21.28515625" hidden="1"/>
    <col min="12522" max="12522" width="22.28515625" hidden="1"/>
    <col min="12523" max="12523" width="21.7109375" hidden="1"/>
    <col min="12524" max="12524" width="17.42578125" hidden="1"/>
    <col min="12525" max="12525" width="21.7109375" hidden="1"/>
    <col min="12526" max="12526" width="16.42578125" hidden="1"/>
    <col min="12527" max="12774" width="9.140625" hidden="1"/>
    <col min="12775" max="12775" width="2" hidden="1"/>
    <col min="12776" max="12776" width="59.42578125" hidden="1"/>
    <col min="12777" max="12777" width="21.28515625" hidden="1"/>
    <col min="12778" max="12778" width="22.28515625" hidden="1"/>
    <col min="12779" max="12779" width="21.7109375" hidden="1"/>
    <col min="12780" max="12780" width="17.42578125" hidden="1"/>
    <col min="12781" max="12781" width="21.7109375" hidden="1"/>
    <col min="12782" max="12782" width="16.42578125" hidden="1"/>
    <col min="12783" max="13030" width="9.140625" hidden="1"/>
    <col min="13031" max="13031" width="2" hidden="1"/>
    <col min="13032" max="13032" width="59.42578125" hidden="1"/>
    <col min="13033" max="13033" width="21.28515625" hidden="1"/>
    <col min="13034" max="13034" width="22.28515625" hidden="1"/>
    <col min="13035" max="13035" width="21.7109375" hidden="1"/>
    <col min="13036" max="13036" width="17.42578125" hidden="1"/>
    <col min="13037" max="13037" width="21.7109375" hidden="1"/>
    <col min="13038" max="13038" width="16.42578125" hidden="1"/>
    <col min="13039" max="13286" width="9.140625" hidden="1"/>
    <col min="13287" max="13287" width="2" hidden="1"/>
    <col min="13288" max="13288" width="59.42578125" hidden="1"/>
    <col min="13289" max="13289" width="21.28515625" hidden="1"/>
    <col min="13290" max="13290" width="22.28515625" hidden="1"/>
    <col min="13291" max="13291" width="21.7109375" hidden="1"/>
    <col min="13292" max="13292" width="17.42578125" hidden="1"/>
    <col min="13293" max="13293" width="21.7109375" hidden="1"/>
    <col min="13294" max="13294" width="16.42578125" hidden="1"/>
    <col min="13295" max="13542" width="9.140625" hidden="1"/>
    <col min="13543" max="13543" width="2" hidden="1"/>
    <col min="13544" max="13544" width="59.42578125" hidden="1"/>
    <col min="13545" max="13545" width="21.28515625" hidden="1"/>
    <col min="13546" max="13546" width="22.28515625" hidden="1"/>
    <col min="13547" max="13547" width="21.7109375" hidden="1"/>
    <col min="13548" max="13548" width="17.42578125" hidden="1"/>
    <col min="13549" max="13549" width="21.7109375" hidden="1"/>
    <col min="13550" max="13550" width="16.42578125" hidden="1"/>
    <col min="13551" max="13798" width="9.140625" hidden="1"/>
    <col min="13799" max="13799" width="2" hidden="1"/>
    <col min="13800" max="13800" width="59.42578125" hidden="1"/>
    <col min="13801" max="13801" width="21.28515625" hidden="1"/>
    <col min="13802" max="13802" width="22.28515625" hidden="1"/>
    <col min="13803" max="13803" width="21.7109375" hidden="1"/>
    <col min="13804" max="13804" width="17.42578125" hidden="1"/>
    <col min="13805" max="13805" width="21.7109375" hidden="1"/>
    <col min="13806" max="13806" width="16.42578125" hidden="1"/>
    <col min="13807" max="14054" width="9.140625" hidden="1"/>
    <col min="14055" max="14055" width="2" hidden="1"/>
    <col min="14056" max="14056" width="59.42578125" hidden="1"/>
    <col min="14057" max="14057" width="21.28515625" hidden="1"/>
    <col min="14058" max="14058" width="22.28515625" hidden="1"/>
    <col min="14059" max="14059" width="21.7109375" hidden="1"/>
    <col min="14060" max="14060" width="17.42578125" hidden="1"/>
    <col min="14061" max="14061" width="21.7109375" hidden="1"/>
    <col min="14062" max="14062" width="16.42578125" hidden="1"/>
    <col min="14063" max="14310" width="9.140625" hidden="1"/>
    <col min="14311" max="14311" width="2" hidden="1"/>
    <col min="14312" max="14312" width="59.42578125" hidden="1"/>
    <col min="14313" max="14313" width="21.28515625" hidden="1"/>
    <col min="14314" max="14314" width="22.28515625" hidden="1"/>
    <col min="14315" max="14315" width="21.7109375" hidden="1"/>
    <col min="14316" max="14316" width="17.42578125" hidden="1"/>
    <col min="14317" max="14317" width="21.7109375" hidden="1"/>
    <col min="14318" max="14318" width="16.42578125" hidden="1"/>
    <col min="14319" max="14566" width="9.140625" hidden="1"/>
    <col min="14567" max="14567" width="2" hidden="1"/>
    <col min="14568" max="14568" width="59.42578125" hidden="1"/>
    <col min="14569" max="14569" width="21.28515625" hidden="1"/>
    <col min="14570" max="14570" width="22.28515625" hidden="1"/>
    <col min="14571" max="14571" width="21.7109375" hidden="1"/>
    <col min="14572" max="14572" width="17.42578125" hidden="1"/>
    <col min="14573" max="14573" width="21.7109375" hidden="1"/>
    <col min="14574" max="14574" width="16.42578125" hidden="1"/>
    <col min="14575" max="14822" width="9.140625" hidden="1"/>
    <col min="14823" max="14823" width="2" hidden="1"/>
    <col min="14824" max="14824" width="59.42578125" hidden="1"/>
    <col min="14825" max="14825" width="21.28515625" hidden="1"/>
    <col min="14826" max="14826" width="22.28515625" hidden="1"/>
    <col min="14827" max="14827" width="21.7109375" hidden="1"/>
    <col min="14828" max="14828" width="17.42578125" hidden="1"/>
    <col min="14829" max="14829" width="21.7109375" hidden="1"/>
    <col min="14830" max="14830" width="16.42578125" hidden="1"/>
    <col min="14831" max="15078" width="9.140625" hidden="1"/>
    <col min="15079" max="15079" width="2" hidden="1"/>
    <col min="15080" max="15080" width="59.42578125" hidden="1"/>
    <col min="15081" max="15081" width="21.28515625" hidden="1"/>
    <col min="15082" max="15082" width="22.28515625" hidden="1"/>
    <col min="15083" max="15083" width="21.7109375" hidden="1"/>
    <col min="15084" max="15084" width="17.42578125" hidden="1"/>
    <col min="15085" max="15085" width="21.7109375" hidden="1"/>
    <col min="15086" max="15086" width="16.42578125" hidden="1"/>
    <col min="15087" max="15334" width="9.140625" hidden="1"/>
    <col min="15335" max="15335" width="2" hidden="1"/>
    <col min="15336" max="15336" width="59.42578125" hidden="1"/>
    <col min="15337" max="15337" width="21.28515625" hidden="1"/>
    <col min="15338" max="15338" width="22.28515625" hidden="1"/>
    <col min="15339" max="15339" width="21.7109375" hidden="1"/>
    <col min="15340" max="15340" width="17.42578125" hidden="1"/>
    <col min="15341" max="15341" width="21.7109375" hidden="1"/>
    <col min="15342" max="15342" width="16.42578125" hidden="1"/>
    <col min="15343" max="15590" width="9.140625" hidden="1"/>
    <col min="15591" max="15591" width="2" hidden="1"/>
    <col min="15592" max="15592" width="59.42578125" hidden="1"/>
    <col min="15593" max="15593" width="21.28515625" hidden="1"/>
    <col min="15594" max="15594" width="22.28515625" hidden="1"/>
    <col min="15595" max="15595" width="21.7109375" hidden="1"/>
    <col min="15596" max="15596" width="17.42578125" hidden="1"/>
    <col min="15597" max="15597" width="21.7109375" hidden="1"/>
    <col min="15598" max="15598" width="16.42578125" hidden="1"/>
    <col min="15599" max="15846" width="9.140625" hidden="1"/>
    <col min="15847" max="15847" width="2" hidden="1"/>
    <col min="15848" max="15848" width="59.42578125" hidden="1"/>
    <col min="15849" max="15849" width="21.28515625" hidden="1"/>
    <col min="15850" max="15850" width="22.28515625" hidden="1"/>
    <col min="15851" max="15851" width="21.7109375" hidden="1"/>
    <col min="15852" max="15852" width="17.42578125" hidden="1"/>
    <col min="15853" max="15853" width="21.7109375" hidden="1"/>
    <col min="15854" max="15854" width="16.42578125" hidden="1"/>
    <col min="15855" max="16102" width="9.140625" hidden="1"/>
    <col min="16103" max="16103" width="2" hidden="1"/>
    <col min="16104" max="16104" width="59.42578125" hidden="1"/>
    <col min="16105" max="16105" width="21.28515625" hidden="1"/>
    <col min="16106" max="16106" width="22.28515625" hidden="1"/>
    <col min="16107" max="16107" width="21.7109375" hidden="1"/>
    <col min="16108" max="16108" width="17.42578125" hidden="1"/>
    <col min="16109" max="16109" width="21.7109375" hidden="1"/>
    <col min="16110" max="16110" width="16.42578125" hidden="1"/>
    <col min="16111" max="16111" width="21.7109375" hidden="1"/>
    <col min="16112" max="16112" width="16.42578125" hidden="1"/>
    <col min="16113" max="16113" width="21.7109375" hidden="1"/>
    <col min="16114" max="16114" width="16.42578125" hidden="1"/>
    <col min="16115" max="16384" width="9.140625" hidden="1"/>
  </cols>
  <sheetData>
    <row r="1" spans="1:10" s="89" customFormat="1">
      <c r="A1" s="73" t="s">
        <v>1385</v>
      </c>
      <c r="B1" s="136"/>
      <c r="C1" s="136"/>
      <c r="F1" s="335" t="s">
        <v>271</v>
      </c>
      <c r="G1" s="2"/>
      <c r="J1" s="609"/>
    </row>
    <row r="2" spans="1:10" s="89" customFormat="1">
      <c r="A2" s="205" t="str">
        <f>"COMPANY: "&amp;'Co. Profile'!B2</f>
        <v>COMPANY: [NAME OF HMO]</v>
      </c>
      <c r="B2"/>
      <c r="C2"/>
      <c r="F2" s="336" t="s">
        <v>798</v>
      </c>
      <c r="G2" s="2"/>
      <c r="J2" s="609"/>
    </row>
    <row r="3" spans="1:10">
      <c r="A3" s="210" t="str">
        <f>'Co. Profile'!B3</f>
        <v>FOR THE YEAR ENDED DECEMBER 31, 20XX</v>
      </c>
      <c r="B3" s="90"/>
      <c r="C3" s="90"/>
      <c r="E3" s="720"/>
      <c r="F3" s="336" t="s">
        <v>799</v>
      </c>
      <c r="G3" s="73"/>
    </row>
    <row r="4" spans="1:10">
      <c r="F4" s="335" t="s">
        <v>800</v>
      </c>
      <c r="G4" s="3"/>
    </row>
    <row r="5" spans="1:10" s="92" customFormat="1" ht="30" customHeight="1">
      <c r="A5" s="1896" t="s">
        <v>846</v>
      </c>
      <c r="B5" s="1896"/>
      <c r="C5" s="1019" t="s">
        <v>1246</v>
      </c>
      <c r="D5" s="1020" t="s">
        <v>1058</v>
      </c>
      <c r="E5" s="716" t="s">
        <v>1061</v>
      </c>
      <c r="F5" s="717" t="s">
        <v>780</v>
      </c>
      <c r="G5" s="3"/>
      <c r="J5" s="610"/>
    </row>
    <row r="6" spans="1:10" s="1327" customFormat="1" ht="15.6" customHeight="1">
      <c r="A6" s="1803">
        <v>-1</v>
      </c>
      <c r="B6" s="1803"/>
      <c r="C6" s="2373">
        <v>-2</v>
      </c>
      <c r="D6" s="2374">
        <v>-3</v>
      </c>
      <c r="E6" s="2375">
        <v>-4</v>
      </c>
      <c r="F6" s="2375">
        <v>-5</v>
      </c>
      <c r="G6" s="1324"/>
      <c r="H6" s="1331"/>
    </row>
    <row r="7" spans="1:10" ht="15.6" customHeight="1">
      <c r="A7" s="2376" t="s">
        <v>1386</v>
      </c>
      <c r="B7" s="2376"/>
      <c r="C7" s="603"/>
      <c r="D7" s="721"/>
      <c r="E7" s="3"/>
      <c r="F7" s="722"/>
      <c r="G7" s="3"/>
      <c r="H7" s="3"/>
    </row>
    <row r="8" spans="1:10">
      <c r="A8" s="96" t="s">
        <v>810</v>
      </c>
      <c r="B8" s="1236"/>
      <c r="C8" s="1236"/>
      <c r="D8" s="1237"/>
      <c r="E8" s="1239"/>
      <c r="F8" s="1186"/>
      <c r="G8" s="3"/>
      <c r="H8" s="3"/>
    </row>
    <row r="9" spans="1:10">
      <c r="A9" s="96" t="s">
        <v>812</v>
      </c>
      <c r="B9" s="1236"/>
      <c r="C9" s="1236"/>
      <c r="D9" s="1237"/>
      <c r="E9" s="1239"/>
      <c r="F9" s="1186"/>
      <c r="G9" s="3"/>
      <c r="H9" s="3"/>
    </row>
    <row r="10" spans="1:10">
      <c r="A10" s="96" t="s">
        <v>813</v>
      </c>
      <c r="B10" s="1236"/>
      <c r="C10" s="1236"/>
      <c r="D10" s="1569"/>
      <c r="E10" s="1239"/>
      <c r="F10" s="1186"/>
      <c r="G10" s="1"/>
      <c r="H10" s="1"/>
    </row>
    <row r="11" spans="1:10">
      <c r="A11" s="2448" t="s">
        <v>305</v>
      </c>
      <c r="B11" s="2449"/>
      <c r="C11" s="2449"/>
      <c r="D11" s="816">
        <f>SUM(D8:D10)</f>
        <v>0</v>
      </c>
      <c r="E11" s="816">
        <f>SUM(E8:E10)</f>
        <v>0</v>
      </c>
      <c r="F11" s="2379"/>
      <c r="G11" s="1"/>
      <c r="H11" s="1"/>
    </row>
    <row r="12" spans="1:10">
      <c r="A12" s="95" t="s">
        <v>1387</v>
      </c>
      <c r="B12" s="30"/>
      <c r="C12" s="30"/>
      <c r="D12" s="721"/>
      <c r="E12" s="3"/>
      <c r="F12" s="722"/>
      <c r="G12" s="1"/>
      <c r="H12" s="1"/>
    </row>
    <row r="13" spans="1:10">
      <c r="A13" s="96" t="s">
        <v>810</v>
      </c>
      <c r="B13" s="1236"/>
      <c r="C13" s="1236"/>
      <c r="D13" s="1237"/>
      <c r="E13" s="1239"/>
      <c r="F13" s="1186"/>
      <c r="G13" s="1"/>
      <c r="H13" s="1"/>
    </row>
    <row r="14" spans="1:10">
      <c r="A14" s="96" t="s">
        <v>812</v>
      </c>
      <c r="B14" s="1236"/>
      <c r="C14" s="1236"/>
      <c r="D14" s="1237"/>
      <c r="E14" s="1239"/>
      <c r="F14" s="1186"/>
      <c r="G14" s="1"/>
      <c r="H14" s="1"/>
    </row>
    <row r="15" spans="1:10">
      <c r="A15" s="96" t="s">
        <v>813</v>
      </c>
      <c r="B15" s="1236"/>
      <c r="C15" s="1236"/>
      <c r="D15" s="1569"/>
      <c r="E15" s="1239"/>
      <c r="F15" s="1186"/>
      <c r="G15" s="1"/>
      <c r="H15" s="1"/>
    </row>
    <row r="16" spans="1:10">
      <c r="A16" s="2448" t="s">
        <v>305</v>
      </c>
      <c r="B16" s="2449"/>
      <c r="C16" s="2449"/>
      <c r="D16" s="816">
        <f>SUM(D13:D15)</f>
        <v>0</v>
      </c>
      <c r="E16" s="816">
        <f>SUM(E13:E15)</f>
        <v>0</v>
      </c>
      <c r="F16" s="2379"/>
      <c r="G16" s="1"/>
      <c r="H16" s="1"/>
    </row>
    <row r="17" spans="1:8">
      <c r="A17" s="332"/>
      <c r="B17" s="333" t="s">
        <v>873</v>
      </c>
      <c r="C17" s="333"/>
      <c r="D17" s="334">
        <f>D11+D16</f>
        <v>0</v>
      </c>
      <c r="E17" s="334">
        <f>E11+E16</f>
        <v>0</v>
      </c>
      <c r="F17" s="724"/>
    </row>
    <row r="18" spans="1:8">
      <c r="A18" s="10"/>
      <c r="B18" s="542"/>
      <c r="C18" s="542"/>
      <c r="D18" s="1571"/>
      <c r="E18" s="725"/>
      <c r="F18" s="1514"/>
    </row>
    <row r="19" spans="1:8">
      <c r="A19" s="93"/>
      <c r="B19" s="90"/>
      <c r="C19" s="90"/>
      <c r="D19" s="90"/>
      <c r="E19" s="90"/>
      <c r="F19" s="90"/>
    </row>
    <row r="20" spans="1:8">
      <c r="D20" s="1075" t="s">
        <v>818</v>
      </c>
      <c r="G20" s="326"/>
    </row>
    <row r="21" spans="1:8">
      <c r="A21" s="718" t="s">
        <v>792</v>
      </c>
      <c r="D21" s="817" t="s">
        <v>618</v>
      </c>
      <c r="E21" s="1289">
        <f>E11</f>
        <v>0</v>
      </c>
    </row>
    <row r="22" spans="1:8">
      <c r="A22" s="719" t="s">
        <v>819</v>
      </c>
      <c r="D22" s="45" t="s">
        <v>619</v>
      </c>
      <c r="E22" s="1290">
        <f>E16</f>
        <v>0</v>
      </c>
    </row>
    <row r="23" spans="1:8">
      <c r="A23" s="719" t="s">
        <v>794</v>
      </c>
      <c r="D23" s="46" t="s">
        <v>305</v>
      </c>
      <c r="E23" s="1406">
        <f>SUM(E21:E22)</f>
        <v>0</v>
      </c>
    </row>
    <row r="24" spans="1:8">
      <c r="A24" s="719" t="s">
        <v>1065</v>
      </c>
      <c r="D24" s="1076" t="s">
        <v>451</v>
      </c>
      <c r="E24" s="1077">
        <f>E23-E17</f>
        <v>0</v>
      </c>
    </row>
    <row r="25" spans="1:8">
      <c r="A25" s="719" t="s">
        <v>917</v>
      </c>
    </row>
    <row r="26" spans="1:8"/>
    <row r="27" spans="1:8"/>
    <row r="28" spans="1:8"/>
    <row r="29" spans="1:8" s="598" customFormat="1" ht="3" customHeight="1">
      <c r="G29" s="615"/>
      <c r="H29" s="615"/>
    </row>
    <row r="30" spans="1:8"/>
  </sheetData>
  <mergeCells count="3">
    <mergeCell ref="A5:B5"/>
    <mergeCell ref="A6:B6"/>
    <mergeCell ref="A7:B7"/>
  </mergeCells>
  <hyperlinks>
    <hyperlink ref="F1" location="Content!Print_Area" display="Content" xr:uid="{ACD36BC3-47CB-4B2D-9911-26054459E645}"/>
    <hyperlink ref="F2" location="'X1 - Assets'!A1" display="SFP-Asset" xr:uid="{8E6338AF-36E4-4870-A230-292FA291CFBE}"/>
    <hyperlink ref="F3" location="'X2 - Liabilities'!A1" display="SFP-Liab and NW" xr:uid="{F7FCDC50-4B1F-4EEC-B84C-623A38E0E8B7}"/>
    <hyperlink ref="F4" location="X4_SCI!A1" display="SCI" xr:uid="{2594CF3C-9BFE-4C58-BF45-8367349B2CEE}"/>
  </hyperlinks>
  <printOptions horizontalCentered="1"/>
  <pageMargins left="0.5" right="0.5" top="1" bottom="0.77426470588235297" header="0.5" footer="0.5"/>
  <pageSetup paperSize="14" scale="82" orientation="landscape" r:id="rId1"/>
  <headerFooter scaleWithDoc="0" alignWithMargins="0">
    <oddFooter>&amp;R&amp;"Times New Roman,Bold"&amp;12Page 27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19A8-9E87-45A5-8A51-E9807E08F4DC}">
  <sheetPr>
    <tabColor rgb="FF00B0F0"/>
    <pageSetUpPr fitToPage="1"/>
  </sheetPr>
  <dimension ref="A1:WUT30"/>
  <sheetViews>
    <sheetView zoomScaleNormal="100" zoomScaleSheetLayoutView="100" zoomScalePageLayoutView="55" workbookViewId="0">
      <selection activeCell="E25" sqref="E25"/>
    </sheetView>
  </sheetViews>
  <sheetFormatPr defaultColWidth="0" defaultRowHeight="15.75" customHeight="1" zeroHeight="1"/>
  <cols>
    <col min="1" max="1" width="3.7109375" customWidth="1"/>
    <col min="2" max="2" width="45.7109375" customWidth="1"/>
    <col min="3" max="3" width="69.28515625" customWidth="1"/>
    <col min="4" max="4" width="21.140625" customWidth="1"/>
    <col min="5" max="5" width="22" customWidth="1"/>
    <col min="6" max="6" width="21.7109375" customWidth="1"/>
    <col min="7" max="7" width="4.42578125" style="2" customWidth="1"/>
    <col min="8" max="8" width="9.140625" style="2" customWidth="1"/>
    <col min="9" max="9" width="9.140625" customWidth="1"/>
    <col min="10" max="10" width="0.5703125" style="598" customWidth="1"/>
    <col min="11" max="230" width="9.140625" hidden="1"/>
    <col min="231" max="231" width="2" hidden="1"/>
    <col min="232" max="232" width="59.42578125" hidden="1"/>
    <col min="233" max="233" width="21.28515625" hidden="1"/>
    <col min="234" max="234" width="22.28515625" hidden="1"/>
    <col min="235" max="235" width="21.7109375" hidden="1"/>
    <col min="236" max="236" width="17.42578125" hidden="1"/>
    <col min="237" max="237" width="21.7109375" hidden="1"/>
    <col min="238" max="238" width="16.42578125" hidden="1"/>
    <col min="239" max="486" width="9.140625" hidden="1"/>
    <col min="487" max="487" width="2" hidden="1"/>
    <col min="488" max="488" width="59.42578125" hidden="1"/>
    <col min="489" max="489" width="21.28515625" hidden="1"/>
    <col min="490" max="490" width="22.28515625" hidden="1"/>
    <col min="491" max="491" width="21.7109375" hidden="1"/>
    <col min="492" max="492" width="17.42578125" hidden="1"/>
    <col min="493" max="493" width="21.7109375" hidden="1"/>
    <col min="494" max="494" width="16.42578125" hidden="1"/>
    <col min="495" max="742" width="9.140625" hidden="1"/>
    <col min="743" max="743" width="2" hidden="1"/>
    <col min="744" max="744" width="59.42578125" hidden="1"/>
    <col min="745" max="745" width="21.28515625" hidden="1"/>
    <col min="746" max="746" width="22.28515625" hidden="1"/>
    <col min="747" max="747" width="21.7109375" hidden="1"/>
    <col min="748" max="748" width="17.42578125" hidden="1"/>
    <col min="749" max="749" width="21.7109375" hidden="1"/>
    <col min="750" max="750" width="16.42578125" hidden="1"/>
    <col min="751" max="998" width="9.140625" hidden="1"/>
    <col min="999" max="999" width="2" hidden="1"/>
    <col min="1000" max="1000" width="59.42578125" hidden="1"/>
    <col min="1001" max="1001" width="21.28515625" hidden="1"/>
    <col min="1002" max="1002" width="22.28515625" hidden="1"/>
    <col min="1003" max="1003" width="21.7109375" hidden="1"/>
    <col min="1004" max="1004" width="17.42578125" hidden="1"/>
    <col min="1005" max="1005" width="21.7109375" hidden="1"/>
    <col min="1006" max="1006" width="16.42578125" hidden="1"/>
    <col min="1007" max="1254" width="9.140625" hidden="1"/>
    <col min="1255" max="1255" width="2" hidden="1"/>
    <col min="1256" max="1256" width="59.42578125" hidden="1"/>
    <col min="1257" max="1257" width="21.28515625" hidden="1"/>
    <col min="1258" max="1258" width="22.28515625" hidden="1"/>
    <col min="1259" max="1259" width="21.7109375" hidden="1"/>
    <col min="1260" max="1260" width="17.42578125" hidden="1"/>
    <col min="1261" max="1261" width="21.7109375" hidden="1"/>
    <col min="1262" max="1262" width="16.42578125" hidden="1"/>
    <col min="1263" max="1510" width="9.140625" hidden="1"/>
    <col min="1511" max="1511" width="2" hidden="1"/>
    <col min="1512" max="1512" width="59.42578125" hidden="1"/>
    <col min="1513" max="1513" width="21.28515625" hidden="1"/>
    <col min="1514" max="1514" width="22.28515625" hidden="1"/>
    <col min="1515" max="1515" width="21.7109375" hidden="1"/>
    <col min="1516" max="1516" width="17.42578125" hidden="1"/>
    <col min="1517" max="1517" width="21.7109375" hidden="1"/>
    <col min="1518" max="1518" width="16.42578125" hidden="1"/>
    <col min="1519" max="1766" width="9.140625" hidden="1"/>
    <col min="1767" max="1767" width="2" hidden="1"/>
    <col min="1768" max="1768" width="59.42578125" hidden="1"/>
    <col min="1769" max="1769" width="21.28515625" hidden="1"/>
    <col min="1770" max="1770" width="22.28515625" hidden="1"/>
    <col min="1771" max="1771" width="21.7109375" hidden="1"/>
    <col min="1772" max="1772" width="17.42578125" hidden="1"/>
    <col min="1773" max="1773" width="21.7109375" hidden="1"/>
    <col min="1774" max="1774" width="16.42578125" hidden="1"/>
    <col min="1775" max="2022" width="9.140625" hidden="1"/>
    <col min="2023" max="2023" width="2" hidden="1"/>
    <col min="2024" max="2024" width="59.42578125" hidden="1"/>
    <col min="2025" max="2025" width="21.28515625" hidden="1"/>
    <col min="2026" max="2026" width="22.28515625" hidden="1"/>
    <col min="2027" max="2027" width="21.7109375" hidden="1"/>
    <col min="2028" max="2028" width="17.42578125" hidden="1"/>
    <col min="2029" max="2029" width="21.7109375" hidden="1"/>
    <col min="2030" max="2030" width="16.42578125" hidden="1"/>
    <col min="2031" max="2278" width="9.140625" hidden="1"/>
    <col min="2279" max="2279" width="2" hidden="1"/>
    <col min="2280" max="2280" width="59.42578125" hidden="1"/>
    <col min="2281" max="2281" width="21.28515625" hidden="1"/>
    <col min="2282" max="2282" width="22.28515625" hidden="1"/>
    <col min="2283" max="2283" width="21.7109375" hidden="1"/>
    <col min="2284" max="2284" width="17.42578125" hidden="1"/>
    <col min="2285" max="2285" width="21.7109375" hidden="1"/>
    <col min="2286" max="2286" width="16.42578125" hidden="1"/>
    <col min="2287" max="2534" width="9.140625" hidden="1"/>
    <col min="2535" max="2535" width="2" hidden="1"/>
    <col min="2536" max="2536" width="59.42578125" hidden="1"/>
    <col min="2537" max="2537" width="21.28515625" hidden="1"/>
    <col min="2538" max="2538" width="22.28515625" hidden="1"/>
    <col min="2539" max="2539" width="21.7109375" hidden="1"/>
    <col min="2540" max="2540" width="17.42578125" hidden="1"/>
    <col min="2541" max="2541" width="21.7109375" hidden="1"/>
    <col min="2542" max="2542" width="16.42578125" hidden="1"/>
    <col min="2543" max="2790" width="9.140625" hidden="1"/>
    <col min="2791" max="2791" width="2" hidden="1"/>
    <col min="2792" max="2792" width="59.42578125" hidden="1"/>
    <col min="2793" max="2793" width="21.28515625" hidden="1"/>
    <col min="2794" max="2794" width="22.28515625" hidden="1"/>
    <col min="2795" max="2795" width="21.7109375" hidden="1"/>
    <col min="2796" max="2796" width="17.42578125" hidden="1"/>
    <col min="2797" max="2797" width="21.7109375" hidden="1"/>
    <col min="2798" max="2798" width="16.42578125" hidden="1"/>
    <col min="2799" max="3046" width="9.140625" hidden="1"/>
    <col min="3047" max="3047" width="2" hidden="1"/>
    <col min="3048" max="3048" width="59.42578125" hidden="1"/>
    <col min="3049" max="3049" width="21.28515625" hidden="1"/>
    <col min="3050" max="3050" width="22.28515625" hidden="1"/>
    <col min="3051" max="3051" width="21.7109375" hidden="1"/>
    <col min="3052" max="3052" width="17.42578125" hidden="1"/>
    <col min="3053" max="3053" width="21.7109375" hidden="1"/>
    <col min="3054" max="3054" width="16.42578125" hidden="1"/>
    <col min="3055" max="3302" width="9.140625" hidden="1"/>
    <col min="3303" max="3303" width="2" hidden="1"/>
    <col min="3304" max="3304" width="59.42578125" hidden="1"/>
    <col min="3305" max="3305" width="21.28515625" hidden="1"/>
    <col min="3306" max="3306" width="22.28515625" hidden="1"/>
    <col min="3307" max="3307" width="21.7109375" hidden="1"/>
    <col min="3308" max="3308" width="17.42578125" hidden="1"/>
    <col min="3309" max="3309" width="21.7109375" hidden="1"/>
    <col min="3310" max="3310" width="16.42578125" hidden="1"/>
    <col min="3311" max="3558" width="9.140625" hidden="1"/>
    <col min="3559" max="3559" width="2" hidden="1"/>
    <col min="3560" max="3560" width="59.42578125" hidden="1"/>
    <col min="3561" max="3561" width="21.28515625" hidden="1"/>
    <col min="3562" max="3562" width="22.28515625" hidden="1"/>
    <col min="3563" max="3563" width="21.7109375" hidden="1"/>
    <col min="3564" max="3564" width="17.42578125" hidden="1"/>
    <col min="3565" max="3565" width="21.7109375" hidden="1"/>
    <col min="3566" max="3566" width="16.42578125" hidden="1"/>
    <col min="3567" max="3814" width="9.140625" hidden="1"/>
    <col min="3815" max="3815" width="2" hidden="1"/>
    <col min="3816" max="3816" width="59.42578125" hidden="1"/>
    <col min="3817" max="3817" width="21.28515625" hidden="1"/>
    <col min="3818" max="3818" width="22.28515625" hidden="1"/>
    <col min="3819" max="3819" width="21.7109375" hidden="1"/>
    <col min="3820" max="3820" width="17.42578125" hidden="1"/>
    <col min="3821" max="3821" width="21.7109375" hidden="1"/>
    <col min="3822" max="3822" width="16.42578125" hidden="1"/>
    <col min="3823" max="4070" width="9.140625" hidden="1"/>
    <col min="4071" max="4071" width="2" hidden="1"/>
    <col min="4072" max="4072" width="59.42578125" hidden="1"/>
    <col min="4073" max="4073" width="21.28515625" hidden="1"/>
    <col min="4074" max="4074" width="22.28515625" hidden="1"/>
    <col min="4075" max="4075" width="21.7109375" hidden="1"/>
    <col min="4076" max="4076" width="17.42578125" hidden="1"/>
    <col min="4077" max="4077" width="21.7109375" hidden="1"/>
    <col min="4078" max="4078" width="16.42578125" hidden="1"/>
    <col min="4079" max="4326" width="9.140625" hidden="1"/>
    <col min="4327" max="4327" width="2" hidden="1"/>
    <col min="4328" max="4328" width="59.42578125" hidden="1"/>
    <col min="4329" max="4329" width="21.28515625" hidden="1"/>
    <col min="4330" max="4330" width="22.28515625" hidden="1"/>
    <col min="4331" max="4331" width="21.7109375" hidden="1"/>
    <col min="4332" max="4332" width="17.42578125" hidden="1"/>
    <col min="4333" max="4333" width="21.7109375" hidden="1"/>
    <col min="4334" max="4334" width="16.42578125" hidden="1"/>
    <col min="4335" max="4582" width="9.140625" hidden="1"/>
    <col min="4583" max="4583" width="2" hidden="1"/>
    <col min="4584" max="4584" width="59.42578125" hidden="1"/>
    <col min="4585" max="4585" width="21.28515625" hidden="1"/>
    <col min="4586" max="4586" width="22.28515625" hidden="1"/>
    <col min="4587" max="4587" width="21.7109375" hidden="1"/>
    <col min="4588" max="4588" width="17.42578125" hidden="1"/>
    <col min="4589" max="4589" width="21.7109375" hidden="1"/>
    <col min="4590" max="4590" width="16.42578125" hidden="1"/>
    <col min="4591" max="4838" width="9.140625" hidden="1"/>
    <col min="4839" max="4839" width="2" hidden="1"/>
    <col min="4840" max="4840" width="59.42578125" hidden="1"/>
    <col min="4841" max="4841" width="21.28515625" hidden="1"/>
    <col min="4842" max="4842" width="22.28515625" hidden="1"/>
    <col min="4843" max="4843" width="21.7109375" hidden="1"/>
    <col min="4844" max="4844" width="17.42578125" hidden="1"/>
    <col min="4845" max="4845" width="21.7109375" hidden="1"/>
    <col min="4846" max="4846" width="16.42578125" hidden="1"/>
    <col min="4847" max="5094" width="9.140625" hidden="1"/>
    <col min="5095" max="5095" width="2" hidden="1"/>
    <col min="5096" max="5096" width="59.42578125" hidden="1"/>
    <col min="5097" max="5097" width="21.28515625" hidden="1"/>
    <col min="5098" max="5098" width="22.28515625" hidden="1"/>
    <col min="5099" max="5099" width="21.7109375" hidden="1"/>
    <col min="5100" max="5100" width="17.42578125" hidden="1"/>
    <col min="5101" max="5101" width="21.7109375" hidden="1"/>
    <col min="5102" max="5102" width="16.42578125" hidden="1"/>
    <col min="5103" max="5350" width="9.140625" hidden="1"/>
    <col min="5351" max="5351" width="2" hidden="1"/>
    <col min="5352" max="5352" width="59.42578125" hidden="1"/>
    <col min="5353" max="5353" width="21.28515625" hidden="1"/>
    <col min="5354" max="5354" width="22.28515625" hidden="1"/>
    <col min="5355" max="5355" width="21.7109375" hidden="1"/>
    <col min="5356" max="5356" width="17.42578125" hidden="1"/>
    <col min="5357" max="5357" width="21.7109375" hidden="1"/>
    <col min="5358" max="5358" width="16.42578125" hidden="1"/>
    <col min="5359" max="5606" width="9.140625" hidden="1"/>
    <col min="5607" max="5607" width="2" hidden="1"/>
    <col min="5608" max="5608" width="59.42578125" hidden="1"/>
    <col min="5609" max="5609" width="21.28515625" hidden="1"/>
    <col min="5610" max="5610" width="22.28515625" hidden="1"/>
    <col min="5611" max="5611" width="21.7109375" hidden="1"/>
    <col min="5612" max="5612" width="17.42578125" hidden="1"/>
    <col min="5613" max="5613" width="21.7109375" hidden="1"/>
    <col min="5614" max="5614" width="16.42578125" hidden="1"/>
    <col min="5615" max="5862" width="9.140625" hidden="1"/>
    <col min="5863" max="5863" width="2" hidden="1"/>
    <col min="5864" max="5864" width="59.42578125" hidden="1"/>
    <col min="5865" max="5865" width="21.28515625" hidden="1"/>
    <col min="5866" max="5866" width="22.28515625" hidden="1"/>
    <col min="5867" max="5867" width="21.7109375" hidden="1"/>
    <col min="5868" max="5868" width="17.42578125" hidden="1"/>
    <col min="5869" max="5869" width="21.7109375" hidden="1"/>
    <col min="5870" max="5870" width="16.42578125" hidden="1"/>
    <col min="5871" max="6118" width="9.140625" hidden="1"/>
    <col min="6119" max="6119" width="2" hidden="1"/>
    <col min="6120" max="6120" width="59.42578125" hidden="1"/>
    <col min="6121" max="6121" width="21.28515625" hidden="1"/>
    <col min="6122" max="6122" width="22.28515625" hidden="1"/>
    <col min="6123" max="6123" width="21.7109375" hidden="1"/>
    <col min="6124" max="6124" width="17.42578125" hidden="1"/>
    <col min="6125" max="6125" width="21.7109375" hidden="1"/>
    <col min="6126" max="6126" width="16.42578125" hidden="1"/>
    <col min="6127" max="6374" width="9.140625" hidden="1"/>
    <col min="6375" max="6375" width="2" hidden="1"/>
    <col min="6376" max="6376" width="59.42578125" hidden="1"/>
    <col min="6377" max="6377" width="21.28515625" hidden="1"/>
    <col min="6378" max="6378" width="22.28515625" hidden="1"/>
    <col min="6379" max="6379" width="21.7109375" hidden="1"/>
    <col min="6380" max="6380" width="17.42578125" hidden="1"/>
    <col min="6381" max="6381" width="21.7109375" hidden="1"/>
    <col min="6382" max="6382" width="16.42578125" hidden="1"/>
    <col min="6383" max="6630" width="9.140625" hidden="1"/>
    <col min="6631" max="6631" width="2" hidden="1"/>
    <col min="6632" max="6632" width="59.42578125" hidden="1"/>
    <col min="6633" max="6633" width="21.28515625" hidden="1"/>
    <col min="6634" max="6634" width="22.28515625" hidden="1"/>
    <col min="6635" max="6635" width="21.7109375" hidden="1"/>
    <col min="6636" max="6636" width="17.42578125" hidden="1"/>
    <col min="6637" max="6637" width="21.7109375" hidden="1"/>
    <col min="6638" max="6638" width="16.42578125" hidden="1"/>
    <col min="6639" max="6886" width="9.140625" hidden="1"/>
    <col min="6887" max="6887" width="2" hidden="1"/>
    <col min="6888" max="6888" width="59.42578125" hidden="1"/>
    <col min="6889" max="6889" width="21.28515625" hidden="1"/>
    <col min="6890" max="6890" width="22.28515625" hidden="1"/>
    <col min="6891" max="6891" width="21.7109375" hidden="1"/>
    <col min="6892" max="6892" width="17.42578125" hidden="1"/>
    <col min="6893" max="6893" width="21.7109375" hidden="1"/>
    <col min="6894" max="6894" width="16.42578125" hidden="1"/>
    <col min="6895" max="7142" width="9.140625" hidden="1"/>
    <col min="7143" max="7143" width="2" hidden="1"/>
    <col min="7144" max="7144" width="59.42578125" hidden="1"/>
    <col min="7145" max="7145" width="21.28515625" hidden="1"/>
    <col min="7146" max="7146" width="22.28515625" hidden="1"/>
    <col min="7147" max="7147" width="21.7109375" hidden="1"/>
    <col min="7148" max="7148" width="17.42578125" hidden="1"/>
    <col min="7149" max="7149" width="21.7109375" hidden="1"/>
    <col min="7150" max="7150" width="16.42578125" hidden="1"/>
    <col min="7151" max="7398" width="9.140625" hidden="1"/>
    <col min="7399" max="7399" width="2" hidden="1"/>
    <col min="7400" max="7400" width="59.42578125" hidden="1"/>
    <col min="7401" max="7401" width="21.28515625" hidden="1"/>
    <col min="7402" max="7402" width="22.28515625" hidden="1"/>
    <col min="7403" max="7403" width="21.7109375" hidden="1"/>
    <col min="7404" max="7404" width="17.42578125" hidden="1"/>
    <col min="7405" max="7405" width="21.7109375" hidden="1"/>
    <col min="7406" max="7406" width="16.42578125" hidden="1"/>
    <col min="7407" max="7654" width="9.140625" hidden="1"/>
    <col min="7655" max="7655" width="2" hidden="1"/>
    <col min="7656" max="7656" width="59.42578125" hidden="1"/>
    <col min="7657" max="7657" width="21.28515625" hidden="1"/>
    <col min="7658" max="7658" width="22.28515625" hidden="1"/>
    <col min="7659" max="7659" width="21.7109375" hidden="1"/>
    <col min="7660" max="7660" width="17.42578125" hidden="1"/>
    <col min="7661" max="7661" width="21.7109375" hidden="1"/>
    <col min="7662" max="7662" width="16.42578125" hidden="1"/>
    <col min="7663" max="7910" width="9.140625" hidden="1"/>
    <col min="7911" max="7911" width="2" hidden="1"/>
    <col min="7912" max="7912" width="59.42578125" hidden="1"/>
    <col min="7913" max="7913" width="21.28515625" hidden="1"/>
    <col min="7914" max="7914" width="22.28515625" hidden="1"/>
    <col min="7915" max="7915" width="21.7109375" hidden="1"/>
    <col min="7916" max="7916" width="17.42578125" hidden="1"/>
    <col min="7917" max="7917" width="21.7109375" hidden="1"/>
    <col min="7918" max="7918" width="16.42578125" hidden="1"/>
    <col min="7919" max="8166" width="9.140625" hidden="1"/>
    <col min="8167" max="8167" width="2" hidden="1"/>
    <col min="8168" max="8168" width="59.42578125" hidden="1"/>
    <col min="8169" max="8169" width="21.28515625" hidden="1"/>
    <col min="8170" max="8170" width="22.28515625" hidden="1"/>
    <col min="8171" max="8171" width="21.7109375" hidden="1"/>
    <col min="8172" max="8172" width="17.42578125" hidden="1"/>
    <col min="8173" max="8173" width="21.7109375" hidden="1"/>
    <col min="8174" max="8174" width="16.42578125" hidden="1"/>
    <col min="8175" max="8422" width="9.140625" hidden="1"/>
    <col min="8423" max="8423" width="2" hidden="1"/>
    <col min="8424" max="8424" width="59.42578125" hidden="1"/>
    <col min="8425" max="8425" width="21.28515625" hidden="1"/>
    <col min="8426" max="8426" width="22.28515625" hidden="1"/>
    <col min="8427" max="8427" width="21.7109375" hidden="1"/>
    <col min="8428" max="8428" width="17.42578125" hidden="1"/>
    <col min="8429" max="8429" width="21.7109375" hidden="1"/>
    <col min="8430" max="8430" width="16.42578125" hidden="1"/>
    <col min="8431" max="8678" width="9.140625" hidden="1"/>
    <col min="8679" max="8679" width="2" hidden="1"/>
    <col min="8680" max="8680" width="59.42578125" hidden="1"/>
    <col min="8681" max="8681" width="21.28515625" hidden="1"/>
    <col min="8682" max="8682" width="22.28515625" hidden="1"/>
    <col min="8683" max="8683" width="21.7109375" hidden="1"/>
    <col min="8684" max="8684" width="17.42578125" hidden="1"/>
    <col min="8685" max="8685" width="21.7109375" hidden="1"/>
    <col min="8686" max="8686" width="16.42578125" hidden="1"/>
    <col min="8687" max="8934" width="9.140625" hidden="1"/>
    <col min="8935" max="8935" width="2" hidden="1"/>
    <col min="8936" max="8936" width="59.42578125" hidden="1"/>
    <col min="8937" max="8937" width="21.28515625" hidden="1"/>
    <col min="8938" max="8938" width="22.28515625" hidden="1"/>
    <col min="8939" max="8939" width="21.7109375" hidden="1"/>
    <col min="8940" max="8940" width="17.42578125" hidden="1"/>
    <col min="8941" max="8941" width="21.7109375" hidden="1"/>
    <col min="8942" max="8942" width="16.42578125" hidden="1"/>
    <col min="8943" max="9190" width="9.140625" hidden="1"/>
    <col min="9191" max="9191" width="2" hidden="1"/>
    <col min="9192" max="9192" width="59.42578125" hidden="1"/>
    <col min="9193" max="9193" width="21.28515625" hidden="1"/>
    <col min="9194" max="9194" width="22.28515625" hidden="1"/>
    <col min="9195" max="9195" width="21.7109375" hidden="1"/>
    <col min="9196" max="9196" width="17.42578125" hidden="1"/>
    <col min="9197" max="9197" width="21.7109375" hidden="1"/>
    <col min="9198" max="9198" width="16.42578125" hidden="1"/>
    <col min="9199" max="9446" width="9.140625" hidden="1"/>
    <col min="9447" max="9447" width="2" hidden="1"/>
    <col min="9448" max="9448" width="59.42578125" hidden="1"/>
    <col min="9449" max="9449" width="21.28515625" hidden="1"/>
    <col min="9450" max="9450" width="22.28515625" hidden="1"/>
    <col min="9451" max="9451" width="21.7109375" hidden="1"/>
    <col min="9452" max="9452" width="17.42578125" hidden="1"/>
    <col min="9453" max="9453" width="21.7109375" hidden="1"/>
    <col min="9454" max="9454" width="16.42578125" hidden="1"/>
    <col min="9455" max="9702" width="9.140625" hidden="1"/>
    <col min="9703" max="9703" width="2" hidden="1"/>
    <col min="9704" max="9704" width="59.42578125" hidden="1"/>
    <col min="9705" max="9705" width="21.28515625" hidden="1"/>
    <col min="9706" max="9706" width="22.28515625" hidden="1"/>
    <col min="9707" max="9707" width="21.7109375" hidden="1"/>
    <col min="9708" max="9708" width="17.42578125" hidden="1"/>
    <col min="9709" max="9709" width="21.7109375" hidden="1"/>
    <col min="9710" max="9710" width="16.42578125" hidden="1"/>
    <col min="9711" max="9958" width="9.140625" hidden="1"/>
    <col min="9959" max="9959" width="2" hidden="1"/>
    <col min="9960" max="9960" width="59.42578125" hidden="1"/>
    <col min="9961" max="9961" width="21.28515625" hidden="1"/>
    <col min="9962" max="9962" width="22.28515625" hidden="1"/>
    <col min="9963" max="9963" width="21.7109375" hidden="1"/>
    <col min="9964" max="9964" width="17.42578125" hidden="1"/>
    <col min="9965" max="9965" width="21.7109375" hidden="1"/>
    <col min="9966" max="9966" width="16.42578125" hidden="1"/>
    <col min="9967" max="10214" width="9.140625" hidden="1"/>
    <col min="10215" max="10215" width="2" hidden="1"/>
    <col min="10216" max="10216" width="59.42578125" hidden="1"/>
    <col min="10217" max="10217" width="21.28515625" hidden="1"/>
    <col min="10218" max="10218" width="22.28515625" hidden="1"/>
    <col min="10219" max="10219" width="21.7109375" hidden="1"/>
    <col min="10220" max="10220" width="17.42578125" hidden="1"/>
    <col min="10221" max="10221" width="21.7109375" hidden="1"/>
    <col min="10222" max="10222" width="16.42578125" hidden="1"/>
    <col min="10223" max="10470" width="9.140625" hidden="1"/>
    <col min="10471" max="10471" width="2" hidden="1"/>
    <col min="10472" max="10472" width="59.42578125" hidden="1"/>
    <col min="10473" max="10473" width="21.28515625" hidden="1"/>
    <col min="10474" max="10474" width="22.28515625" hidden="1"/>
    <col min="10475" max="10475" width="21.7109375" hidden="1"/>
    <col min="10476" max="10476" width="17.42578125" hidden="1"/>
    <col min="10477" max="10477" width="21.7109375" hidden="1"/>
    <col min="10478" max="10478" width="16.42578125" hidden="1"/>
    <col min="10479" max="10726" width="9.140625" hidden="1"/>
    <col min="10727" max="10727" width="2" hidden="1"/>
    <col min="10728" max="10728" width="59.42578125" hidden="1"/>
    <col min="10729" max="10729" width="21.28515625" hidden="1"/>
    <col min="10730" max="10730" width="22.28515625" hidden="1"/>
    <col min="10731" max="10731" width="21.7109375" hidden="1"/>
    <col min="10732" max="10732" width="17.42578125" hidden="1"/>
    <col min="10733" max="10733" width="21.7109375" hidden="1"/>
    <col min="10734" max="10734" width="16.42578125" hidden="1"/>
    <col min="10735" max="10982" width="9.140625" hidden="1"/>
    <col min="10983" max="10983" width="2" hidden="1"/>
    <col min="10984" max="10984" width="59.42578125" hidden="1"/>
    <col min="10985" max="10985" width="21.28515625" hidden="1"/>
    <col min="10986" max="10986" width="22.28515625" hidden="1"/>
    <col min="10987" max="10987" width="21.7109375" hidden="1"/>
    <col min="10988" max="10988" width="17.42578125" hidden="1"/>
    <col min="10989" max="10989" width="21.7109375" hidden="1"/>
    <col min="10990" max="10990" width="16.42578125" hidden="1"/>
    <col min="10991" max="11238" width="9.140625" hidden="1"/>
    <col min="11239" max="11239" width="2" hidden="1"/>
    <col min="11240" max="11240" width="59.42578125" hidden="1"/>
    <col min="11241" max="11241" width="21.28515625" hidden="1"/>
    <col min="11242" max="11242" width="22.28515625" hidden="1"/>
    <col min="11243" max="11243" width="21.7109375" hidden="1"/>
    <col min="11244" max="11244" width="17.42578125" hidden="1"/>
    <col min="11245" max="11245" width="21.7109375" hidden="1"/>
    <col min="11246" max="11246" width="16.42578125" hidden="1"/>
    <col min="11247" max="11494" width="9.140625" hidden="1"/>
    <col min="11495" max="11495" width="2" hidden="1"/>
    <col min="11496" max="11496" width="59.42578125" hidden="1"/>
    <col min="11497" max="11497" width="21.28515625" hidden="1"/>
    <col min="11498" max="11498" width="22.28515625" hidden="1"/>
    <col min="11499" max="11499" width="21.7109375" hidden="1"/>
    <col min="11500" max="11500" width="17.42578125" hidden="1"/>
    <col min="11501" max="11501" width="21.7109375" hidden="1"/>
    <col min="11502" max="11502" width="16.42578125" hidden="1"/>
    <col min="11503" max="11750" width="9.140625" hidden="1"/>
    <col min="11751" max="11751" width="2" hidden="1"/>
    <col min="11752" max="11752" width="59.42578125" hidden="1"/>
    <col min="11753" max="11753" width="21.28515625" hidden="1"/>
    <col min="11754" max="11754" width="22.28515625" hidden="1"/>
    <col min="11755" max="11755" width="21.7109375" hidden="1"/>
    <col min="11756" max="11756" width="17.42578125" hidden="1"/>
    <col min="11757" max="11757" width="21.7109375" hidden="1"/>
    <col min="11758" max="11758" width="16.42578125" hidden="1"/>
    <col min="11759" max="12006" width="9.140625" hidden="1"/>
    <col min="12007" max="12007" width="2" hidden="1"/>
    <col min="12008" max="12008" width="59.42578125" hidden="1"/>
    <col min="12009" max="12009" width="21.28515625" hidden="1"/>
    <col min="12010" max="12010" width="22.28515625" hidden="1"/>
    <col min="12011" max="12011" width="21.7109375" hidden="1"/>
    <col min="12012" max="12012" width="17.42578125" hidden="1"/>
    <col min="12013" max="12013" width="21.7109375" hidden="1"/>
    <col min="12014" max="12014" width="16.42578125" hidden="1"/>
    <col min="12015" max="12262" width="9.140625" hidden="1"/>
    <col min="12263" max="12263" width="2" hidden="1"/>
    <col min="12264" max="12264" width="59.42578125" hidden="1"/>
    <col min="12265" max="12265" width="21.28515625" hidden="1"/>
    <col min="12266" max="12266" width="22.28515625" hidden="1"/>
    <col min="12267" max="12267" width="21.7109375" hidden="1"/>
    <col min="12268" max="12268" width="17.42578125" hidden="1"/>
    <col min="12269" max="12269" width="21.7109375" hidden="1"/>
    <col min="12270" max="12270" width="16.42578125" hidden="1"/>
    <col min="12271" max="12518" width="9.140625" hidden="1"/>
    <col min="12519" max="12519" width="2" hidden="1"/>
    <col min="12520" max="12520" width="59.42578125" hidden="1"/>
    <col min="12521" max="12521" width="21.28515625" hidden="1"/>
    <col min="12522" max="12522" width="22.28515625" hidden="1"/>
    <col min="12523" max="12523" width="21.7109375" hidden="1"/>
    <col min="12524" max="12524" width="17.42578125" hidden="1"/>
    <col min="12525" max="12525" width="21.7109375" hidden="1"/>
    <col min="12526" max="12526" width="16.42578125" hidden="1"/>
    <col min="12527" max="12774" width="9.140625" hidden="1"/>
    <col min="12775" max="12775" width="2" hidden="1"/>
    <col min="12776" max="12776" width="59.42578125" hidden="1"/>
    <col min="12777" max="12777" width="21.28515625" hidden="1"/>
    <col min="12778" max="12778" width="22.28515625" hidden="1"/>
    <col min="12779" max="12779" width="21.7109375" hidden="1"/>
    <col min="12780" max="12780" width="17.42578125" hidden="1"/>
    <col min="12781" max="12781" width="21.7109375" hidden="1"/>
    <col min="12782" max="12782" width="16.42578125" hidden="1"/>
    <col min="12783" max="13030" width="9.140625" hidden="1"/>
    <col min="13031" max="13031" width="2" hidden="1"/>
    <col min="13032" max="13032" width="59.42578125" hidden="1"/>
    <col min="13033" max="13033" width="21.28515625" hidden="1"/>
    <col min="13034" max="13034" width="22.28515625" hidden="1"/>
    <col min="13035" max="13035" width="21.7109375" hidden="1"/>
    <col min="13036" max="13036" width="17.42578125" hidden="1"/>
    <col min="13037" max="13037" width="21.7109375" hidden="1"/>
    <col min="13038" max="13038" width="16.42578125" hidden="1"/>
    <col min="13039" max="13286" width="9.140625" hidden="1"/>
    <col min="13287" max="13287" width="2" hidden="1"/>
    <col min="13288" max="13288" width="59.42578125" hidden="1"/>
    <col min="13289" max="13289" width="21.28515625" hidden="1"/>
    <col min="13290" max="13290" width="22.28515625" hidden="1"/>
    <col min="13291" max="13291" width="21.7109375" hidden="1"/>
    <col min="13292" max="13292" width="17.42578125" hidden="1"/>
    <col min="13293" max="13293" width="21.7109375" hidden="1"/>
    <col min="13294" max="13294" width="16.42578125" hidden="1"/>
    <col min="13295" max="13542" width="9.140625" hidden="1"/>
    <col min="13543" max="13543" width="2" hidden="1"/>
    <col min="13544" max="13544" width="59.42578125" hidden="1"/>
    <col min="13545" max="13545" width="21.28515625" hidden="1"/>
    <col min="13546" max="13546" width="22.28515625" hidden="1"/>
    <col min="13547" max="13547" width="21.7109375" hidden="1"/>
    <col min="13548" max="13548" width="17.42578125" hidden="1"/>
    <col min="13549" max="13549" width="21.7109375" hidden="1"/>
    <col min="13550" max="13550" width="16.42578125" hidden="1"/>
    <col min="13551" max="13798" width="9.140625" hidden="1"/>
    <col min="13799" max="13799" width="2" hidden="1"/>
    <col min="13800" max="13800" width="59.42578125" hidden="1"/>
    <col min="13801" max="13801" width="21.28515625" hidden="1"/>
    <col min="13802" max="13802" width="22.28515625" hidden="1"/>
    <col min="13803" max="13803" width="21.7109375" hidden="1"/>
    <col min="13804" max="13804" width="17.42578125" hidden="1"/>
    <col min="13805" max="13805" width="21.7109375" hidden="1"/>
    <col min="13806" max="13806" width="16.42578125" hidden="1"/>
    <col min="13807" max="14054" width="9.140625" hidden="1"/>
    <col min="14055" max="14055" width="2" hidden="1"/>
    <col min="14056" max="14056" width="59.42578125" hidden="1"/>
    <col min="14057" max="14057" width="21.28515625" hidden="1"/>
    <col min="14058" max="14058" width="22.28515625" hidden="1"/>
    <col min="14059" max="14059" width="21.7109375" hidden="1"/>
    <col min="14060" max="14060" width="17.42578125" hidden="1"/>
    <col min="14061" max="14061" width="21.7109375" hidden="1"/>
    <col min="14062" max="14062" width="16.42578125" hidden="1"/>
    <col min="14063" max="14310" width="9.140625" hidden="1"/>
    <col min="14311" max="14311" width="2" hidden="1"/>
    <col min="14312" max="14312" width="59.42578125" hidden="1"/>
    <col min="14313" max="14313" width="21.28515625" hidden="1"/>
    <col min="14314" max="14314" width="22.28515625" hidden="1"/>
    <col min="14315" max="14315" width="21.7109375" hidden="1"/>
    <col min="14316" max="14316" width="17.42578125" hidden="1"/>
    <col min="14317" max="14317" width="21.7109375" hidden="1"/>
    <col min="14318" max="14318" width="16.42578125" hidden="1"/>
    <col min="14319" max="14566" width="9.140625" hidden="1"/>
    <col min="14567" max="14567" width="2" hidden="1"/>
    <col min="14568" max="14568" width="59.42578125" hidden="1"/>
    <col min="14569" max="14569" width="21.28515625" hidden="1"/>
    <col min="14570" max="14570" width="22.28515625" hidden="1"/>
    <col min="14571" max="14571" width="21.7109375" hidden="1"/>
    <col min="14572" max="14572" width="17.42578125" hidden="1"/>
    <col min="14573" max="14573" width="21.7109375" hidden="1"/>
    <col min="14574" max="14574" width="16.42578125" hidden="1"/>
    <col min="14575" max="14822" width="9.140625" hidden="1"/>
    <col min="14823" max="14823" width="2" hidden="1"/>
    <col min="14824" max="14824" width="59.42578125" hidden="1"/>
    <col min="14825" max="14825" width="21.28515625" hidden="1"/>
    <col min="14826" max="14826" width="22.28515625" hidden="1"/>
    <col min="14827" max="14827" width="21.7109375" hidden="1"/>
    <col min="14828" max="14828" width="17.42578125" hidden="1"/>
    <col min="14829" max="14829" width="21.7109375" hidden="1"/>
    <col min="14830" max="14830" width="16.42578125" hidden="1"/>
    <col min="14831" max="15078" width="9.140625" hidden="1"/>
    <col min="15079" max="15079" width="2" hidden="1"/>
    <col min="15080" max="15080" width="59.42578125" hidden="1"/>
    <col min="15081" max="15081" width="21.28515625" hidden="1"/>
    <col min="15082" max="15082" width="22.28515625" hidden="1"/>
    <col min="15083" max="15083" width="21.7109375" hidden="1"/>
    <col min="15084" max="15084" width="17.42578125" hidden="1"/>
    <col min="15085" max="15085" width="21.7109375" hidden="1"/>
    <col min="15086" max="15086" width="16.42578125" hidden="1"/>
    <col min="15087" max="15334" width="9.140625" hidden="1"/>
    <col min="15335" max="15335" width="2" hidden="1"/>
    <col min="15336" max="15336" width="59.42578125" hidden="1"/>
    <col min="15337" max="15337" width="21.28515625" hidden="1"/>
    <col min="15338" max="15338" width="22.28515625" hidden="1"/>
    <col min="15339" max="15339" width="21.7109375" hidden="1"/>
    <col min="15340" max="15340" width="17.42578125" hidden="1"/>
    <col min="15341" max="15341" width="21.7109375" hidden="1"/>
    <col min="15342" max="15342" width="16.42578125" hidden="1"/>
    <col min="15343" max="15590" width="9.140625" hidden="1"/>
    <col min="15591" max="15591" width="2" hidden="1"/>
    <col min="15592" max="15592" width="59.42578125" hidden="1"/>
    <col min="15593" max="15593" width="21.28515625" hidden="1"/>
    <col min="15594" max="15594" width="22.28515625" hidden="1"/>
    <col min="15595" max="15595" width="21.7109375" hidden="1"/>
    <col min="15596" max="15596" width="17.42578125" hidden="1"/>
    <col min="15597" max="15597" width="21.7109375" hidden="1"/>
    <col min="15598" max="15598" width="16.42578125" hidden="1"/>
    <col min="15599" max="15846" width="9.140625" hidden="1"/>
    <col min="15847" max="15847" width="2" hidden="1"/>
    <col min="15848" max="15848" width="59.42578125" hidden="1"/>
    <col min="15849" max="15849" width="21.28515625" hidden="1"/>
    <col min="15850" max="15850" width="22.28515625" hidden="1"/>
    <col min="15851" max="15851" width="21.7109375" hidden="1"/>
    <col min="15852" max="15852" width="17.42578125" hidden="1"/>
    <col min="15853" max="15853" width="21.7109375" hidden="1"/>
    <col min="15854" max="15854" width="16.42578125" hidden="1"/>
    <col min="15855" max="16102" width="9.140625" hidden="1"/>
    <col min="16103" max="16103" width="2" hidden="1"/>
    <col min="16104" max="16104" width="59.42578125" hidden="1"/>
    <col min="16105" max="16105" width="21.28515625" hidden="1"/>
    <col min="16106" max="16106" width="22.28515625" hidden="1"/>
    <col min="16107" max="16107" width="21.7109375" hidden="1"/>
    <col min="16108" max="16108" width="17.42578125" hidden="1"/>
    <col min="16109" max="16109" width="21.7109375" hidden="1"/>
    <col min="16110" max="16110" width="16.42578125" hidden="1"/>
    <col min="16111" max="16111" width="21.7109375" hidden="1"/>
    <col min="16112" max="16112" width="16.42578125" hidden="1"/>
    <col min="16113" max="16113" width="21.7109375" hidden="1"/>
    <col min="16114" max="16114" width="16.42578125" hidden="1"/>
    <col min="16115" max="16384" width="9.140625" hidden="1"/>
  </cols>
  <sheetData>
    <row r="1" spans="1:10" s="89" customFormat="1">
      <c r="A1" s="73" t="s">
        <v>1388</v>
      </c>
      <c r="B1" s="136"/>
      <c r="C1" s="136"/>
      <c r="F1" s="335" t="s">
        <v>271</v>
      </c>
      <c r="G1" s="2"/>
      <c r="J1" s="609"/>
    </row>
    <row r="2" spans="1:10" s="89" customFormat="1">
      <c r="A2" s="205" t="str">
        <f>"COMPANY: "&amp;'Co. Profile'!B2</f>
        <v>COMPANY: [NAME OF HMO]</v>
      </c>
      <c r="B2"/>
      <c r="C2"/>
      <c r="F2" s="336" t="s">
        <v>798</v>
      </c>
      <c r="G2" s="2"/>
      <c r="J2" s="609"/>
    </row>
    <row r="3" spans="1:10">
      <c r="A3" s="210" t="str">
        <f>'Co. Profile'!B3</f>
        <v>FOR THE YEAR ENDED DECEMBER 31, 20XX</v>
      </c>
      <c r="B3" s="90"/>
      <c r="C3" s="90"/>
      <c r="E3" s="720"/>
      <c r="F3" s="336" t="s">
        <v>799</v>
      </c>
      <c r="G3" s="73"/>
    </row>
    <row r="4" spans="1:10">
      <c r="F4" s="335" t="s">
        <v>800</v>
      </c>
      <c r="G4" s="3"/>
    </row>
    <row r="5" spans="1:10" s="92" customFormat="1" ht="30" customHeight="1">
      <c r="A5" s="1896" t="s">
        <v>846</v>
      </c>
      <c r="B5" s="1896"/>
      <c r="C5" s="1019" t="s">
        <v>1246</v>
      </c>
      <c r="D5" s="1020" t="s">
        <v>1058</v>
      </c>
      <c r="E5" s="716" t="s">
        <v>1061</v>
      </c>
      <c r="F5" s="717" t="s">
        <v>780</v>
      </c>
      <c r="G5" s="3"/>
      <c r="J5" s="610"/>
    </row>
    <row r="6" spans="1:10" s="1327" customFormat="1" ht="15.6" customHeight="1">
      <c r="A6" s="1803">
        <v>-1</v>
      </c>
      <c r="B6" s="1803"/>
      <c r="C6" s="2373">
        <v>-2</v>
      </c>
      <c r="D6" s="2374">
        <v>-3</v>
      </c>
      <c r="E6" s="2375">
        <v>-4</v>
      </c>
      <c r="F6" s="2375">
        <v>-5</v>
      </c>
      <c r="G6" s="1324"/>
      <c r="H6" s="1331"/>
    </row>
    <row r="7" spans="1:10" ht="15.6" customHeight="1">
      <c r="A7" s="2376" t="s">
        <v>1386</v>
      </c>
      <c r="B7" s="2376"/>
      <c r="C7" s="603"/>
      <c r="D7" s="721"/>
      <c r="E7" s="3"/>
      <c r="F7" s="722"/>
      <c r="G7" s="3"/>
      <c r="H7" s="3"/>
    </row>
    <row r="8" spans="1:10">
      <c r="A8" s="96" t="s">
        <v>810</v>
      </c>
      <c r="B8" s="1236"/>
      <c r="C8" s="1236"/>
      <c r="D8" s="1237"/>
      <c r="E8" s="1239"/>
      <c r="F8" s="1186"/>
      <c r="G8" s="3"/>
      <c r="H8" s="3"/>
    </row>
    <row r="9" spans="1:10">
      <c r="A9" s="96" t="s">
        <v>812</v>
      </c>
      <c r="B9" s="1236"/>
      <c r="C9" s="1236"/>
      <c r="D9" s="1237"/>
      <c r="E9" s="1239"/>
      <c r="F9" s="1186"/>
      <c r="G9" s="3"/>
      <c r="H9" s="3"/>
    </row>
    <row r="10" spans="1:10">
      <c r="A10" s="96" t="s">
        <v>813</v>
      </c>
      <c r="B10" s="1236"/>
      <c r="C10" s="1236"/>
      <c r="D10" s="1569"/>
      <c r="E10" s="1239"/>
      <c r="F10" s="1186"/>
      <c r="G10" s="1"/>
      <c r="H10" s="1"/>
    </row>
    <row r="11" spans="1:10">
      <c r="A11" s="2448" t="s">
        <v>305</v>
      </c>
      <c r="B11" s="2449"/>
      <c r="C11" s="2449"/>
      <c r="D11" s="816">
        <f>SUM(D8:D10)</f>
        <v>0</v>
      </c>
      <c r="E11" s="816">
        <f>SUM(E8:E10)</f>
        <v>0</v>
      </c>
      <c r="F11" s="2379"/>
      <c r="G11" s="1"/>
      <c r="H11" s="1"/>
    </row>
    <row r="12" spans="1:10">
      <c r="A12" s="95" t="s">
        <v>1387</v>
      </c>
      <c r="B12" s="30"/>
      <c r="C12" s="30"/>
      <c r="D12" s="721"/>
      <c r="E12" s="3"/>
      <c r="F12" s="722"/>
      <c r="G12" s="1"/>
      <c r="H12" s="1"/>
    </row>
    <row r="13" spans="1:10">
      <c r="A13" s="96" t="s">
        <v>810</v>
      </c>
      <c r="B13" s="1236"/>
      <c r="C13" s="1236"/>
      <c r="D13" s="1237"/>
      <c r="E13" s="1239"/>
      <c r="F13" s="1186"/>
      <c r="G13" s="1"/>
      <c r="H13" s="1"/>
    </row>
    <row r="14" spans="1:10">
      <c r="A14" s="96" t="s">
        <v>812</v>
      </c>
      <c r="B14" s="1236"/>
      <c r="C14" s="1236"/>
      <c r="D14" s="1237"/>
      <c r="E14" s="1239"/>
      <c r="F14" s="1186"/>
      <c r="G14" s="1"/>
      <c r="H14" s="1"/>
    </row>
    <row r="15" spans="1:10">
      <c r="A15" s="96" t="s">
        <v>813</v>
      </c>
      <c r="B15" s="1236"/>
      <c r="C15" s="1236"/>
      <c r="D15" s="1569"/>
      <c r="E15" s="1239"/>
      <c r="F15" s="1186"/>
      <c r="G15" s="1"/>
      <c r="H15" s="1"/>
    </row>
    <row r="16" spans="1:10">
      <c r="A16" s="2448" t="s">
        <v>305</v>
      </c>
      <c r="B16" s="2449"/>
      <c r="C16" s="2449"/>
      <c r="D16" s="816">
        <f>SUM(D13:D15)</f>
        <v>0</v>
      </c>
      <c r="E16" s="816">
        <f>SUM(E13:E15)</f>
        <v>0</v>
      </c>
      <c r="F16" s="2379"/>
      <c r="G16" s="1"/>
      <c r="H16" s="1"/>
    </row>
    <row r="17" spans="1:8">
      <c r="A17" s="332"/>
      <c r="B17" s="333" t="s">
        <v>873</v>
      </c>
      <c r="C17" s="333"/>
      <c r="D17" s="334">
        <f>D11+D16</f>
        <v>0</v>
      </c>
      <c r="E17" s="334">
        <f>E11+E16</f>
        <v>0</v>
      </c>
      <c r="F17" s="724"/>
    </row>
    <row r="18" spans="1:8">
      <c r="A18" s="10"/>
      <c r="B18" s="542"/>
      <c r="C18" s="542"/>
      <c r="D18" s="1571"/>
      <c r="E18" s="725"/>
      <c r="F18" s="1514"/>
    </row>
    <row r="19" spans="1:8">
      <c r="A19" s="93"/>
      <c r="B19" s="90"/>
      <c r="C19" s="90"/>
      <c r="D19" s="90"/>
      <c r="E19" s="90"/>
      <c r="F19" s="90"/>
    </row>
    <row r="20" spans="1:8">
      <c r="D20" s="1075" t="s">
        <v>818</v>
      </c>
      <c r="G20" s="326"/>
    </row>
    <row r="21" spans="1:8">
      <c r="A21" s="718" t="s">
        <v>792</v>
      </c>
      <c r="D21" s="817" t="s">
        <v>618</v>
      </c>
      <c r="E21" s="1289">
        <f>E11</f>
        <v>0</v>
      </c>
    </row>
    <row r="22" spans="1:8">
      <c r="A22" s="719" t="s">
        <v>819</v>
      </c>
      <c r="D22" s="45" t="s">
        <v>619</v>
      </c>
      <c r="E22" s="1290">
        <f>E16</f>
        <v>0</v>
      </c>
    </row>
    <row r="23" spans="1:8">
      <c r="A23" s="719" t="s">
        <v>794</v>
      </c>
      <c r="D23" s="46" t="s">
        <v>305</v>
      </c>
      <c r="E23" s="1406">
        <f>SUM(E21:E22)</f>
        <v>0</v>
      </c>
    </row>
    <row r="24" spans="1:8">
      <c r="A24" s="719" t="s">
        <v>1065</v>
      </c>
      <c r="D24" s="1076" t="s">
        <v>451</v>
      </c>
      <c r="E24" s="1077">
        <f>E23-E17</f>
        <v>0</v>
      </c>
    </row>
    <row r="25" spans="1:8">
      <c r="A25" s="719" t="s">
        <v>917</v>
      </c>
    </row>
    <row r="26" spans="1:8"/>
    <row r="27" spans="1:8"/>
    <row r="28" spans="1:8"/>
    <row r="29" spans="1:8" s="598" customFormat="1" ht="3" customHeight="1">
      <c r="G29" s="615"/>
      <c r="H29" s="615"/>
    </row>
    <row r="30" spans="1:8"/>
  </sheetData>
  <mergeCells count="3">
    <mergeCell ref="A5:B5"/>
    <mergeCell ref="A6:B6"/>
    <mergeCell ref="A7:B7"/>
  </mergeCells>
  <hyperlinks>
    <hyperlink ref="F1" location="Content!Print_Area" display="Content" xr:uid="{63E9CC4F-26DE-420C-9FFB-169F9479DA01}"/>
    <hyperlink ref="F2" location="'X1 - Assets'!A1" display="SFP-Asset" xr:uid="{9235CBE4-0A21-4020-8376-A44D2378B11F}"/>
    <hyperlink ref="F3" location="'X2 - Liabilities'!A1" display="SFP-Liab and NW" xr:uid="{5B915734-8F96-4B88-933D-47D356A8DBD1}"/>
    <hyperlink ref="F4" location="X4_SCI!A1" display="SCI" xr:uid="{8E2DEB57-7E08-4794-8179-92C55CFCB1F7}"/>
  </hyperlinks>
  <printOptions horizontalCentered="1"/>
  <pageMargins left="0.5" right="0.5" top="1" bottom="0.77426470588235297" header="0.5" footer="0.5"/>
  <pageSetup paperSize="14" scale="81" orientation="landscape" r:id="rId1"/>
  <headerFooter scaleWithDoc="0" alignWithMargins="0">
    <oddFooter>&amp;R&amp;"Times New Roman,Bold"&amp;12Page 27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>
    <tabColor rgb="FF00B0F0"/>
    <pageSetUpPr fitToPage="1"/>
  </sheetPr>
  <dimension ref="A1:J32"/>
  <sheetViews>
    <sheetView zoomScale="85" zoomScaleNormal="85" zoomScaleSheetLayoutView="70" workbookViewId="0">
      <selection activeCell="F3" sqref="F3"/>
    </sheetView>
  </sheetViews>
  <sheetFormatPr defaultColWidth="0" defaultRowHeight="15.75" zeroHeight="1"/>
  <cols>
    <col min="1" max="1" width="4.42578125" style="98" customWidth="1"/>
    <col min="2" max="3" width="45.140625" style="98" customWidth="1"/>
    <col min="4" max="5" width="21.42578125" style="98" customWidth="1"/>
    <col min="6" max="6" width="26" style="98" customWidth="1"/>
    <col min="7" max="7" width="5" style="159" customWidth="1"/>
    <col min="8" max="8" width="8.7109375" style="159" customWidth="1"/>
    <col min="9" max="9" width="8.7109375" style="99" customWidth="1"/>
    <col min="10" max="10" width="0" style="99" hidden="1" customWidth="1"/>
    <col min="11" max="16384" width="8.7109375" style="99" hidden="1"/>
  </cols>
  <sheetData>
    <row r="1" spans="1:8">
      <c r="A1" s="73" t="s">
        <v>1389</v>
      </c>
      <c r="B1" s="99"/>
      <c r="D1" s="99"/>
      <c r="E1" s="99"/>
      <c r="F1" s="335" t="s">
        <v>271</v>
      </c>
      <c r="G1" s="172"/>
    </row>
    <row r="2" spans="1:8">
      <c r="A2" s="205" t="str">
        <f>"COMPANY: "&amp;'Co. Profile'!B2</f>
        <v>COMPANY: [NAME OF HMO]</v>
      </c>
      <c r="B2" s="99"/>
      <c r="D2" s="99"/>
      <c r="E2" s="99"/>
      <c r="F2" s="336" t="s">
        <v>798</v>
      </c>
      <c r="G2" s="5"/>
    </row>
    <row r="3" spans="1:8">
      <c r="A3" s="210" t="str">
        <f>'Co. Profile'!B3</f>
        <v>FOR THE YEAR ENDED DECEMBER 31, 20XX</v>
      </c>
      <c r="B3" s="99"/>
      <c r="D3" s="99"/>
      <c r="E3" s="99"/>
      <c r="F3" s="336" t="s">
        <v>799</v>
      </c>
      <c r="G3" s="5"/>
    </row>
    <row r="4" spans="1:8" ht="16.5" thickBot="1">
      <c r="F4" s="335" t="s">
        <v>800</v>
      </c>
      <c r="G4" s="5"/>
    </row>
    <row r="5" spans="1:8" ht="61.5" customHeight="1" thickBot="1">
      <c r="A5" s="1908" t="s">
        <v>1330</v>
      </c>
      <c r="B5" s="1932"/>
      <c r="C5" s="657" t="s">
        <v>1336</v>
      </c>
      <c r="D5" s="657" t="s">
        <v>1058</v>
      </c>
      <c r="E5" s="891" t="s">
        <v>1337</v>
      </c>
      <c r="F5" s="892" t="s">
        <v>1290</v>
      </c>
      <c r="G5" s="172"/>
    </row>
    <row r="6" spans="1:8" s="1350" customFormat="1">
      <c r="A6" s="1910" t="s">
        <v>706</v>
      </c>
      <c r="B6" s="2458"/>
      <c r="C6" s="1612" t="s">
        <v>707</v>
      </c>
      <c r="D6" s="2500" t="s">
        <v>708</v>
      </c>
      <c r="E6" s="2459" t="s">
        <v>709</v>
      </c>
      <c r="F6" s="1613" t="s">
        <v>710</v>
      </c>
      <c r="G6" s="1323"/>
    </row>
    <row r="7" spans="1:8">
      <c r="A7" s="109"/>
      <c r="B7" s="107"/>
      <c r="C7" s="1044"/>
      <c r="D7" s="2504"/>
      <c r="E7" s="108"/>
      <c r="F7" s="795"/>
    </row>
    <row r="8" spans="1:8" s="33" customFormat="1">
      <c r="A8" s="193" t="s">
        <v>1386</v>
      </c>
      <c r="B8" s="1140"/>
      <c r="C8" s="925"/>
      <c r="D8" s="1301"/>
      <c r="E8" s="925"/>
      <c r="F8" s="1052"/>
      <c r="G8" s="159"/>
      <c r="H8" s="159"/>
    </row>
    <row r="9" spans="1:8" s="33" customFormat="1">
      <c r="A9" s="194" t="s">
        <v>810</v>
      </c>
      <c r="B9" s="1247"/>
      <c r="C9" s="923"/>
      <c r="D9" s="1302"/>
      <c r="E9" s="923"/>
      <c r="F9" s="920"/>
      <c r="G9" s="159"/>
      <c r="H9" s="159"/>
    </row>
    <row r="10" spans="1:8" s="33" customFormat="1">
      <c r="A10" s="194" t="s">
        <v>812</v>
      </c>
      <c r="B10" s="1247"/>
      <c r="C10" s="923"/>
      <c r="D10" s="1302"/>
      <c r="E10" s="923"/>
      <c r="F10" s="920"/>
      <c r="G10" s="159"/>
      <c r="H10" s="159"/>
    </row>
    <row r="11" spans="1:8" s="33" customFormat="1" ht="16.5" thickBot="1">
      <c r="A11" s="194" t="s">
        <v>813</v>
      </c>
      <c r="B11" s="1247"/>
      <c r="C11" s="923"/>
      <c r="D11" s="1529"/>
      <c r="E11" s="1529"/>
      <c r="F11" s="920"/>
      <c r="G11" s="159"/>
      <c r="H11" s="159"/>
    </row>
    <row r="12" spans="1:8" s="33" customFormat="1" ht="16.5" thickBot="1">
      <c r="A12" s="2507"/>
      <c r="B12" s="2508" t="s">
        <v>620</v>
      </c>
      <c r="C12" s="2407"/>
      <c r="D12" s="196">
        <f>SUM(D9:D11)</f>
        <v>0</v>
      </c>
      <c r="E12" s="196">
        <f>SUM(E9:E11)</f>
        <v>0</v>
      </c>
      <c r="F12" s="2542"/>
      <c r="G12" s="159"/>
      <c r="H12" s="159"/>
    </row>
    <row r="13" spans="1:8" s="33" customFormat="1" ht="16.5" thickTop="1">
      <c r="A13" s="193" t="s">
        <v>1390</v>
      </c>
      <c r="B13" s="1140"/>
      <c r="C13" s="925"/>
      <c r="D13" s="1301"/>
      <c r="E13" s="925"/>
      <c r="F13" s="1052"/>
      <c r="G13" s="159"/>
      <c r="H13" s="159"/>
    </row>
    <row r="14" spans="1:8" s="33" customFormat="1">
      <c r="A14" s="194" t="s">
        <v>810</v>
      </c>
      <c r="B14" s="1247"/>
      <c r="C14" s="923"/>
      <c r="D14" s="1302"/>
      <c r="E14" s="923"/>
      <c r="F14" s="920"/>
      <c r="G14" s="159"/>
      <c r="H14" s="159"/>
    </row>
    <row r="15" spans="1:8" s="33" customFormat="1">
      <c r="A15" s="194" t="s">
        <v>812</v>
      </c>
      <c r="B15" s="1247"/>
      <c r="C15" s="923"/>
      <c r="D15" s="1302"/>
      <c r="E15" s="923"/>
      <c r="F15" s="920"/>
      <c r="G15" s="159"/>
      <c r="H15" s="159"/>
    </row>
    <row r="16" spans="1:8" s="33" customFormat="1" ht="16.5" thickBot="1">
      <c r="A16" s="194" t="s">
        <v>813</v>
      </c>
      <c r="B16" s="1247"/>
      <c r="C16" s="923"/>
      <c r="D16" s="1529"/>
      <c r="E16" s="1529"/>
      <c r="F16" s="920"/>
      <c r="G16" s="159"/>
      <c r="H16" s="159"/>
    </row>
    <row r="17" spans="1:10" s="33" customFormat="1">
      <c r="A17" s="2507"/>
      <c r="B17" s="2508" t="s">
        <v>620</v>
      </c>
      <c r="C17" s="2407"/>
      <c r="D17" s="196">
        <f>SUM(D14:D16)</f>
        <v>0</v>
      </c>
      <c r="E17" s="196">
        <f>SUM(E14:E16)</f>
        <v>0</v>
      </c>
      <c r="F17" s="2542"/>
      <c r="G17" s="159"/>
      <c r="H17" s="159"/>
    </row>
    <row r="18" spans="1:10" customFormat="1">
      <c r="A18" s="332"/>
      <c r="B18" s="333" t="s">
        <v>873</v>
      </c>
      <c r="C18" s="333"/>
      <c r="D18" s="334">
        <f>D12+D17</f>
        <v>0</v>
      </c>
      <c r="E18" s="334">
        <f>E12+E17</f>
        <v>0</v>
      </c>
      <c r="F18" s="724"/>
      <c r="G18" s="2"/>
      <c r="H18" s="2"/>
      <c r="J18" s="598"/>
    </row>
    <row r="19" spans="1:10">
      <c r="A19" s="104"/>
      <c r="B19" s="555"/>
      <c r="C19" s="1616"/>
      <c r="D19" s="1616"/>
      <c r="E19" s="555"/>
      <c r="F19" s="1594"/>
    </row>
    <row r="20" spans="1:10"/>
    <row r="21" spans="1:10"/>
    <row r="22" spans="1:10">
      <c r="A22" s="365" t="s">
        <v>792</v>
      </c>
    </row>
    <row r="23" spans="1:10">
      <c r="A23" s="366" t="s">
        <v>819</v>
      </c>
    </row>
    <row r="24" spans="1:10">
      <c r="A24" s="366" t="s">
        <v>1334</v>
      </c>
      <c r="B24" s="101"/>
      <c r="C24" s="101"/>
      <c r="D24" s="29"/>
      <c r="E24" s="29"/>
    </row>
    <row r="25" spans="1:10">
      <c r="A25" s="719" t="s">
        <v>740</v>
      </c>
      <c r="B25" s="102"/>
      <c r="C25" s="102"/>
      <c r="D25" s="72"/>
      <c r="E25" s="72"/>
    </row>
    <row r="26" spans="1:10">
      <c r="D26" s="1075" t="s">
        <v>818</v>
      </c>
      <c r="E26"/>
      <c r="F26" s="103"/>
    </row>
    <row r="27" spans="1:10">
      <c r="D27" s="817" t="s">
        <v>618</v>
      </c>
      <c r="E27" s="1289">
        <f>E12</f>
        <v>0</v>
      </c>
    </row>
    <row r="28" spans="1:10">
      <c r="D28" s="45" t="s">
        <v>619</v>
      </c>
      <c r="E28" s="1290">
        <f>E17</f>
        <v>0</v>
      </c>
    </row>
    <row r="29" spans="1:10">
      <c r="D29" s="46" t="s">
        <v>305</v>
      </c>
      <c r="E29" s="1406">
        <f>SUM(E27:E28)</f>
        <v>0</v>
      </c>
    </row>
    <row r="30" spans="1:10">
      <c r="D30" s="1076" t="s">
        <v>451</v>
      </c>
      <c r="E30" s="1077">
        <f>E29-E18</f>
        <v>0</v>
      </c>
    </row>
    <row r="31" spans="1:10"/>
    <row r="32" spans="1:10"/>
  </sheetData>
  <mergeCells count="2">
    <mergeCell ref="A5:B5"/>
    <mergeCell ref="A6:B6"/>
  </mergeCells>
  <hyperlinks>
    <hyperlink ref="F1" location="Content!Print_Area" display="Content" xr:uid="{64D460FE-0A03-444A-AD02-78A763657A91}"/>
    <hyperlink ref="F2" location="'X1 - Assets'!A1" display="SFP-Asset" xr:uid="{5DB5465E-CD82-4D90-A928-F48CC630D730}"/>
    <hyperlink ref="F3" location="'X2 - Liabilities'!A1" display="SFP-Liab and NW" xr:uid="{21160921-9F1F-46AB-8172-C56B7950DFA5}"/>
    <hyperlink ref="F4" location="X4_SCI!A1" display="SCI" xr:uid="{0BD65C36-DB3D-46FF-BE6E-AAA711AC31D1}"/>
  </hyperlinks>
  <printOptions horizontalCentered="1"/>
  <pageMargins left="0.5" right="0.5" top="1" bottom="0.5" header="0.3" footer="0.3"/>
  <pageSetup paperSize="14" scale="69" orientation="landscape" r:id="rId1"/>
  <headerFooter>
    <oddFooter>&amp;R&amp;"Times New Roman,Bold"&amp;12Page 40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>
    <tabColor rgb="FFFFC000"/>
    <pageSetUpPr fitToPage="1"/>
  </sheetPr>
  <dimension ref="A1:P36"/>
  <sheetViews>
    <sheetView zoomScale="85" zoomScaleNormal="85" zoomScaleSheetLayoutView="85" zoomScalePageLayoutView="55" workbookViewId="0">
      <selection activeCell="L1" sqref="L1:L4"/>
    </sheetView>
  </sheetViews>
  <sheetFormatPr defaultColWidth="0" defaultRowHeight="15.75" zeroHeight="1"/>
  <cols>
    <col min="1" max="1" width="29.42578125" style="99" customWidth="1"/>
    <col min="2" max="2" width="21.28515625" style="99" customWidth="1"/>
    <col min="3" max="3" width="13.28515625" style="99" customWidth="1"/>
    <col min="4" max="4" width="14.7109375" style="99" customWidth="1"/>
    <col min="5" max="5" width="18.7109375" style="99" customWidth="1"/>
    <col min="6" max="6" width="14.28515625" style="99" customWidth="1"/>
    <col min="7" max="7" width="15.140625" style="99" customWidth="1"/>
    <col min="8" max="8" width="18.7109375" style="99" customWidth="1"/>
    <col min="9" max="9" width="21.42578125" style="99" customWidth="1"/>
    <col min="10" max="11" width="18.42578125" style="99" customWidth="1"/>
    <col min="12" max="12" width="22.28515625" style="99" customWidth="1"/>
    <col min="13" max="14" width="7.7109375" style="159" customWidth="1"/>
    <col min="15" max="15" width="7.7109375" style="99" customWidth="1"/>
    <col min="16" max="16" width="0.5703125" style="596" customWidth="1"/>
    <col min="17" max="16384" width="8.7109375" style="99" hidden="1"/>
  </cols>
  <sheetData>
    <row r="1" spans="1:16">
      <c r="A1" s="73" t="s">
        <v>1391</v>
      </c>
      <c r="B1" s="2"/>
      <c r="C1" s="2"/>
      <c r="E1" s="129"/>
      <c r="F1" s="30"/>
      <c r="G1" s="129"/>
      <c r="H1" s="129"/>
      <c r="I1" s="130"/>
      <c r="J1" s="130"/>
      <c r="K1" s="130"/>
      <c r="L1" s="335" t="s">
        <v>271</v>
      </c>
      <c r="M1" s="172"/>
    </row>
    <row r="2" spans="1:16">
      <c r="A2" s="205" t="str">
        <f>"COMPANY: "&amp;'Co. Profile'!B2</f>
        <v>COMPANY: [NAME OF HMO]</v>
      </c>
      <c r="B2" s="58"/>
      <c r="C2" s="58"/>
      <c r="E2" s="30"/>
      <c r="F2" s="30"/>
      <c r="G2" s="30"/>
      <c r="H2" s="30"/>
      <c r="I2" s="130"/>
      <c r="J2" s="130"/>
      <c r="K2" s="130"/>
      <c r="L2" s="336" t="s">
        <v>798</v>
      </c>
      <c r="M2" s="5"/>
    </row>
    <row r="3" spans="1:16">
      <c r="A3" s="210" t="str">
        <f>'Co. Profile'!B3</f>
        <v>FOR THE YEAR ENDED DECEMBER 31, 20XX</v>
      </c>
      <c r="B3" s="58"/>
      <c r="C3" s="58"/>
      <c r="E3" s="30"/>
      <c r="F3" s="30"/>
      <c r="G3" s="30"/>
      <c r="H3" s="30"/>
      <c r="I3" s="130"/>
      <c r="J3" s="130"/>
      <c r="K3" s="130"/>
      <c r="L3" s="336" t="s">
        <v>799</v>
      </c>
      <c r="M3" s="5"/>
    </row>
    <row r="4" spans="1:16">
      <c r="A4" s="1"/>
      <c r="B4" s="1"/>
      <c r="C4" s="1"/>
      <c r="E4" s="1"/>
      <c r="F4" s="1"/>
      <c r="G4" s="1"/>
      <c r="H4" s="1"/>
      <c r="I4" s="1"/>
      <c r="J4" s="1"/>
      <c r="K4" s="1"/>
      <c r="L4" s="335" t="s">
        <v>800</v>
      </c>
      <c r="M4" s="5"/>
    </row>
    <row r="5" spans="1:16">
      <c r="A5" s="118" t="s">
        <v>1392</v>
      </c>
      <c r="B5" s="1"/>
      <c r="C5" s="2"/>
      <c r="D5" s="119"/>
      <c r="E5" s="118"/>
      <c r="F5" s="119"/>
      <c r="G5" s="118"/>
      <c r="H5" s="118"/>
      <c r="I5" s="118"/>
      <c r="J5" s="119"/>
      <c r="K5" s="119"/>
      <c r="L5" s="159"/>
      <c r="M5" s="172"/>
    </row>
    <row r="6" spans="1:16">
      <c r="A6" s="118" t="s">
        <v>1393</v>
      </c>
      <c r="B6" s="905"/>
      <c r="C6" s="2"/>
      <c r="D6" s="118" t="s">
        <v>1394</v>
      </c>
      <c r="E6" s="905"/>
      <c r="F6" s="119"/>
      <c r="G6" s="118"/>
      <c r="I6" s="118"/>
      <c r="J6" s="119"/>
      <c r="K6" s="119"/>
      <c r="L6" s="138"/>
      <c r="N6" s="99"/>
    </row>
    <row r="7" spans="1:16">
      <c r="A7" s="118" t="s">
        <v>1395</v>
      </c>
      <c r="B7" s="1235"/>
      <c r="C7" s="2"/>
      <c r="D7" s="118" t="s">
        <v>1395</v>
      </c>
      <c r="E7" s="1235"/>
      <c r="F7" s="119"/>
      <c r="G7" s="118"/>
      <c r="H7" s="1"/>
      <c r="I7" s="118"/>
      <c r="J7" s="119"/>
      <c r="K7" s="119"/>
      <c r="L7" s="119"/>
    </row>
    <row r="8" spans="1:16">
      <c r="A8" s="118" t="s">
        <v>1396</v>
      </c>
      <c r="B8" s="2543" t="s">
        <v>1397</v>
      </c>
      <c r="C8" s="2"/>
      <c r="D8" s="118" t="s">
        <v>1396</v>
      </c>
      <c r="E8" s="2543" t="s">
        <v>1397</v>
      </c>
      <c r="F8" s="119"/>
      <c r="G8" s="118"/>
      <c r="H8" s="1"/>
      <c r="I8" s="118"/>
      <c r="J8" s="119"/>
      <c r="K8" s="119"/>
      <c r="L8" s="119"/>
    </row>
    <row r="9" spans="1:16" ht="16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6" ht="25.5" customHeight="1">
      <c r="A10" s="1690" t="s">
        <v>1398</v>
      </c>
      <c r="B10" s="1841" t="s">
        <v>1399</v>
      </c>
      <c r="C10" s="1841" t="s">
        <v>992</v>
      </c>
      <c r="D10" s="1841" t="s">
        <v>1400</v>
      </c>
      <c r="E10" s="1841" t="s">
        <v>1401</v>
      </c>
      <c r="F10" s="1841" t="s">
        <v>589</v>
      </c>
      <c r="G10" s="1702" t="s">
        <v>1402</v>
      </c>
      <c r="H10" s="1841" t="s">
        <v>1403</v>
      </c>
      <c r="I10" s="1841" t="s">
        <v>595</v>
      </c>
      <c r="J10" s="1841" t="s">
        <v>600</v>
      </c>
      <c r="K10" s="1841" t="s">
        <v>1404</v>
      </c>
      <c r="L10" s="1843" t="s">
        <v>1405</v>
      </c>
    </row>
    <row r="11" spans="1:16" ht="15" customHeight="1">
      <c r="A11" s="2085"/>
      <c r="B11" s="2413"/>
      <c r="C11" s="2413"/>
      <c r="D11" s="2413"/>
      <c r="E11" s="2413"/>
      <c r="F11" s="2413"/>
      <c r="G11" s="1866"/>
      <c r="H11" s="2413"/>
      <c r="I11" s="2413"/>
      <c r="J11" s="2413"/>
      <c r="K11" s="2413"/>
      <c r="L11" s="2415"/>
    </row>
    <row r="12" spans="1:16" ht="15" customHeight="1">
      <c r="A12" s="2085"/>
      <c r="B12" s="2413"/>
      <c r="C12" s="2413"/>
      <c r="D12" s="2413"/>
      <c r="E12" s="2413"/>
      <c r="F12" s="2413"/>
      <c r="G12" s="1866"/>
      <c r="H12" s="2413"/>
      <c r="I12" s="2413"/>
      <c r="J12" s="2413"/>
      <c r="K12" s="2413"/>
      <c r="L12" s="2415"/>
    </row>
    <row r="13" spans="1:16" ht="15.75" customHeight="1" thickBot="1">
      <c r="A13" s="1691"/>
      <c r="B13" s="1842"/>
      <c r="C13" s="1842"/>
      <c r="D13" s="1842"/>
      <c r="E13" s="1842"/>
      <c r="F13" s="1842"/>
      <c r="G13" s="1704"/>
      <c r="H13" s="1842"/>
      <c r="I13" s="1842"/>
      <c r="J13" s="1842"/>
      <c r="K13" s="1842"/>
      <c r="L13" s="1844"/>
    </row>
    <row r="14" spans="1:16">
      <c r="A14" s="2544" t="s">
        <v>706</v>
      </c>
      <c r="B14" s="2545" t="s">
        <v>707</v>
      </c>
      <c r="C14" s="2546" t="s">
        <v>708</v>
      </c>
      <c r="D14" s="2546" t="s">
        <v>709</v>
      </c>
      <c r="E14" s="2546" t="s">
        <v>710</v>
      </c>
      <c r="F14" s="2547" t="s">
        <v>711</v>
      </c>
      <c r="G14" s="2548" t="s">
        <v>712</v>
      </c>
      <c r="H14" s="2549" t="s">
        <v>788</v>
      </c>
      <c r="I14" s="2547" t="s">
        <v>789</v>
      </c>
      <c r="J14" s="2547" t="s">
        <v>856</v>
      </c>
      <c r="K14" s="2548" t="s">
        <v>857</v>
      </c>
      <c r="L14" s="2550" t="s">
        <v>858</v>
      </c>
    </row>
    <row r="15" spans="1:16">
      <c r="A15" s="198"/>
      <c r="B15" s="561"/>
      <c r="C15" s="2551"/>
      <c r="D15" s="2551"/>
      <c r="E15" s="2551"/>
      <c r="F15" s="2552"/>
      <c r="G15" s="2553"/>
      <c r="H15" s="356"/>
      <c r="I15" s="2554"/>
      <c r="J15" s="2555"/>
      <c r="K15" s="2556"/>
      <c r="L15" s="2557"/>
    </row>
    <row r="16" spans="1:16" s="33" customFormat="1">
      <c r="A16" s="193" t="s">
        <v>587</v>
      </c>
      <c r="B16" s="2558"/>
      <c r="C16" s="2558"/>
      <c r="D16" s="2559"/>
      <c r="E16" s="2558"/>
      <c r="F16" s="2560"/>
      <c r="G16" s="2561"/>
      <c r="H16" s="2559"/>
      <c r="I16" s="2560"/>
      <c r="J16" s="2560"/>
      <c r="K16" s="2560"/>
      <c r="L16" s="2562"/>
      <c r="M16" s="159"/>
      <c r="N16" s="159"/>
      <c r="P16" s="654"/>
    </row>
    <row r="17" spans="1:16" s="33" customFormat="1">
      <c r="A17" s="1248" t="s">
        <v>810</v>
      </c>
      <c r="B17" s="2563"/>
      <c r="C17" s="2563"/>
      <c r="D17" s="2564"/>
      <c r="E17" s="2563"/>
      <c r="F17" s="2565"/>
      <c r="G17" s="2566"/>
      <c r="H17" s="2564"/>
      <c r="I17" s="2565"/>
      <c r="J17" s="2565"/>
      <c r="K17" s="2565"/>
      <c r="L17" s="2567"/>
      <c r="M17" s="159"/>
      <c r="N17" s="159"/>
      <c r="P17" s="654"/>
    </row>
    <row r="18" spans="1:16" s="33" customFormat="1">
      <c r="A18" s="1248" t="s">
        <v>812</v>
      </c>
      <c r="B18" s="2563"/>
      <c r="C18" s="2563"/>
      <c r="D18" s="2564"/>
      <c r="E18" s="2563"/>
      <c r="F18" s="2565"/>
      <c r="G18" s="2566"/>
      <c r="H18" s="2564"/>
      <c r="I18" s="2565"/>
      <c r="J18" s="2565"/>
      <c r="K18" s="2565"/>
      <c r="L18" s="2567"/>
      <c r="M18" s="159"/>
      <c r="N18" s="159"/>
      <c r="P18" s="654"/>
    </row>
    <row r="19" spans="1:16" s="33" customFormat="1" ht="16.5" thickBot="1">
      <c r="A19" s="1248" t="s">
        <v>813</v>
      </c>
      <c r="B19" s="2563"/>
      <c r="C19" s="2563"/>
      <c r="D19" s="2431"/>
      <c r="E19" s="1529"/>
      <c r="F19" s="2565"/>
      <c r="G19" s="2566"/>
      <c r="H19" s="2564"/>
      <c r="I19" s="2565"/>
      <c r="J19" s="2565"/>
      <c r="K19" s="2565"/>
      <c r="L19" s="2567"/>
      <c r="M19" s="159"/>
      <c r="N19" s="159"/>
      <c r="P19" s="654"/>
    </row>
    <row r="20" spans="1:16" s="33" customFormat="1" ht="16.5" thickBot="1">
      <c r="A20" s="2507"/>
      <c r="B20" s="2407" t="s">
        <v>620</v>
      </c>
      <c r="C20" s="666">
        <f>SUM(C17:C19)</f>
        <v>0</v>
      </c>
      <c r="D20" s="2420"/>
      <c r="E20" s="666">
        <f>SUM(E17:E19)</f>
        <v>0</v>
      </c>
      <c r="F20" s="666">
        <f>SUM(F17:F19)</f>
        <v>0</v>
      </c>
      <c r="G20" s="666">
        <f>SUM(G17:G19)</f>
        <v>0</v>
      </c>
      <c r="H20" s="666"/>
      <c r="I20" s="666">
        <f>SUM(I17:I19)</f>
        <v>0</v>
      </c>
      <c r="J20" s="666">
        <f>SUM(J17:J19)</f>
        <v>0</v>
      </c>
      <c r="K20" s="666">
        <f>SUM(K17:K19)</f>
        <v>0</v>
      </c>
      <c r="L20" s="1053">
        <f>SUM(L17:L19)</f>
        <v>0</v>
      </c>
      <c r="M20" s="159"/>
      <c r="N20" s="159"/>
      <c r="P20" s="654"/>
    </row>
    <row r="21" spans="1:16" s="33" customFormat="1">
      <c r="A21" s="193" t="s">
        <v>588</v>
      </c>
      <c r="B21" s="2558"/>
      <c r="C21" s="2558"/>
      <c r="D21" s="2558"/>
      <c r="E21" s="2558"/>
      <c r="F21" s="2559"/>
      <c r="G21" s="2558"/>
      <c r="H21" s="2559"/>
      <c r="I21" s="2559"/>
      <c r="J21" s="2559"/>
      <c r="K21" s="2559"/>
      <c r="L21" s="2562"/>
      <c r="M21" s="159"/>
      <c r="N21" s="159"/>
      <c r="P21" s="654"/>
    </row>
    <row r="22" spans="1:16" s="33" customFormat="1">
      <c r="A22" s="1248" t="s">
        <v>810</v>
      </c>
      <c r="B22" s="2563"/>
      <c r="C22" s="2563"/>
      <c r="D22" s="2563"/>
      <c r="E22" s="2563"/>
      <c r="F22" s="2563"/>
      <c r="G22" s="2563"/>
      <c r="H22" s="2563"/>
      <c r="I22" s="2563"/>
      <c r="J22" s="2563"/>
      <c r="K22" s="2564"/>
      <c r="L22" s="2567"/>
      <c r="M22" s="159"/>
      <c r="N22" s="159"/>
      <c r="P22" s="654"/>
    </row>
    <row r="23" spans="1:16" s="33" customFormat="1">
      <c r="A23" s="1248" t="s">
        <v>812</v>
      </c>
      <c r="B23" s="2563"/>
      <c r="C23" s="2563"/>
      <c r="D23" s="2563"/>
      <c r="E23" s="2563"/>
      <c r="F23" s="2563"/>
      <c r="G23" s="2563"/>
      <c r="H23" s="2563"/>
      <c r="I23" s="2563"/>
      <c r="J23" s="2563"/>
      <c r="K23" s="2564"/>
      <c r="L23" s="2567"/>
      <c r="M23" s="159"/>
      <c r="N23" s="159"/>
      <c r="P23" s="654"/>
    </row>
    <row r="24" spans="1:16" s="33" customFormat="1" ht="16.5" thickBot="1">
      <c r="A24" s="1248" t="s">
        <v>813</v>
      </c>
      <c r="B24" s="2563"/>
      <c r="C24" s="1529"/>
      <c r="D24" s="2431"/>
      <c r="E24" s="1529"/>
      <c r="F24" s="1529"/>
      <c r="G24" s="1529"/>
      <c r="H24" s="1529"/>
      <c r="I24" s="1529"/>
      <c r="J24" s="1529"/>
      <c r="K24" s="1539"/>
      <c r="L24" s="2567"/>
      <c r="M24" s="159"/>
      <c r="N24" s="159"/>
      <c r="P24" s="654"/>
    </row>
    <row r="25" spans="1:16" s="33" customFormat="1" ht="16.5" thickBot="1">
      <c r="A25" s="2507"/>
      <c r="B25" s="2407" t="s">
        <v>620</v>
      </c>
      <c r="C25" s="666">
        <f>SUM(C22:C24)</f>
        <v>0</v>
      </c>
      <c r="D25" s="2420"/>
      <c r="E25" s="666">
        <f>SUM(E22:E24)</f>
        <v>0</v>
      </c>
      <c r="F25" s="666">
        <f t="shared" ref="F25:L25" si="0">SUM(F22:F24)</f>
        <v>0</v>
      </c>
      <c r="G25" s="666">
        <f t="shared" si="0"/>
        <v>0</v>
      </c>
      <c r="H25" s="666"/>
      <c r="I25" s="666">
        <f t="shared" si="0"/>
        <v>0</v>
      </c>
      <c r="J25" s="666">
        <f t="shared" si="0"/>
        <v>0</v>
      </c>
      <c r="K25" s="666">
        <f t="shared" si="0"/>
        <v>0</v>
      </c>
      <c r="L25" s="1053">
        <f t="shared" si="0"/>
        <v>0</v>
      </c>
      <c r="M25" s="159"/>
      <c r="N25" s="159"/>
      <c r="P25" s="654"/>
    </row>
    <row r="26" spans="1:16" ht="16.5" thickBot="1">
      <c r="A26" s="2568" t="s">
        <v>1406</v>
      </c>
      <c r="B26" s="2569"/>
      <c r="C26" s="228">
        <f>C20+C25</f>
        <v>0</v>
      </c>
      <c r="D26" s="2569"/>
      <c r="E26" s="228">
        <f t="shared" ref="E26:L26" si="1">E20+E25</f>
        <v>0</v>
      </c>
      <c r="F26" s="228">
        <f t="shared" si="1"/>
        <v>0</v>
      </c>
      <c r="G26" s="228">
        <f t="shared" si="1"/>
        <v>0</v>
      </c>
      <c r="H26" s="228"/>
      <c r="I26" s="228">
        <f t="shared" si="1"/>
        <v>0</v>
      </c>
      <c r="J26" s="228">
        <f t="shared" si="1"/>
        <v>0</v>
      </c>
      <c r="K26" s="228">
        <f t="shared" si="1"/>
        <v>0</v>
      </c>
      <c r="L26" s="229">
        <f t="shared" si="1"/>
        <v>0</v>
      </c>
    </row>
    <row r="27" spans="1:16" ht="17.25" thickTop="1" thickBot="1">
      <c r="A27" s="1633"/>
      <c r="B27" s="2570"/>
      <c r="C27" s="1547"/>
      <c r="D27" s="2570"/>
      <c r="E27" s="2570"/>
      <c r="F27" s="2570"/>
      <c r="G27" s="1634"/>
      <c r="H27" s="2570"/>
      <c r="I27" s="2571"/>
      <c r="J27" s="2571"/>
      <c r="K27" s="1635"/>
      <c r="L27" s="1636"/>
    </row>
    <row r="28" spans="1:16">
      <c r="A28" s="73"/>
      <c r="B28" s="1"/>
      <c r="C28" s="1"/>
      <c r="D28" s="1"/>
      <c r="E28" s="14"/>
      <c r="F28" s="1"/>
      <c r="G28" s="14"/>
      <c r="H28" s="14"/>
      <c r="I28" s="1"/>
      <c r="J28" s="1"/>
      <c r="K28" s="1"/>
      <c r="L28" s="1"/>
    </row>
    <row r="29" spans="1:16">
      <c r="A29" s="365" t="s">
        <v>792</v>
      </c>
      <c r="B29" s="1"/>
      <c r="C29" s="1"/>
      <c r="D29" s="1"/>
      <c r="E29" s="14"/>
      <c r="F29" s="1"/>
      <c r="G29" s="14"/>
      <c r="H29" s="14"/>
      <c r="I29" s="1"/>
      <c r="J29" s="1"/>
      <c r="K29" s="1"/>
      <c r="L29" s="1"/>
    </row>
    <row r="30" spans="1:16">
      <c r="A30" s="366" t="s">
        <v>819</v>
      </c>
      <c r="B30" s="1"/>
      <c r="C30" s="1"/>
      <c r="D30" s="1"/>
      <c r="E30" s="14"/>
      <c r="F30" s="1"/>
      <c r="G30" s="14"/>
      <c r="H30" s="14"/>
      <c r="I30" s="1"/>
      <c r="J30" s="1"/>
      <c r="K30" s="1"/>
      <c r="L30" s="1"/>
    </row>
    <row r="31" spans="1:16">
      <c r="A31" s="366" t="s">
        <v>1334</v>
      </c>
      <c r="B31" s="1"/>
      <c r="C31" s="1"/>
      <c r="D31" s="1"/>
      <c r="E31" s="14"/>
      <c r="F31" s="1"/>
      <c r="G31" s="14"/>
      <c r="H31" s="14"/>
      <c r="I31" s="1"/>
      <c r="J31" s="1"/>
      <c r="K31" s="1"/>
      <c r="L31" s="1"/>
    </row>
    <row r="32" spans="1:16">
      <c r="A32" s="719" t="s">
        <v>740</v>
      </c>
      <c r="B32" s="29"/>
      <c r="C32" s="29"/>
      <c r="D32" s="29"/>
      <c r="F32" s="29"/>
      <c r="G32" s="120"/>
      <c r="I32" s="29"/>
      <c r="J32" s="29"/>
      <c r="K32" s="29"/>
      <c r="L32" s="29"/>
    </row>
    <row r="33" spans="1:14">
      <c r="A33" s="120"/>
      <c r="B33" s="29"/>
      <c r="C33" s="1962"/>
      <c r="D33" s="1962"/>
      <c r="F33" s="87"/>
      <c r="G33" s="87"/>
      <c r="I33" s="29"/>
      <c r="J33" s="29"/>
      <c r="K33" s="29"/>
      <c r="L33" s="29"/>
    </row>
    <row r="34" spans="1:14" s="596" customFormat="1" ht="3" customHeight="1">
      <c r="A34" s="655"/>
      <c r="C34" s="1963"/>
      <c r="D34" s="1963"/>
      <c r="F34" s="656"/>
      <c r="G34" s="656"/>
      <c r="M34" s="594"/>
      <c r="N34" s="594"/>
    </row>
    <row r="35" spans="1:14" hidden="1">
      <c r="A35" s="120"/>
      <c r="C35" s="1962"/>
      <c r="D35" s="1962"/>
      <c r="F35" s="87"/>
      <c r="G35" s="87"/>
    </row>
    <row r="36" spans="1:14"/>
  </sheetData>
  <mergeCells count="15">
    <mergeCell ref="C33:D33"/>
    <mergeCell ref="C34:D34"/>
    <mergeCell ref="C35:D35"/>
    <mergeCell ref="I10:I13"/>
    <mergeCell ref="H10:H13"/>
    <mergeCell ref="F10:F13"/>
    <mergeCell ref="D10:D13"/>
    <mergeCell ref="C10:C13"/>
    <mergeCell ref="E10:E13"/>
    <mergeCell ref="G10:G13"/>
    <mergeCell ref="B10:B13"/>
    <mergeCell ref="A10:A13"/>
    <mergeCell ref="J10:J13"/>
    <mergeCell ref="K10:K13"/>
    <mergeCell ref="L10:L13"/>
  </mergeCells>
  <hyperlinks>
    <hyperlink ref="L1" location="Content!Print_Area" display="Content" xr:uid="{B8CEB0B5-14F3-456D-BF27-CEFC56DCD43E}"/>
    <hyperlink ref="L2" location="'X1 - Assets'!A1" display="SFP-Asset" xr:uid="{14A201E9-F513-49CD-AC33-FAE290C9BB37}"/>
    <hyperlink ref="L3" location="'X2 - Liabilities'!A1" display="SFP-Liab and NW" xr:uid="{6CB3690F-A3D4-4250-82DB-DA855AEFF383}"/>
    <hyperlink ref="L4" location="X4_SCI!A1" display="SCI" xr:uid="{96BC8070-7C66-484F-A699-88F6426133C4}"/>
  </hyperlinks>
  <printOptions horizontalCentered="1"/>
  <pageMargins left="0.5" right="0.5" top="1" bottom="0.5" header="0.3" footer="0.3"/>
  <pageSetup paperSize="14" scale="67" orientation="landscape" r:id="rId1"/>
  <headerFooter>
    <oddFooter>&amp;R&amp;"Times New Roman,Bold"&amp;12Page 41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1">
    <tabColor rgb="FFFFC000"/>
    <pageSetUpPr fitToPage="1"/>
  </sheetPr>
  <dimension ref="A1:M59"/>
  <sheetViews>
    <sheetView topLeftCell="A33" zoomScaleNormal="100" zoomScaleSheetLayoutView="100" zoomScalePageLayoutView="70" workbookViewId="0">
      <selection activeCell="G1" sqref="G1:G4"/>
    </sheetView>
  </sheetViews>
  <sheetFormatPr defaultColWidth="0" defaultRowHeight="15.75" zeroHeight="1"/>
  <cols>
    <col min="1" max="2" width="3" style="98" customWidth="1"/>
    <col min="3" max="3" width="36.7109375" style="98" customWidth="1"/>
    <col min="4" max="6" width="20.7109375" style="98" customWidth="1"/>
    <col min="7" max="7" width="20.140625" style="98" customWidth="1"/>
    <col min="8" max="8" width="5" style="159" customWidth="1"/>
    <col min="9" max="9" width="8.7109375" style="159" customWidth="1"/>
    <col min="10" max="10" width="8.7109375" style="99" customWidth="1"/>
    <col min="11" max="11" width="0.5703125" style="596" customWidth="1"/>
    <col min="12" max="13" width="0" style="99" hidden="1" customWidth="1"/>
    <col min="14" max="16384" width="8.7109375" style="99" hidden="1"/>
  </cols>
  <sheetData>
    <row r="1" spans="1:11">
      <c r="A1" s="1968" t="s">
        <v>1407</v>
      </c>
      <c r="B1" s="1968"/>
      <c r="C1" s="1968"/>
      <c r="E1" s="365"/>
      <c r="F1" s="30"/>
      <c r="G1" s="335" t="s">
        <v>271</v>
      </c>
    </row>
    <row r="2" spans="1:11">
      <c r="A2" s="205" t="str">
        <f>"COMPANY: "&amp;'Co. Profile'!B2</f>
        <v>COMPANY: [NAME OF HMO]</v>
      </c>
      <c r="B2" s="205"/>
      <c r="C2" s="205"/>
      <c r="E2" s="366"/>
      <c r="F2" s="30"/>
      <c r="G2" s="336" t="s">
        <v>798</v>
      </c>
      <c r="H2" s="172"/>
    </row>
    <row r="3" spans="1:11">
      <c r="A3" s="210" t="str">
        <f>'Co. Profile'!B3</f>
        <v>FOR THE YEAR ENDED DECEMBER 31, 20XX</v>
      </c>
      <c r="B3" s="210"/>
      <c r="C3" s="210"/>
      <c r="E3" s="366"/>
      <c r="F3" s="30"/>
      <c r="G3" s="336" t="s">
        <v>799</v>
      </c>
      <c r="H3" s="5"/>
    </row>
    <row r="4" spans="1:11" ht="16.5" thickBot="1">
      <c r="G4" s="335" t="s">
        <v>800</v>
      </c>
      <c r="H4" s="5"/>
    </row>
    <row r="5" spans="1:11" s="197" customFormat="1" ht="28.5" customHeight="1" thickBot="1">
      <c r="A5" s="1965" t="s">
        <v>846</v>
      </c>
      <c r="B5" s="1966"/>
      <c r="C5" s="1967"/>
      <c r="D5" s="1054" t="s">
        <v>1408</v>
      </c>
      <c r="E5" s="1055" t="s">
        <v>1409</v>
      </c>
      <c r="F5" s="1054" t="s">
        <v>1410</v>
      </c>
      <c r="G5" s="1056" t="s">
        <v>780</v>
      </c>
      <c r="H5" s="5"/>
      <c r="I5" s="159"/>
      <c r="K5" s="659"/>
    </row>
    <row r="6" spans="1:11">
      <c r="A6" s="1964" t="s">
        <v>706</v>
      </c>
      <c r="B6" s="2572"/>
      <c r="C6" s="2572"/>
      <c r="D6" s="2573" t="s">
        <v>707</v>
      </c>
      <c r="E6" s="2573" t="s">
        <v>708</v>
      </c>
      <c r="F6" s="2573" t="s">
        <v>709</v>
      </c>
      <c r="G6" s="2574" t="s">
        <v>710</v>
      </c>
      <c r="H6" s="172"/>
      <c r="I6" s="99"/>
    </row>
    <row r="7" spans="1:11">
      <c r="A7" s="125" t="s">
        <v>864</v>
      </c>
      <c r="B7" s="121" t="s">
        <v>1411</v>
      </c>
      <c r="C7" s="28"/>
      <c r="D7" s="2575"/>
      <c r="E7" s="2576"/>
      <c r="F7" s="2575"/>
      <c r="G7" s="105"/>
      <c r="I7" s="99"/>
    </row>
    <row r="8" spans="1:11">
      <c r="A8" s="126"/>
      <c r="B8" s="122"/>
      <c r="C8" s="123" t="s">
        <v>1412</v>
      </c>
      <c r="D8" s="2577"/>
      <c r="E8" s="2577"/>
      <c r="F8" s="2577"/>
      <c r="G8" s="1131"/>
    </row>
    <row r="9" spans="1:11">
      <c r="A9" s="126"/>
      <c r="B9" s="122"/>
      <c r="C9" s="123" t="s">
        <v>1413</v>
      </c>
      <c r="D9" s="2577"/>
      <c r="E9" s="2577"/>
      <c r="F9" s="2577"/>
      <c r="G9" s="1131"/>
    </row>
    <row r="10" spans="1:11">
      <c r="A10" s="126"/>
      <c r="B10" s="122"/>
      <c r="C10" s="123" t="s">
        <v>1414</v>
      </c>
      <c r="D10" s="2577"/>
      <c r="E10" s="2577"/>
      <c r="F10" s="2577"/>
      <c r="G10" s="1131"/>
    </row>
    <row r="11" spans="1:11">
      <c r="A11" s="126"/>
      <c r="B11" s="122"/>
      <c r="C11" s="123" t="s">
        <v>1415</v>
      </c>
      <c r="D11" s="2577"/>
      <c r="E11" s="2577"/>
      <c r="F11" s="2577"/>
      <c r="G11" s="1131"/>
    </row>
    <row r="12" spans="1:11">
      <c r="A12" s="126"/>
      <c r="B12" s="122"/>
      <c r="C12" s="123" t="s">
        <v>1416</v>
      </c>
      <c r="D12" s="2577"/>
      <c r="E12" s="2577"/>
      <c r="F12" s="2577"/>
      <c r="G12" s="1131"/>
    </row>
    <row r="13" spans="1:11">
      <c r="A13" s="126"/>
      <c r="B13" s="122"/>
      <c r="C13" s="123" t="s">
        <v>1417</v>
      </c>
      <c r="D13" s="2577"/>
      <c r="E13" s="2577"/>
      <c r="F13" s="2577"/>
      <c r="G13" s="1131"/>
    </row>
    <row r="14" spans="1:11">
      <c r="A14" s="126"/>
      <c r="B14" s="122"/>
      <c r="C14" s="124" t="s">
        <v>1418</v>
      </c>
      <c r="D14" s="2577"/>
      <c r="E14" s="2577"/>
      <c r="F14" s="2577"/>
      <c r="G14" s="1131"/>
    </row>
    <row r="15" spans="1:11">
      <c r="A15" s="126"/>
      <c r="B15" s="122"/>
      <c r="C15" s="124" t="s">
        <v>1419</v>
      </c>
      <c r="D15" s="2577"/>
      <c r="E15" s="2577"/>
      <c r="F15" s="2577"/>
      <c r="G15" s="1131"/>
    </row>
    <row r="16" spans="1:11">
      <c r="A16" s="126"/>
      <c r="B16" s="122"/>
      <c r="C16" s="124" t="s">
        <v>1420</v>
      </c>
      <c r="D16" s="2577"/>
      <c r="E16" s="2577"/>
      <c r="F16" s="2577"/>
      <c r="G16" s="1131"/>
    </row>
    <row r="17" spans="1:7">
      <c r="A17" s="126"/>
      <c r="B17" s="122"/>
      <c r="C17" s="124" t="s">
        <v>1421</v>
      </c>
      <c r="D17" s="2577"/>
      <c r="E17" s="2577"/>
      <c r="F17" s="2577"/>
      <c r="G17" s="1131"/>
    </row>
    <row r="18" spans="1:7">
      <c r="A18" s="126"/>
      <c r="B18" s="122"/>
      <c r="C18" s="124" t="s">
        <v>1422</v>
      </c>
      <c r="D18" s="2577"/>
      <c r="E18" s="2577"/>
      <c r="F18" s="2577"/>
      <c r="G18" s="1131"/>
    </row>
    <row r="19" spans="1:7" ht="16.5" thickBot="1">
      <c r="A19" s="126"/>
      <c r="B19" s="122"/>
      <c r="C19" s="124" t="s">
        <v>1423</v>
      </c>
      <c r="D19" s="1637"/>
      <c r="E19" s="1637"/>
      <c r="F19" s="1637"/>
      <c r="G19" s="1131"/>
    </row>
    <row r="20" spans="1:7" ht="16.5" thickBot="1">
      <c r="A20" s="2578"/>
      <c r="B20" s="2579"/>
      <c r="C20" s="2580" t="s">
        <v>867</v>
      </c>
      <c r="D20" s="1057">
        <f>SUM(D8:D19)</f>
        <v>0</v>
      </c>
      <c r="E20" s="1057">
        <f>SUM(E8:E19)</f>
        <v>0</v>
      </c>
      <c r="F20" s="1057">
        <f>SUM(F8:F19)</f>
        <v>0</v>
      </c>
      <c r="G20" s="2581"/>
    </row>
    <row r="21" spans="1:7">
      <c r="A21" s="125" t="s">
        <v>868</v>
      </c>
      <c r="B21" s="121" t="s">
        <v>1424</v>
      </c>
      <c r="C21" s="28"/>
      <c r="D21" s="2577"/>
      <c r="E21" s="2577"/>
      <c r="F21" s="2577"/>
      <c r="G21" s="1131"/>
    </row>
    <row r="22" spans="1:7">
      <c r="A22" s="127"/>
      <c r="B22" s="123"/>
      <c r="C22" s="123" t="s">
        <v>1412</v>
      </c>
      <c r="D22" s="2577"/>
      <c r="E22" s="2577"/>
      <c r="F22" s="2577"/>
      <c r="G22" s="1131"/>
    </row>
    <row r="23" spans="1:7">
      <c r="A23" s="127"/>
      <c r="B23" s="123"/>
      <c r="C23" s="123" t="s">
        <v>1413</v>
      </c>
      <c r="D23" s="2577"/>
      <c r="E23" s="2577"/>
      <c r="F23" s="2577"/>
      <c r="G23" s="1131"/>
    </row>
    <row r="24" spans="1:7">
      <c r="A24" s="127"/>
      <c r="B24" s="123"/>
      <c r="C24" s="123" t="s">
        <v>1414</v>
      </c>
      <c r="D24" s="2577"/>
      <c r="E24" s="2577"/>
      <c r="F24" s="2577"/>
      <c r="G24" s="1131"/>
    </row>
    <row r="25" spans="1:7">
      <c r="A25" s="127"/>
      <c r="B25" s="123"/>
      <c r="C25" s="123" t="s">
        <v>1415</v>
      </c>
      <c r="D25" s="2577"/>
      <c r="E25" s="2577"/>
      <c r="F25" s="2577"/>
      <c r="G25" s="1131"/>
    </row>
    <row r="26" spans="1:7">
      <c r="A26" s="127"/>
      <c r="B26" s="123"/>
      <c r="C26" s="123" t="s">
        <v>1416</v>
      </c>
      <c r="D26" s="2577"/>
      <c r="E26" s="2577"/>
      <c r="F26" s="2577"/>
      <c r="G26" s="1131"/>
    </row>
    <row r="27" spans="1:7">
      <c r="A27" s="127"/>
      <c r="B27" s="123"/>
      <c r="C27" s="123" t="s">
        <v>1417</v>
      </c>
      <c r="D27" s="2577"/>
      <c r="E27" s="2577"/>
      <c r="F27" s="2577"/>
      <c r="G27" s="1131"/>
    </row>
    <row r="28" spans="1:7">
      <c r="A28" s="128"/>
      <c r="B28" s="124"/>
      <c r="C28" s="124" t="s">
        <v>1418</v>
      </c>
      <c r="D28" s="2582"/>
      <c r="E28" s="2583"/>
      <c r="F28" s="2582"/>
      <c r="G28" s="1249"/>
    </row>
    <row r="29" spans="1:7">
      <c r="A29" s="128"/>
      <c r="B29" s="124"/>
      <c r="C29" s="124" t="s">
        <v>1419</v>
      </c>
      <c r="D29" s="2582"/>
      <c r="E29" s="2583"/>
      <c r="F29" s="2582"/>
      <c r="G29" s="1249"/>
    </row>
    <row r="30" spans="1:7">
      <c r="A30" s="128"/>
      <c r="B30" s="124"/>
      <c r="C30" s="124" t="s">
        <v>1420</v>
      </c>
      <c r="D30" s="2582"/>
      <c r="E30" s="2583"/>
      <c r="F30" s="2582"/>
      <c r="G30" s="1249"/>
    </row>
    <row r="31" spans="1:7">
      <c r="A31" s="128"/>
      <c r="B31" s="124"/>
      <c r="C31" s="124" t="s">
        <v>1421</v>
      </c>
      <c r="D31" s="2582"/>
      <c r="E31" s="2583"/>
      <c r="F31" s="2582"/>
      <c r="G31" s="1249"/>
    </row>
    <row r="32" spans="1:7">
      <c r="A32" s="128"/>
      <c r="B32" s="124"/>
      <c r="C32" s="124" t="s">
        <v>1422</v>
      </c>
      <c r="D32" s="2582"/>
      <c r="E32" s="2583"/>
      <c r="F32" s="2582"/>
      <c r="G32" s="1249"/>
    </row>
    <row r="33" spans="1:7" ht="16.5" thickBot="1">
      <c r="A33" s="128"/>
      <c r="B33" s="124"/>
      <c r="C33" s="124" t="s">
        <v>1423</v>
      </c>
      <c r="D33" s="1637"/>
      <c r="E33" s="1637"/>
      <c r="F33" s="1637"/>
      <c r="G33" s="1249"/>
    </row>
    <row r="34" spans="1:7" ht="16.5" thickBot="1">
      <c r="A34" s="2578"/>
      <c r="B34" s="2579"/>
      <c r="C34" s="2580" t="s">
        <v>867</v>
      </c>
      <c r="D34" s="1057">
        <f>SUM(D22:D33)</f>
        <v>0</v>
      </c>
      <c r="E34" s="1057">
        <f>SUM(E22:E33)</f>
        <v>0</v>
      </c>
      <c r="F34" s="1057">
        <f>SUM(F22:F33)</f>
        <v>0</v>
      </c>
      <c r="G34" s="2581"/>
    </row>
    <row r="35" spans="1:7">
      <c r="A35" s="125" t="s">
        <v>1167</v>
      </c>
      <c r="B35" s="121" t="s">
        <v>1425</v>
      </c>
      <c r="C35" s="28"/>
      <c r="D35" s="2577"/>
      <c r="E35" s="2577"/>
      <c r="F35" s="2577"/>
      <c r="G35" s="1131"/>
    </row>
    <row r="36" spans="1:7">
      <c r="A36" s="127"/>
      <c r="B36" s="123"/>
      <c r="C36" s="123" t="s">
        <v>1412</v>
      </c>
      <c r="D36" s="2577"/>
      <c r="E36" s="2577"/>
      <c r="F36" s="2577"/>
      <c r="G36" s="1131"/>
    </row>
    <row r="37" spans="1:7">
      <c r="A37" s="127"/>
      <c r="B37" s="123"/>
      <c r="C37" s="123" t="s">
        <v>1413</v>
      </c>
      <c r="D37" s="2577"/>
      <c r="E37" s="2577"/>
      <c r="F37" s="2577"/>
      <c r="G37" s="1131"/>
    </row>
    <row r="38" spans="1:7">
      <c r="A38" s="127"/>
      <c r="B38" s="123"/>
      <c r="C38" s="123" t="s">
        <v>1414</v>
      </c>
      <c r="D38" s="2577"/>
      <c r="E38" s="2577"/>
      <c r="F38" s="2577"/>
      <c r="G38" s="1131"/>
    </row>
    <row r="39" spans="1:7">
      <c r="A39" s="127"/>
      <c r="B39" s="123"/>
      <c r="C39" s="123" t="s">
        <v>1415</v>
      </c>
      <c r="D39" s="2577"/>
      <c r="E39" s="2577"/>
      <c r="F39" s="2577"/>
      <c r="G39" s="1131"/>
    </row>
    <row r="40" spans="1:7">
      <c r="A40" s="127"/>
      <c r="B40" s="123"/>
      <c r="C40" s="123" t="s">
        <v>1416</v>
      </c>
      <c r="D40" s="2577"/>
      <c r="E40" s="2577"/>
      <c r="F40" s="2577"/>
      <c r="G40" s="1131"/>
    </row>
    <row r="41" spans="1:7">
      <c r="A41" s="127"/>
      <c r="B41" s="123"/>
      <c r="C41" s="123" t="s">
        <v>1417</v>
      </c>
      <c r="D41" s="2577"/>
      <c r="E41" s="2577"/>
      <c r="F41" s="2577"/>
      <c r="G41" s="1131"/>
    </row>
    <row r="42" spans="1:7">
      <c r="A42" s="128"/>
      <c r="B42" s="124"/>
      <c r="C42" s="124" t="s">
        <v>1418</v>
      </c>
      <c r="D42" s="2582"/>
      <c r="E42" s="2583"/>
      <c r="F42" s="2582"/>
      <c r="G42" s="1249"/>
    </row>
    <row r="43" spans="1:7">
      <c r="A43" s="128"/>
      <c r="B43" s="124"/>
      <c r="C43" s="124" t="s">
        <v>1419</v>
      </c>
      <c r="D43" s="2582"/>
      <c r="E43" s="2583"/>
      <c r="F43" s="2582"/>
      <c r="G43" s="1249"/>
    </row>
    <row r="44" spans="1:7">
      <c r="A44" s="128"/>
      <c r="B44" s="124"/>
      <c r="C44" s="124" t="s">
        <v>1420</v>
      </c>
      <c r="D44" s="2582"/>
      <c r="E44" s="2583"/>
      <c r="F44" s="2582"/>
      <c r="G44" s="1249"/>
    </row>
    <row r="45" spans="1:7">
      <c r="A45" s="128"/>
      <c r="B45" s="124"/>
      <c r="C45" s="124" t="s">
        <v>1421</v>
      </c>
      <c r="D45" s="2582"/>
      <c r="E45" s="2583"/>
      <c r="F45" s="2582"/>
      <c r="G45" s="1249"/>
    </row>
    <row r="46" spans="1:7">
      <c r="A46" s="128"/>
      <c r="B46" s="124"/>
      <c r="C46" s="124" t="s">
        <v>1422</v>
      </c>
      <c r="D46" s="2582"/>
      <c r="E46" s="2583"/>
      <c r="F46" s="2582"/>
      <c r="G46" s="1249"/>
    </row>
    <row r="47" spans="1:7" ht="16.5" thickBot="1">
      <c r="A47" s="128"/>
      <c r="B47" s="124"/>
      <c r="C47" s="124" t="s">
        <v>1423</v>
      </c>
      <c r="D47" s="1637"/>
      <c r="E47" s="1637"/>
      <c r="F47" s="1637"/>
      <c r="G47" s="1249"/>
    </row>
    <row r="48" spans="1:7" ht="16.5" thickBot="1">
      <c r="A48" s="2578"/>
      <c r="B48" s="2579"/>
      <c r="C48" s="2580" t="s">
        <v>867</v>
      </c>
      <c r="D48" s="1057">
        <f>SUM(D36:D47)</f>
        <v>0</v>
      </c>
      <c r="E48" s="1057">
        <f>SUM(E36:E47)</f>
        <v>0</v>
      </c>
      <c r="F48" s="1057">
        <f>SUM(F36:F47)</f>
        <v>0</v>
      </c>
      <c r="G48" s="2581"/>
    </row>
    <row r="49" spans="1:11" s="117" customFormat="1" ht="16.5" thickBot="1">
      <c r="A49" s="2584" t="s">
        <v>873</v>
      </c>
      <c r="B49" s="2585"/>
      <c r="C49" s="2585"/>
      <c r="D49" s="200">
        <f>D20+D34+D48</f>
        <v>0</v>
      </c>
      <c r="E49" s="200">
        <f>E20+E34+E48</f>
        <v>0</v>
      </c>
      <c r="F49" s="200">
        <f>F20+F34+F48</f>
        <v>0</v>
      </c>
      <c r="G49" s="2586"/>
      <c r="H49" s="159"/>
      <c r="I49" s="159"/>
      <c r="K49" s="660"/>
    </row>
    <row r="50" spans="1:11" ht="17.25" thickTop="1" thickBot="1">
      <c r="A50" s="104"/>
      <c r="B50" s="562"/>
      <c r="C50" s="555"/>
      <c r="D50" s="1616"/>
      <c r="E50" s="1629"/>
      <c r="F50" s="1616"/>
      <c r="G50" s="1638"/>
    </row>
    <row r="51" spans="1:11">
      <c r="E51" s="100"/>
    </row>
    <row r="52" spans="1:11">
      <c r="A52" s="365" t="s">
        <v>792</v>
      </c>
      <c r="E52" s="100"/>
    </row>
    <row r="53" spans="1:11">
      <c r="A53" s="366" t="s">
        <v>819</v>
      </c>
      <c r="E53" s="100"/>
    </row>
    <row r="54" spans="1:11">
      <c r="A54" s="366" t="s">
        <v>1334</v>
      </c>
      <c r="E54" s="100"/>
    </row>
    <row r="55" spans="1:11">
      <c r="A55" s="719" t="s">
        <v>740</v>
      </c>
      <c r="C55" s="101"/>
      <c r="D55" s="101"/>
      <c r="E55" s="100"/>
      <c r="F55" s="29"/>
    </row>
    <row r="56" spans="1:11">
      <c r="C56" s="102"/>
      <c r="D56" s="102"/>
      <c r="E56" s="100"/>
      <c r="F56" s="72"/>
    </row>
    <row r="57" spans="1:11">
      <c r="E57" s="100"/>
      <c r="G57" s="103"/>
    </row>
    <row r="58" spans="1:11" s="596" customFormat="1" ht="3" customHeight="1">
      <c r="A58" s="661"/>
      <c r="B58" s="661"/>
      <c r="C58" s="661"/>
      <c r="D58" s="661"/>
      <c r="E58" s="661"/>
      <c r="F58" s="661"/>
      <c r="G58" s="661"/>
      <c r="H58" s="594"/>
      <c r="I58" s="594"/>
    </row>
    <row r="59" spans="1:11"/>
  </sheetData>
  <mergeCells count="4">
    <mergeCell ref="A49:C49"/>
    <mergeCell ref="A6:C6"/>
    <mergeCell ref="A5:C5"/>
    <mergeCell ref="A1:C1"/>
  </mergeCells>
  <hyperlinks>
    <hyperlink ref="G1" location="Content!Print_Area" display="Content" xr:uid="{39C76EE3-CEEE-40F1-810A-B244E9786A7C}"/>
    <hyperlink ref="G2" location="'X1 - Assets'!A1" display="SFP-Asset" xr:uid="{7C738ECD-F953-460B-A3FA-60242962D356}"/>
    <hyperlink ref="G3" location="'X2 - Liabilities'!A1" display="SFP-Liab and NW" xr:uid="{5D548B9B-1A94-403C-A712-55CCFE6A656E}"/>
    <hyperlink ref="G4" location="X4_SCI!A1" display="SCI" xr:uid="{354AB9CE-1A31-4E0A-A56F-8AE77E33E487}"/>
  </hyperlinks>
  <printOptions horizontalCentered="1"/>
  <pageMargins left="0.25" right="0.25" top="0.75" bottom="0.75" header="0.3" footer="0.3"/>
  <pageSetup paperSize="5" scale="73" fitToHeight="0" orientation="portrait" r:id="rId1"/>
  <headerFooter>
    <oddFooter>&amp;R&amp;"Times New Roman,Bold"&amp;12Page 42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4BF9-1051-4857-9B03-0402CCD24C7A}">
  <sheetPr>
    <tabColor rgb="FFFFC000"/>
    <outlinePr summaryBelow="0"/>
    <pageSetUpPr fitToPage="1"/>
  </sheetPr>
  <dimension ref="A1:N215"/>
  <sheetViews>
    <sheetView zoomScale="85" zoomScaleNormal="85" zoomScaleSheetLayoutView="100" workbookViewId="0">
      <pane ySplit="7" topLeftCell="A65" activePane="bottomLeft" state="frozen"/>
      <selection pane="bottomLeft" activeCell="F1" sqref="F1"/>
    </sheetView>
  </sheetViews>
  <sheetFormatPr defaultColWidth="0" defaultRowHeight="15.75" zeroHeight="1" outlineLevelRow="2"/>
  <cols>
    <col min="1" max="1" width="68.28515625" style="259" bestFit="1" customWidth="1"/>
    <col min="2" max="2" width="22.28515625" style="139" customWidth="1"/>
    <col min="3" max="3" width="19.140625" style="139" bestFit="1" customWidth="1"/>
    <col min="4" max="4" width="20.28515625" style="139" customWidth="1"/>
    <col min="5" max="5" width="20.7109375" style="139" customWidth="1"/>
    <col min="6" max="6" width="19.28515625" style="139" bestFit="1" customWidth="1"/>
    <col min="7" max="7" width="21.7109375" style="139" customWidth="1"/>
    <col min="8" max="8" width="5" style="159" customWidth="1"/>
    <col min="9" max="9" width="8.7109375" style="159" customWidth="1"/>
    <col min="10" max="10" width="0.5703125" style="663" customWidth="1"/>
    <col min="11" max="14" width="0" style="139" hidden="1" customWidth="1"/>
    <col min="15" max="16384" width="10" style="139" hidden="1"/>
  </cols>
  <sheetData>
    <row r="1" spans="1:14" s="99" customFormat="1">
      <c r="A1" s="73" t="s">
        <v>1426</v>
      </c>
      <c r="C1" s="30"/>
      <c r="D1" s="30"/>
      <c r="E1" s="30"/>
      <c r="F1" s="335" t="s">
        <v>271</v>
      </c>
      <c r="G1" s="30"/>
      <c r="H1" s="159"/>
      <c r="J1" s="596"/>
      <c r="M1" s="73"/>
      <c r="N1" s="73"/>
    </row>
    <row r="2" spans="1:14" s="99" customFormat="1">
      <c r="A2" s="205" t="str">
        <f>"COMPANY: "&amp;'Co. Profile'!B2</f>
        <v>COMPANY: [NAME OF HMO]</v>
      </c>
      <c r="C2" s="30"/>
      <c r="D2" s="30"/>
      <c r="E2" s="30"/>
      <c r="F2" s="336" t="s">
        <v>798</v>
      </c>
      <c r="G2" s="30"/>
      <c r="H2" s="172"/>
      <c r="J2" s="596"/>
      <c r="M2" s="58"/>
      <c r="N2" s="58"/>
    </row>
    <row r="3" spans="1:14" s="99" customFormat="1">
      <c r="A3" s="210" t="str">
        <f>'Co. Profile'!B3</f>
        <v>FOR THE YEAR ENDED DECEMBER 31, 20XX</v>
      </c>
      <c r="B3" s="366"/>
      <c r="C3" s="30"/>
      <c r="D3" s="30"/>
      <c r="E3" s="30"/>
      <c r="F3" s="336" t="s">
        <v>799</v>
      </c>
      <c r="G3" s="30"/>
      <c r="H3" s="5"/>
      <c r="J3" s="596"/>
      <c r="M3" s="58"/>
      <c r="N3" s="58"/>
    </row>
    <row r="4" spans="1:14" ht="15" customHeight="1">
      <c r="F4" s="335" t="s">
        <v>800</v>
      </c>
      <c r="H4" s="5"/>
    </row>
    <row r="5" spans="1:14" ht="15" customHeight="1" thickBot="1">
      <c r="F5" s="335"/>
      <c r="H5" s="5"/>
    </row>
    <row r="6" spans="1:14" ht="15" customHeight="1">
      <c r="A6" s="1969" t="s">
        <v>447</v>
      </c>
      <c r="B6" s="1676" t="s">
        <v>1427</v>
      </c>
      <c r="C6" s="1677"/>
      <c r="D6" s="1677"/>
      <c r="E6" s="1678"/>
      <c r="F6" s="1971" t="s">
        <v>1428</v>
      </c>
      <c r="G6" s="1678" t="s">
        <v>305</v>
      </c>
      <c r="H6" s="5"/>
    </row>
    <row r="7" spans="1:14" ht="37.5" customHeight="1" thickBot="1">
      <c r="A7" s="1970"/>
      <c r="B7" s="662" t="s">
        <v>1254</v>
      </c>
      <c r="C7" s="1639" t="s">
        <v>1309</v>
      </c>
      <c r="D7" s="1639" t="s">
        <v>501</v>
      </c>
      <c r="E7" s="1640" t="s">
        <v>620</v>
      </c>
      <c r="F7" s="1972"/>
      <c r="G7" s="1973"/>
      <c r="H7" s="172"/>
      <c r="I7" s="99"/>
    </row>
    <row r="8" spans="1:14">
      <c r="A8" s="277" t="s">
        <v>624</v>
      </c>
      <c r="B8" s="357"/>
      <c r="C8" s="1058"/>
      <c r="D8" s="1059"/>
      <c r="E8" s="358"/>
      <c r="F8" s="278"/>
      <c r="G8" s="278"/>
      <c r="I8" s="99"/>
    </row>
    <row r="9" spans="1:14" outlineLevel="1">
      <c r="A9" s="279" t="s">
        <v>176</v>
      </c>
      <c r="B9" s="1250"/>
      <c r="C9" s="2587"/>
      <c r="D9" s="1251"/>
      <c r="E9" s="359">
        <f t="shared" ref="E9:E14" si="0">SUM(B9:D9)</f>
        <v>0</v>
      </c>
      <c r="F9" s="1254"/>
      <c r="G9" s="501">
        <f t="shared" ref="G9:G14" si="1">E9+F9</f>
        <v>0</v>
      </c>
    </row>
    <row r="10" spans="1:14" outlineLevel="1">
      <c r="A10" s="279" t="s">
        <v>625</v>
      </c>
      <c r="B10" s="1250"/>
      <c r="C10" s="2587"/>
      <c r="D10" s="1251"/>
      <c r="E10" s="359">
        <f t="shared" si="0"/>
        <v>0</v>
      </c>
      <c r="F10" s="1254"/>
      <c r="G10" s="501">
        <f t="shared" si="1"/>
        <v>0</v>
      </c>
    </row>
    <row r="11" spans="1:14" outlineLevel="1">
      <c r="A11" s="279" t="s">
        <v>626</v>
      </c>
      <c r="B11" s="1250"/>
      <c r="C11" s="2587"/>
      <c r="D11" s="1251"/>
      <c r="E11" s="359">
        <f t="shared" si="0"/>
        <v>0</v>
      </c>
      <c r="F11" s="1254"/>
      <c r="G11" s="501">
        <f t="shared" si="1"/>
        <v>0</v>
      </c>
    </row>
    <row r="12" spans="1:14" outlineLevel="1">
      <c r="A12" s="279" t="s">
        <v>627</v>
      </c>
      <c r="B12" s="1250"/>
      <c r="C12" s="2587"/>
      <c r="D12" s="1251"/>
      <c r="E12" s="359">
        <f t="shared" si="0"/>
        <v>0</v>
      </c>
      <c r="F12" s="1254"/>
      <c r="G12" s="501">
        <f t="shared" si="1"/>
        <v>0</v>
      </c>
    </row>
    <row r="13" spans="1:14" outlineLevel="1">
      <c r="A13" s="279" t="s">
        <v>628</v>
      </c>
      <c r="B13" s="1250"/>
      <c r="C13" s="2587"/>
      <c r="D13" s="1251"/>
      <c r="E13" s="359">
        <f t="shared" si="0"/>
        <v>0</v>
      </c>
      <c r="F13" s="1254"/>
      <c r="G13" s="501">
        <f t="shared" si="1"/>
        <v>0</v>
      </c>
    </row>
    <row r="14" spans="1:14" outlineLevel="1">
      <c r="A14" s="279" t="s">
        <v>629</v>
      </c>
      <c r="B14" s="1252"/>
      <c r="C14" s="2588"/>
      <c r="D14" s="1253"/>
      <c r="E14" s="359">
        <f t="shared" si="0"/>
        <v>0</v>
      </c>
      <c r="F14" s="1255"/>
      <c r="G14" s="501">
        <f t="shared" si="1"/>
        <v>0</v>
      </c>
    </row>
    <row r="15" spans="1:14">
      <c r="A15" s="2589" t="s">
        <v>620</v>
      </c>
      <c r="B15" s="2590">
        <f t="shared" ref="B15:G15" si="2">SUM(B9:B14)</f>
        <v>0</v>
      </c>
      <c r="C15" s="2591">
        <f t="shared" si="2"/>
        <v>0</v>
      </c>
      <c r="D15" s="2592">
        <f t="shared" si="2"/>
        <v>0</v>
      </c>
      <c r="E15" s="2593">
        <f t="shared" si="2"/>
        <v>0</v>
      </c>
      <c r="F15" s="1642">
        <f t="shared" si="2"/>
        <v>0</v>
      </c>
      <c r="G15" s="1642">
        <f t="shared" si="2"/>
        <v>0</v>
      </c>
    </row>
    <row r="16" spans="1:14">
      <c r="A16" s="277" t="s">
        <v>640</v>
      </c>
      <c r="B16" s="503"/>
      <c r="C16" s="2594"/>
      <c r="D16" s="1143"/>
      <c r="E16" s="359"/>
      <c r="F16" s="501"/>
      <c r="G16" s="501"/>
    </row>
    <row r="17" spans="1:7" outlineLevel="1">
      <c r="A17" s="279" t="s">
        <v>641</v>
      </c>
      <c r="B17" s="503">
        <f t="shared" ref="B17:G17" si="3">SUM(B18:B24)</f>
        <v>0</v>
      </c>
      <c r="C17" s="2594">
        <f t="shared" si="3"/>
        <v>0</v>
      </c>
      <c r="D17" s="1143">
        <f t="shared" si="3"/>
        <v>0</v>
      </c>
      <c r="E17" s="359">
        <f t="shared" si="3"/>
        <v>0</v>
      </c>
      <c r="F17" s="501">
        <f t="shared" si="3"/>
        <v>0</v>
      </c>
      <c r="G17" s="501">
        <f t="shared" si="3"/>
        <v>0</v>
      </c>
    </row>
    <row r="18" spans="1:7" outlineLevel="2">
      <c r="A18" s="280" t="s">
        <v>642</v>
      </c>
      <c r="B18" s="1250"/>
      <c r="C18" s="2587"/>
      <c r="D18" s="1251"/>
      <c r="E18" s="359">
        <f t="shared" ref="E18:E29" si="4">SUM(B18:D18)</f>
        <v>0</v>
      </c>
      <c r="F18" s="1254"/>
      <c r="G18" s="501">
        <f t="shared" ref="G18:G29" si="5">E18+F18</f>
        <v>0</v>
      </c>
    </row>
    <row r="19" spans="1:7" outlineLevel="2">
      <c r="A19" s="280" t="s">
        <v>643</v>
      </c>
      <c r="B19" s="1250"/>
      <c r="C19" s="2587"/>
      <c r="D19" s="1251"/>
      <c r="E19" s="359">
        <f t="shared" si="4"/>
        <v>0</v>
      </c>
      <c r="F19" s="1254"/>
      <c r="G19" s="501">
        <f>E19+F19</f>
        <v>0</v>
      </c>
    </row>
    <row r="20" spans="1:7" outlineLevel="2">
      <c r="A20" s="280" t="s">
        <v>644</v>
      </c>
      <c r="B20" s="1250"/>
      <c r="C20" s="2587"/>
      <c r="D20" s="1251"/>
      <c r="E20" s="359">
        <f t="shared" si="4"/>
        <v>0</v>
      </c>
      <c r="F20" s="1254"/>
      <c r="G20" s="501">
        <f t="shared" si="5"/>
        <v>0</v>
      </c>
    </row>
    <row r="21" spans="1:7" outlineLevel="2">
      <c r="A21" s="280" t="s">
        <v>645</v>
      </c>
      <c r="B21" s="1250"/>
      <c r="C21" s="2587"/>
      <c r="D21" s="1251"/>
      <c r="E21" s="359">
        <f>SUM(B21:D21)</f>
        <v>0</v>
      </c>
      <c r="F21" s="1254"/>
      <c r="G21" s="501">
        <f t="shared" si="5"/>
        <v>0</v>
      </c>
    </row>
    <row r="22" spans="1:7" outlineLevel="2">
      <c r="A22" s="280" t="s">
        <v>646</v>
      </c>
      <c r="B22" s="1250"/>
      <c r="C22" s="2587"/>
      <c r="D22" s="1251"/>
      <c r="E22" s="359">
        <f t="shared" si="4"/>
        <v>0</v>
      </c>
      <c r="F22" s="1254"/>
      <c r="G22" s="501">
        <f t="shared" si="5"/>
        <v>0</v>
      </c>
    </row>
    <row r="23" spans="1:7" outlineLevel="2">
      <c r="A23" s="280" t="s">
        <v>647</v>
      </c>
      <c r="B23" s="1250"/>
      <c r="C23" s="2587"/>
      <c r="D23" s="1251"/>
      <c r="E23" s="359">
        <f t="shared" si="4"/>
        <v>0</v>
      </c>
      <c r="F23" s="1254"/>
      <c r="G23" s="501">
        <f t="shared" si="5"/>
        <v>0</v>
      </c>
    </row>
    <row r="24" spans="1:7" outlineLevel="2">
      <c r="A24" s="280" t="s">
        <v>648</v>
      </c>
      <c r="B24" s="1250"/>
      <c r="C24" s="2587"/>
      <c r="D24" s="1251"/>
      <c r="E24" s="359">
        <f t="shared" si="4"/>
        <v>0</v>
      </c>
      <c r="F24" s="1254"/>
      <c r="G24" s="501">
        <f t="shared" si="5"/>
        <v>0</v>
      </c>
    </row>
    <row r="25" spans="1:7" outlineLevel="1">
      <c r="A25" s="279" t="s">
        <v>649</v>
      </c>
      <c r="B25" s="1250"/>
      <c r="C25" s="2587"/>
      <c r="D25" s="1251"/>
      <c r="E25" s="359">
        <f t="shared" si="4"/>
        <v>0</v>
      </c>
      <c r="F25" s="1254"/>
      <c r="G25" s="501">
        <f t="shared" si="5"/>
        <v>0</v>
      </c>
    </row>
    <row r="26" spans="1:7" outlineLevel="1">
      <c r="A26" s="279" t="s">
        <v>650</v>
      </c>
      <c r="B26" s="1250"/>
      <c r="C26" s="2587"/>
      <c r="D26" s="1251"/>
      <c r="E26" s="359">
        <f t="shared" si="4"/>
        <v>0</v>
      </c>
      <c r="F26" s="1254"/>
      <c r="G26" s="501">
        <f t="shared" si="5"/>
        <v>0</v>
      </c>
    </row>
    <row r="27" spans="1:7" outlineLevel="1">
      <c r="A27" s="279" t="s">
        <v>651</v>
      </c>
      <c r="B27" s="1250"/>
      <c r="C27" s="2587"/>
      <c r="D27" s="1251"/>
      <c r="E27" s="359">
        <f t="shared" si="4"/>
        <v>0</v>
      </c>
      <c r="F27" s="1254"/>
      <c r="G27" s="501">
        <f t="shared" si="5"/>
        <v>0</v>
      </c>
    </row>
    <row r="28" spans="1:7" outlineLevel="1">
      <c r="A28" s="279" t="s">
        <v>652</v>
      </c>
      <c r="B28" s="1250"/>
      <c r="C28" s="2587"/>
      <c r="D28" s="1251"/>
      <c r="E28" s="359">
        <f t="shared" si="4"/>
        <v>0</v>
      </c>
      <c r="F28" s="1254"/>
      <c r="G28" s="501">
        <f t="shared" si="5"/>
        <v>0</v>
      </c>
    </row>
    <row r="29" spans="1:7" outlineLevel="1">
      <c r="A29" s="279" t="s">
        <v>653</v>
      </c>
      <c r="B29" s="1250"/>
      <c r="C29" s="2587"/>
      <c r="D29" s="1251"/>
      <c r="E29" s="359">
        <f t="shared" si="4"/>
        <v>0</v>
      </c>
      <c r="F29" s="1254"/>
      <c r="G29" s="501">
        <f t="shared" si="5"/>
        <v>0</v>
      </c>
    </row>
    <row r="30" spans="1:7">
      <c r="A30" s="2595" t="s">
        <v>620</v>
      </c>
      <c r="B30" s="2596">
        <f t="shared" ref="B30:G30" si="6">SUM(B17,B25:B29)</f>
        <v>0</v>
      </c>
      <c r="C30" s="2597">
        <f t="shared" si="6"/>
        <v>0</v>
      </c>
      <c r="D30" s="2598">
        <f t="shared" si="6"/>
        <v>0</v>
      </c>
      <c r="E30" s="1643">
        <f t="shared" si="6"/>
        <v>0</v>
      </c>
      <c r="F30" s="2599">
        <f t="shared" si="6"/>
        <v>0</v>
      </c>
      <c r="G30" s="2600">
        <f t="shared" si="6"/>
        <v>0</v>
      </c>
    </row>
    <row r="31" spans="1:7">
      <c r="A31" s="1060" t="s">
        <v>1429</v>
      </c>
      <c r="B31" s="1061">
        <f t="shared" ref="B31:G31" si="7">B15-B30</f>
        <v>0</v>
      </c>
      <c r="C31" s="1062">
        <f t="shared" si="7"/>
        <v>0</v>
      </c>
      <c r="D31" s="364">
        <f t="shared" si="7"/>
        <v>0</v>
      </c>
      <c r="E31" s="2601">
        <f t="shared" si="7"/>
        <v>0</v>
      </c>
      <c r="F31" s="1063">
        <f t="shared" si="7"/>
        <v>0</v>
      </c>
      <c r="G31" s="1064">
        <f t="shared" si="7"/>
        <v>0</v>
      </c>
    </row>
    <row r="32" spans="1:7">
      <c r="A32" s="1060" t="s">
        <v>630</v>
      </c>
      <c r="B32" s="1259"/>
      <c r="C32" s="1268"/>
      <c r="D32" s="1268"/>
      <c r="E32" s="1265"/>
      <c r="F32" s="1256"/>
      <c r="G32" s="504"/>
    </row>
    <row r="33" spans="1:7" outlineLevel="1">
      <c r="A33" s="279" t="s">
        <v>631</v>
      </c>
      <c r="B33" s="1260"/>
      <c r="C33" s="1269"/>
      <c r="D33" s="1269"/>
      <c r="E33" s="1266">
        <f t="shared" ref="E33:E40" si="8">SUM(B33:D33)</f>
        <v>0</v>
      </c>
      <c r="F33" s="1257"/>
      <c r="G33" s="668">
        <f t="shared" ref="G33:G40" si="9">E33+F33</f>
        <v>0</v>
      </c>
    </row>
    <row r="34" spans="1:7" outlineLevel="1">
      <c r="A34" s="279" t="s">
        <v>632</v>
      </c>
      <c r="B34" s="1260"/>
      <c r="C34" s="1269"/>
      <c r="D34" s="1269"/>
      <c r="E34" s="1266">
        <f t="shared" si="8"/>
        <v>0</v>
      </c>
      <c r="F34" s="1257"/>
      <c r="G34" s="668">
        <f t="shared" si="9"/>
        <v>0</v>
      </c>
    </row>
    <row r="35" spans="1:7" outlineLevel="1">
      <c r="A35" s="279" t="s">
        <v>633</v>
      </c>
      <c r="B35" s="1260"/>
      <c r="C35" s="1269"/>
      <c r="D35" s="1269"/>
      <c r="E35" s="1266">
        <f t="shared" si="8"/>
        <v>0</v>
      </c>
      <c r="F35" s="1257"/>
      <c r="G35" s="668">
        <f t="shared" si="9"/>
        <v>0</v>
      </c>
    </row>
    <row r="36" spans="1:7" outlineLevel="1">
      <c r="A36" s="279" t="s">
        <v>634</v>
      </c>
      <c r="B36" s="1260"/>
      <c r="C36" s="1269"/>
      <c r="D36" s="1269"/>
      <c r="E36" s="1266">
        <f t="shared" si="8"/>
        <v>0</v>
      </c>
      <c r="F36" s="1257"/>
      <c r="G36" s="668">
        <f t="shared" si="9"/>
        <v>0</v>
      </c>
    </row>
    <row r="37" spans="1:7" outlineLevel="1">
      <c r="A37" s="279" t="s">
        <v>635</v>
      </c>
      <c r="B37" s="1260"/>
      <c r="C37" s="1269"/>
      <c r="D37" s="1269"/>
      <c r="E37" s="1266">
        <f t="shared" si="8"/>
        <v>0</v>
      </c>
      <c r="F37" s="1257"/>
      <c r="G37" s="668">
        <f t="shared" si="9"/>
        <v>0</v>
      </c>
    </row>
    <row r="38" spans="1:7" outlineLevel="1">
      <c r="A38" s="279" t="s">
        <v>636</v>
      </c>
      <c r="B38" s="1260"/>
      <c r="C38" s="1269"/>
      <c r="D38" s="1269"/>
      <c r="E38" s="1266">
        <f t="shared" si="8"/>
        <v>0</v>
      </c>
      <c r="F38" s="1257"/>
      <c r="G38" s="668">
        <f t="shared" si="9"/>
        <v>0</v>
      </c>
    </row>
    <row r="39" spans="1:7" outlineLevel="1">
      <c r="A39" s="279" t="s">
        <v>637</v>
      </c>
      <c r="B39" s="1260"/>
      <c r="C39" s="1269"/>
      <c r="D39" s="1269"/>
      <c r="E39" s="1266">
        <f t="shared" si="8"/>
        <v>0</v>
      </c>
      <c r="F39" s="1257"/>
      <c r="G39" s="668">
        <f t="shared" si="9"/>
        <v>0</v>
      </c>
    </row>
    <row r="40" spans="1:7" outlineLevel="1">
      <c r="A40" s="563" t="s">
        <v>638</v>
      </c>
      <c r="B40" s="1261"/>
      <c r="C40" s="2602"/>
      <c r="D40" s="2602"/>
      <c r="E40" s="1266">
        <f t="shared" si="8"/>
        <v>0</v>
      </c>
      <c r="F40" s="2603"/>
      <c r="G40" s="668">
        <f t="shared" si="9"/>
        <v>0</v>
      </c>
    </row>
    <row r="41" spans="1:7">
      <c r="A41" s="283" t="s">
        <v>620</v>
      </c>
      <c r="B41" s="1264">
        <f t="shared" ref="B41:G41" si="10">SUM(B33:B40)</f>
        <v>0</v>
      </c>
      <c r="C41" s="1270">
        <f t="shared" si="10"/>
        <v>0</v>
      </c>
      <c r="D41" s="1270">
        <f t="shared" si="10"/>
        <v>0</v>
      </c>
      <c r="E41" s="2604">
        <f t="shared" si="10"/>
        <v>0</v>
      </c>
      <c r="F41" s="664">
        <f t="shared" si="10"/>
        <v>0</v>
      </c>
      <c r="G41" s="1644">
        <f t="shared" si="10"/>
        <v>0</v>
      </c>
    </row>
    <row r="42" spans="1:7">
      <c r="A42" s="1060" t="s">
        <v>654</v>
      </c>
      <c r="B42" s="1262"/>
      <c r="C42" s="1271"/>
      <c r="D42" s="1271"/>
      <c r="E42" s="1265"/>
      <c r="F42" s="1258"/>
      <c r="G42" s="359"/>
    </row>
    <row r="43" spans="1:7" outlineLevel="1">
      <c r="A43" s="279" t="s">
        <v>655</v>
      </c>
      <c r="B43" s="1260"/>
      <c r="C43" s="1269"/>
      <c r="D43" s="1269"/>
      <c r="E43" s="1266">
        <f t="shared" ref="E43:E79" si="11">SUM(B43:D43)</f>
        <v>0</v>
      </c>
      <c r="F43" s="1257"/>
      <c r="G43" s="668">
        <f t="shared" ref="G43:G79" si="12">E43+F43</f>
        <v>0</v>
      </c>
    </row>
    <row r="44" spans="1:7" outlineLevel="1">
      <c r="A44" s="279" t="s">
        <v>656</v>
      </c>
      <c r="B44" s="1260"/>
      <c r="C44" s="1269"/>
      <c r="D44" s="1269"/>
      <c r="E44" s="1266">
        <f t="shared" si="11"/>
        <v>0</v>
      </c>
      <c r="F44" s="1257"/>
      <c r="G44" s="668">
        <f t="shared" si="12"/>
        <v>0</v>
      </c>
    </row>
    <row r="45" spans="1:7" outlineLevel="1">
      <c r="A45" s="279" t="s">
        <v>657</v>
      </c>
      <c r="B45" s="1260"/>
      <c r="C45" s="1269"/>
      <c r="D45" s="1269"/>
      <c r="E45" s="1266">
        <f t="shared" si="11"/>
        <v>0</v>
      </c>
      <c r="F45" s="1257"/>
      <c r="G45" s="668">
        <f t="shared" si="12"/>
        <v>0</v>
      </c>
    </row>
    <row r="46" spans="1:7" outlineLevel="1">
      <c r="A46" s="279" t="s">
        <v>658</v>
      </c>
      <c r="B46" s="1260"/>
      <c r="C46" s="1269"/>
      <c r="D46" s="1269"/>
      <c r="E46" s="1266">
        <f t="shared" si="11"/>
        <v>0</v>
      </c>
      <c r="F46" s="1257"/>
      <c r="G46" s="668">
        <f t="shared" si="12"/>
        <v>0</v>
      </c>
    </row>
    <row r="47" spans="1:7" outlineLevel="1">
      <c r="A47" s="279" t="s">
        <v>659</v>
      </c>
      <c r="B47" s="1260"/>
      <c r="C47" s="1269"/>
      <c r="D47" s="1269"/>
      <c r="E47" s="1266">
        <f t="shared" si="11"/>
        <v>0</v>
      </c>
      <c r="F47" s="1257"/>
      <c r="G47" s="668">
        <f t="shared" si="12"/>
        <v>0</v>
      </c>
    </row>
    <row r="48" spans="1:7" outlineLevel="1">
      <c r="A48" s="279" t="s">
        <v>660</v>
      </c>
      <c r="B48" s="1260"/>
      <c r="C48" s="1269"/>
      <c r="D48" s="1269"/>
      <c r="E48" s="1266">
        <f t="shared" si="11"/>
        <v>0</v>
      </c>
      <c r="F48" s="1257"/>
      <c r="G48" s="668">
        <f t="shared" si="12"/>
        <v>0</v>
      </c>
    </row>
    <row r="49" spans="1:7" outlineLevel="1">
      <c r="A49" s="279" t="s">
        <v>661</v>
      </c>
      <c r="B49" s="1260"/>
      <c r="C49" s="1269"/>
      <c r="D49" s="1269"/>
      <c r="E49" s="1266">
        <f t="shared" si="11"/>
        <v>0</v>
      </c>
      <c r="F49" s="1257"/>
      <c r="G49" s="668">
        <f t="shared" si="12"/>
        <v>0</v>
      </c>
    </row>
    <row r="50" spans="1:7" outlineLevel="1">
      <c r="A50" s="279" t="s">
        <v>662</v>
      </c>
      <c r="B50" s="1260"/>
      <c r="C50" s="1269"/>
      <c r="D50" s="1269"/>
      <c r="E50" s="1266">
        <f t="shared" si="11"/>
        <v>0</v>
      </c>
      <c r="F50" s="1257"/>
      <c r="G50" s="668">
        <f t="shared" si="12"/>
        <v>0</v>
      </c>
    </row>
    <row r="51" spans="1:7" outlineLevel="1">
      <c r="A51" s="279" t="s">
        <v>663</v>
      </c>
      <c r="B51" s="1260"/>
      <c r="C51" s="1269"/>
      <c r="D51" s="1269"/>
      <c r="E51" s="1266">
        <f t="shared" si="11"/>
        <v>0</v>
      </c>
      <c r="F51" s="1257"/>
      <c r="G51" s="668">
        <f t="shared" si="12"/>
        <v>0</v>
      </c>
    </row>
    <row r="52" spans="1:7" outlineLevel="1">
      <c r="A52" s="279" t="s">
        <v>664</v>
      </c>
      <c r="B52" s="1260"/>
      <c r="C52" s="1269"/>
      <c r="D52" s="1269"/>
      <c r="E52" s="1266">
        <f t="shared" si="11"/>
        <v>0</v>
      </c>
      <c r="F52" s="1257"/>
      <c r="G52" s="668">
        <f t="shared" si="12"/>
        <v>0</v>
      </c>
    </row>
    <row r="53" spans="1:7" outlineLevel="1">
      <c r="A53" s="279" t="s">
        <v>665</v>
      </c>
      <c r="B53" s="1260"/>
      <c r="C53" s="1269"/>
      <c r="D53" s="1269"/>
      <c r="E53" s="1266">
        <f t="shared" si="11"/>
        <v>0</v>
      </c>
      <c r="F53" s="1257"/>
      <c r="G53" s="668">
        <f t="shared" si="12"/>
        <v>0</v>
      </c>
    </row>
    <row r="54" spans="1:7" outlineLevel="1">
      <c r="A54" s="279" t="s">
        <v>666</v>
      </c>
      <c r="B54" s="1260"/>
      <c r="C54" s="1269"/>
      <c r="D54" s="1269"/>
      <c r="E54" s="1266">
        <f t="shared" si="11"/>
        <v>0</v>
      </c>
      <c r="F54" s="1257"/>
      <c r="G54" s="668">
        <f t="shared" si="12"/>
        <v>0</v>
      </c>
    </row>
    <row r="55" spans="1:7" outlineLevel="1">
      <c r="A55" s="279" t="s">
        <v>667</v>
      </c>
      <c r="B55" s="1260"/>
      <c r="C55" s="1269"/>
      <c r="D55" s="1269"/>
      <c r="E55" s="1266">
        <f t="shared" si="11"/>
        <v>0</v>
      </c>
      <c r="F55" s="1257"/>
      <c r="G55" s="668">
        <f t="shared" si="12"/>
        <v>0</v>
      </c>
    </row>
    <row r="56" spans="1:7" outlineLevel="1">
      <c r="A56" s="279" t="s">
        <v>668</v>
      </c>
      <c r="B56" s="1260"/>
      <c r="C56" s="1269"/>
      <c r="D56" s="1269"/>
      <c r="E56" s="1266">
        <f t="shared" si="11"/>
        <v>0</v>
      </c>
      <c r="F56" s="1257"/>
      <c r="G56" s="668">
        <f t="shared" si="12"/>
        <v>0</v>
      </c>
    </row>
    <row r="57" spans="1:7" outlineLevel="1">
      <c r="A57" s="279" t="s">
        <v>669</v>
      </c>
      <c r="B57" s="1260"/>
      <c r="C57" s="1269"/>
      <c r="D57" s="1269"/>
      <c r="E57" s="1266">
        <f t="shared" si="11"/>
        <v>0</v>
      </c>
      <c r="F57" s="1257"/>
      <c r="G57" s="668">
        <f t="shared" si="12"/>
        <v>0</v>
      </c>
    </row>
    <row r="58" spans="1:7" outlineLevel="1">
      <c r="A58" s="279" t="s">
        <v>670</v>
      </c>
      <c r="B58" s="1260"/>
      <c r="C58" s="1269"/>
      <c r="D58" s="1269"/>
      <c r="E58" s="1266">
        <f t="shared" si="11"/>
        <v>0</v>
      </c>
      <c r="F58" s="1257"/>
      <c r="G58" s="668">
        <f t="shared" si="12"/>
        <v>0</v>
      </c>
    </row>
    <row r="59" spans="1:7" outlineLevel="1">
      <c r="A59" s="279" t="s">
        <v>671</v>
      </c>
      <c r="B59" s="1260"/>
      <c r="C59" s="1269"/>
      <c r="D59" s="1269"/>
      <c r="E59" s="1266">
        <f t="shared" si="11"/>
        <v>0</v>
      </c>
      <c r="F59" s="1257"/>
      <c r="G59" s="668">
        <f t="shared" si="12"/>
        <v>0</v>
      </c>
    </row>
    <row r="60" spans="1:7" outlineLevel="1">
      <c r="A60" s="279" t="s">
        <v>672</v>
      </c>
      <c r="B60" s="1260"/>
      <c r="C60" s="1269"/>
      <c r="D60" s="1269"/>
      <c r="E60" s="1266">
        <f t="shared" si="11"/>
        <v>0</v>
      </c>
      <c r="F60" s="1257"/>
      <c r="G60" s="668">
        <f t="shared" si="12"/>
        <v>0</v>
      </c>
    </row>
    <row r="61" spans="1:7" outlineLevel="1">
      <c r="A61" s="279" t="s">
        <v>673</v>
      </c>
      <c r="B61" s="1260"/>
      <c r="C61" s="1269"/>
      <c r="D61" s="1269"/>
      <c r="E61" s="1266">
        <f t="shared" si="11"/>
        <v>0</v>
      </c>
      <c r="F61" s="1257"/>
      <c r="G61" s="668">
        <f t="shared" si="12"/>
        <v>0</v>
      </c>
    </row>
    <row r="62" spans="1:7" outlineLevel="1">
      <c r="A62" s="279" t="s">
        <v>674</v>
      </c>
      <c r="B62" s="1260"/>
      <c r="C62" s="1269"/>
      <c r="D62" s="1269"/>
      <c r="E62" s="1266">
        <f t="shared" si="11"/>
        <v>0</v>
      </c>
      <c r="F62" s="1257"/>
      <c r="G62" s="668">
        <f t="shared" si="12"/>
        <v>0</v>
      </c>
    </row>
    <row r="63" spans="1:7" outlineLevel="1">
      <c r="A63" s="279" t="s">
        <v>675</v>
      </c>
      <c r="B63" s="1260"/>
      <c r="C63" s="1269"/>
      <c r="D63" s="1269"/>
      <c r="E63" s="1266">
        <f t="shared" si="11"/>
        <v>0</v>
      </c>
      <c r="F63" s="1257"/>
      <c r="G63" s="668">
        <f t="shared" si="12"/>
        <v>0</v>
      </c>
    </row>
    <row r="64" spans="1:7" outlineLevel="1">
      <c r="A64" s="279" t="s">
        <v>676</v>
      </c>
      <c r="B64" s="1260"/>
      <c r="C64" s="1269"/>
      <c r="D64" s="1269"/>
      <c r="E64" s="1266">
        <f t="shared" si="11"/>
        <v>0</v>
      </c>
      <c r="F64" s="1257"/>
      <c r="G64" s="668">
        <f t="shared" si="12"/>
        <v>0</v>
      </c>
    </row>
    <row r="65" spans="1:7" outlineLevel="1">
      <c r="A65" s="279" t="s">
        <v>677</v>
      </c>
      <c r="B65" s="1260"/>
      <c r="C65" s="1269"/>
      <c r="D65" s="1269"/>
      <c r="E65" s="1266">
        <f t="shared" si="11"/>
        <v>0</v>
      </c>
      <c r="F65" s="1257"/>
      <c r="G65" s="668">
        <f t="shared" si="12"/>
        <v>0</v>
      </c>
    </row>
    <row r="66" spans="1:7" outlineLevel="1">
      <c r="A66" s="279" t="s">
        <v>678</v>
      </c>
      <c r="B66" s="1260"/>
      <c r="C66" s="1269"/>
      <c r="D66" s="1269"/>
      <c r="E66" s="1266">
        <f t="shared" si="11"/>
        <v>0</v>
      </c>
      <c r="F66" s="1257"/>
      <c r="G66" s="668">
        <f t="shared" si="12"/>
        <v>0</v>
      </c>
    </row>
    <row r="67" spans="1:7" outlineLevel="1">
      <c r="A67" s="279" t="s">
        <v>679</v>
      </c>
      <c r="B67" s="1260"/>
      <c r="C67" s="1269"/>
      <c r="D67" s="1269"/>
      <c r="E67" s="1266">
        <f t="shared" si="11"/>
        <v>0</v>
      </c>
      <c r="F67" s="1257"/>
      <c r="G67" s="668">
        <f t="shared" si="12"/>
        <v>0</v>
      </c>
    </row>
    <row r="68" spans="1:7" outlineLevel="1">
      <c r="A68" s="279" t="s">
        <v>680</v>
      </c>
      <c r="B68" s="1260"/>
      <c r="C68" s="1269"/>
      <c r="D68" s="1269"/>
      <c r="E68" s="1266">
        <f t="shared" si="11"/>
        <v>0</v>
      </c>
      <c r="F68" s="1257"/>
      <c r="G68" s="668">
        <f t="shared" si="12"/>
        <v>0</v>
      </c>
    </row>
    <row r="69" spans="1:7" outlineLevel="1">
      <c r="A69" s="279" t="s">
        <v>681</v>
      </c>
      <c r="B69" s="1260"/>
      <c r="C69" s="1269"/>
      <c r="D69" s="1269"/>
      <c r="E69" s="1266">
        <f t="shared" si="11"/>
        <v>0</v>
      </c>
      <c r="F69" s="1257"/>
      <c r="G69" s="668">
        <f t="shared" si="12"/>
        <v>0</v>
      </c>
    </row>
    <row r="70" spans="1:7" outlineLevel="1">
      <c r="A70" s="279" t="s">
        <v>682</v>
      </c>
      <c r="B70" s="1260"/>
      <c r="C70" s="1269"/>
      <c r="D70" s="1269"/>
      <c r="E70" s="1266">
        <f t="shared" si="11"/>
        <v>0</v>
      </c>
      <c r="F70" s="1257"/>
      <c r="G70" s="668">
        <f t="shared" si="12"/>
        <v>0</v>
      </c>
    </row>
    <row r="71" spans="1:7" outlineLevel="1">
      <c r="A71" s="279" t="s">
        <v>683</v>
      </c>
      <c r="B71" s="1260"/>
      <c r="C71" s="1269"/>
      <c r="D71" s="1269"/>
      <c r="E71" s="1266">
        <f t="shared" si="11"/>
        <v>0</v>
      </c>
      <c r="F71" s="1257"/>
      <c r="G71" s="668">
        <f t="shared" si="12"/>
        <v>0</v>
      </c>
    </row>
    <row r="72" spans="1:7" outlineLevel="1">
      <c r="A72" s="279" t="s">
        <v>684</v>
      </c>
      <c r="B72" s="1260"/>
      <c r="C72" s="1269"/>
      <c r="D72" s="1269"/>
      <c r="E72" s="1266">
        <f t="shared" si="11"/>
        <v>0</v>
      </c>
      <c r="F72" s="1257"/>
      <c r="G72" s="668">
        <f t="shared" si="12"/>
        <v>0</v>
      </c>
    </row>
    <row r="73" spans="1:7" outlineLevel="1">
      <c r="A73" s="279" t="s">
        <v>685</v>
      </c>
      <c r="B73" s="1260"/>
      <c r="C73" s="1269"/>
      <c r="D73" s="1269"/>
      <c r="E73" s="1266">
        <f t="shared" si="11"/>
        <v>0</v>
      </c>
      <c r="F73" s="1257"/>
      <c r="G73" s="668">
        <f t="shared" si="12"/>
        <v>0</v>
      </c>
    </row>
    <row r="74" spans="1:7" outlineLevel="1">
      <c r="A74" s="279" t="s">
        <v>686</v>
      </c>
      <c r="B74" s="1260"/>
      <c r="C74" s="1269"/>
      <c r="D74" s="1269"/>
      <c r="E74" s="1266">
        <f t="shared" si="11"/>
        <v>0</v>
      </c>
      <c r="F74" s="1257"/>
      <c r="G74" s="668">
        <f t="shared" si="12"/>
        <v>0</v>
      </c>
    </row>
    <row r="75" spans="1:7" outlineLevel="1">
      <c r="A75" s="279" t="s">
        <v>687</v>
      </c>
      <c r="B75" s="1260"/>
      <c r="C75" s="1269"/>
      <c r="D75" s="1269"/>
      <c r="E75" s="1266">
        <f t="shared" si="11"/>
        <v>0</v>
      </c>
      <c r="F75" s="1257"/>
      <c r="G75" s="668">
        <f t="shared" si="12"/>
        <v>0</v>
      </c>
    </row>
    <row r="76" spans="1:7" outlineLevel="1">
      <c r="A76" s="279" t="s">
        <v>688</v>
      </c>
      <c r="B76" s="1260"/>
      <c r="C76" s="1269"/>
      <c r="D76" s="1269"/>
      <c r="E76" s="1266">
        <f t="shared" si="11"/>
        <v>0</v>
      </c>
      <c r="F76" s="1257"/>
      <c r="G76" s="668">
        <f t="shared" si="12"/>
        <v>0</v>
      </c>
    </row>
    <row r="77" spans="1:7" outlineLevel="1">
      <c r="A77" s="279" t="s">
        <v>689</v>
      </c>
      <c r="B77" s="1260"/>
      <c r="C77" s="1269"/>
      <c r="D77" s="1269"/>
      <c r="E77" s="1266">
        <f t="shared" si="11"/>
        <v>0</v>
      </c>
      <c r="F77" s="1257"/>
      <c r="G77" s="668">
        <f t="shared" si="12"/>
        <v>0</v>
      </c>
    </row>
    <row r="78" spans="1:7" outlineLevel="1">
      <c r="A78" s="279" t="s">
        <v>690</v>
      </c>
      <c r="B78" s="1260"/>
      <c r="C78" s="1269"/>
      <c r="D78" s="1269"/>
      <c r="E78" s="1266">
        <f t="shared" si="11"/>
        <v>0</v>
      </c>
      <c r="F78" s="1257"/>
      <c r="G78" s="668">
        <f t="shared" si="12"/>
        <v>0</v>
      </c>
    </row>
    <row r="79" spans="1:7" outlineLevel="1">
      <c r="A79" s="563" t="s">
        <v>691</v>
      </c>
      <c r="B79" s="1263"/>
      <c r="C79" s="1272"/>
      <c r="D79" s="1272"/>
      <c r="E79" s="1267">
        <f t="shared" si="11"/>
        <v>0</v>
      </c>
      <c r="F79" s="2603"/>
      <c r="G79" s="668">
        <f t="shared" si="12"/>
        <v>0</v>
      </c>
    </row>
    <row r="80" spans="1:7">
      <c r="A80" s="1380" t="s">
        <v>620</v>
      </c>
      <c r="B80" s="1371">
        <f>SUM(B42:B79)</f>
        <v>0</v>
      </c>
      <c r="C80" s="1371">
        <f>SUM(C42:C79)</f>
        <v>0</v>
      </c>
      <c r="D80" s="1371">
        <f>SUM(D42:D79)</f>
        <v>0</v>
      </c>
      <c r="E80" s="1371">
        <f>SUM(E42:E79)</f>
        <v>0</v>
      </c>
      <c r="F80" s="1645">
        <f>SUM(F42:F79)</f>
        <v>0</v>
      </c>
      <c r="G80" s="1646">
        <f>SUM(G43:G79)</f>
        <v>0</v>
      </c>
    </row>
    <row r="81" spans="1:9" ht="16.5" thickBot="1">
      <c r="A81" s="277" t="s">
        <v>693</v>
      </c>
      <c r="B81" s="667"/>
      <c r="C81" s="667"/>
      <c r="D81" s="667"/>
      <c r="E81" s="667"/>
      <c r="F81" s="359"/>
      <c r="G81" s="1065">
        <f>G31+G41-G80</f>
        <v>0</v>
      </c>
    </row>
    <row r="82" spans="1:9" ht="16.5" thickBot="1">
      <c r="A82" s="938" t="s">
        <v>182</v>
      </c>
      <c r="B82" s="1066"/>
      <c r="C82" s="1066"/>
      <c r="D82" s="1066"/>
      <c r="E82" s="1066"/>
      <c r="F82" s="1065"/>
      <c r="G82" s="1065">
        <f>'S46_PL Clinic'!B36</f>
        <v>0</v>
      </c>
    </row>
    <row r="83" spans="1:9" ht="16.5" thickBot="1">
      <c r="A83" s="277" t="s">
        <v>694</v>
      </c>
      <c r="B83" s="667"/>
      <c r="C83" s="667"/>
      <c r="D83" s="667"/>
      <c r="E83" s="667"/>
      <c r="F83" s="359"/>
      <c r="G83" s="1065">
        <f>G81+G82</f>
        <v>0</v>
      </c>
    </row>
    <row r="84" spans="1:9" ht="16.5" thickBot="1">
      <c r="A84" s="938" t="s">
        <v>695</v>
      </c>
      <c r="B84" s="1067"/>
      <c r="C84" s="1067"/>
      <c r="D84" s="1067"/>
      <c r="E84" s="1067"/>
      <c r="F84" s="1068"/>
      <c r="G84" s="1285"/>
    </row>
    <row r="85" spans="1:9" ht="16.5" thickBot="1">
      <c r="A85" s="277" t="s">
        <v>696</v>
      </c>
      <c r="B85" s="667"/>
      <c r="C85" s="667"/>
      <c r="D85" s="667"/>
      <c r="E85" s="667"/>
      <c r="F85" s="359"/>
      <c r="G85" s="1065">
        <f>G83-G84</f>
        <v>0</v>
      </c>
    </row>
    <row r="86" spans="1:9" ht="16.5" thickBot="1">
      <c r="A86" s="938" t="s">
        <v>697</v>
      </c>
      <c r="B86" s="1066"/>
      <c r="C86" s="1066"/>
      <c r="D86" s="1066"/>
      <c r="E86" s="1066"/>
      <c r="F86" s="1065"/>
      <c r="G86" s="1065">
        <f>S47_OCI!B17</f>
        <v>0</v>
      </c>
    </row>
    <row r="87" spans="1:9" ht="16.5" thickBot="1">
      <c r="A87" s="360" t="s">
        <v>698</v>
      </c>
      <c r="B87" s="670"/>
      <c r="C87" s="670"/>
      <c r="D87" s="670"/>
      <c r="E87" s="670"/>
      <c r="F87" s="671"/>
      <c r="G87" s="505">
        <f>G85+G86</f>
        <v>0</v>
      </c>
    </row>
    <row r="88" spans="1:9" ht="16.5" thickTop="1">
      <c r="A88" s="139"/>
    </row>
    <row r="89" spans="1:9">
      <c r="A89" s="365" t="s">
        <v>792</v>
      </c>
    </row>
    <row r="90" spans="1:9">
      <c r="A90" s="366" t="s">
        <v>819</v>
      </c>
    </row>
    <row r="91" spans="1:9">
      <c r="A91" s="719" t="s">
        <v>726</v>
      </c>
    </row>
    <row r="92" spans="1:9">
      <c r="A92" s="139"/>
    </row>
    <row r="93" spans="1:9" s="663" customFormat="1" ht="3" customHeight="1">
      <c r="A93" s="669"/>
      <c r="H93" s="594"/>
      <c r="I93" s="594"/>
    </row>
    <row r="94" spans="1:9" hidden="1">
      <c r="A94" s="139"/>
    </row>
    <row r="95" spans="1:9" hidden="1">
      <c r="A95" s="139"/>
    </row>
    <row r="96" spans="1:9" hidden="1">
      <c r="A96" s="139"/>
    </row>
    <row r="97" spans="1:1" hidden="1">
      <c r="A97" s="139"/>
    </row>
    <row r="98" spans="1:1" hidden="1">
      <c r="A98" s="139"/>
    </row>
    <row r="99" spans="1:1" hidden="1">
      <c r="A99" s="139"/>
    </row>
    <row r="100" spans="1:1" hidden="1">
      <c r="A100" s="139"/>
    </row>
    <row r="101" spans="1:1" hidden="1">
      <c r="A101" s="139"/>
    </row>
    <row r="102" spans="1:1" hidden="1">
      <c r="A102" s="139"/>
    </row>
    <row r="103" spans="1:1" hidden="1">
      <c r="A103" s="139"/>
    </row>
    <row r="104" spans="1:1" hidden="1">
      <c r="A104" s="139"/>
    </row>
    <row r="105" spans="1:1" hidden="1">
      <c r="A105" s="139"/>
    </row>
    <row r="106" spans="1:1" hidden="1">
      <c r="A106" s="139"/>
    </row>
    <row r="107" spans="1:1" hidden="1">
      <c r="A107" s="139"/>
    </row>
    <row r="108" spans="1:1" hidden="1">
      <c r="A108" s="139"/>
    </row>
    <row r="109" spans="1:1" hidden="1">
      <c r="A109" s="139"/>
    </row>
    <row r="110" spans="1:1" hidden="1">
      <c r="A110" s="139"/>
    </row>
    <row r="111" spans="1:1" hidden="1">
      <c r="A111" s="139"/>
    </row>
    <row r="112" spans="1:1" hidden="1">
      <c r="A112" s="139"/>
    </row>
    <row r="113" spans="1:1" hidden="1">
      <c r="A113" s="139"/>
    </row>
    <row r="114" spans="1:1" hidden="1">
      <c r="A114" s="139"/>
    </row>
    <row r="115" spans="1:1" hidden="1">
      <c r="A115" s="139"/>
    </row>
    <row r="116" spans="1:1" hidden="1">
      <c r="A116" s="139"/>
    </row>
    <row r="117" spans="1:1" hidden="1">
      <c r="A117" s="139"/>
    </row>
    <row r="118" spans="1:1" hidden="1">
      <c r="A118" s="139"/>
    </row>
    <row r="119" spans="1:1" hidden="1">
      <c r="A119" s="139"/>
    </row>
    <row r="120" spans="1:1" hidden="1">
      <c r="A120" s="139"/>
    </row>
    <row r="121" spans="1:1" hidden="1">
      <c r="A121" s="139"/>
    </row>
    <row r="122" spans="1:1" hidden="1">
      <c r="A122" s="139"/>
    </row>
    <row r="123" spans="1:1" hidden="1">
      <c r="A123" s="139"/>
    </row>
    <row r="124" spans="1:1" hidden="1">
      <c r="A124" s="139"/>
    </row>
    <row r="125" spans="1:1" hidden="1">
      <c r="A125" s="139"/>
    </row>
    <row r="126" spans="1:1" hidden="1">
      <c r="A126" s="139"/>
    </row>
    <row r="127" spans="1:1" hidden="1">
      <c r="A127" s="139"/>
    </row>
    <row r="128" spans="1:1" hidden="1">
      <c r="A128" s="139"/>
    </row>
    <row r="129" spans="1:7" hidden="1">
      <c r="A129" s="139"/>
    </row>
    <row r="130" spans="1:7" hidden="1">
      <c r="A130" s="139"/>
    </row>
    <row r="131" spans="1:7" hidden="1">
      <c r="A131" s="139"/>
    </row>
    <row r="132" spans="1:7" hidden="1">
      <c r="A132" s="139"/>
    </row>
    <row r="133" spans="1:7" hidden="1">
      <c r="A133" s="139"/>
    </row>
    <row r="134" spans="1:7" hidden="1">
      <c r="A134" s="265"/>
      <c r="B134" s="265"/>
      <c r="C134" s="265"/>
      <c r="D134" s="265"/>
      <c r="E134" s="265"/>
      <c r="F134" s="265"/>
      <c r="G134" s="265"/>
    </row>
    <row r="135" spans="1:7" hidden="1">
      <c r="A135" s="265"/>
      <c r="B135" s="265"/>
      <c r="C135" s="265"/>
      <c r="D135" s="265"/>
      <c r="E135" s="265"/>
      <c r="F135" s="265"/>
      <c r="G135" s="265"/>
    </row>
    <row r="136" spans="1:7" hidden="1">
      <c r="A136" s="265"/>
      <c r="B136" s="265"/>
      <c r="C136" s="265"/>
      <c r="D136" s="265"/>
      <c r="E136" s="265"/>
      <c r="F136" s="265"/>
      <c r="G136" s="265"/>
    </row>
    <row r="137" spans="1:7" hidden="1">
      <c r="A137" s="139"/>
    </row>
    <row r="138" spans="1:7" hidden="1">
      <c r="A138" s="139"/>
    </row>
    <row r="139" spans="1:7" hidden="1">
      <c r="A139" s="139"/>
    </row>
    <row r="140" spans="1:7" hidden="1">
      <c r="A140" s="139"/>
    </row>
    <row r="141" spans="1:7" hidden="1">
      <c r="A141" s="139"/>
    </row>
    <row r="142" spans="1:7" hidden="1">
      <c r="A142" s="139"/>
    </row>
    <row r="143" spans="1:7" hidden="1">
      <c r="A143" s="139"/>
    </row>
    <row r="144" spans="1:7" hidden="1">
      <c r="A144" s="139"/>
    </row>
    <row r="145" spans="1:1" hidden="1">
      <c r="A145" s="139"/>
    </row>
    <row r="146" spans="1:1" hidden="1">
      <c r="A146" s="139"/>
    </row>
    <row r="147" spans="1:1" hidden="1">
      <c r="A147" s="139"/>
    </row>
    <row r="148" spans="1:1" hidden="1">
      <c r="A148" s="139"/>
    </row>
    <row r="149" spans="1:1" hidden="1">
      <c r="A149" s="139"/>
    </row>
    <row r="150" spans="1:1" hidden="1">
      <c r="A150" s="139"/>
    </row>
    <row r="151" spans="1:1" hidden="1">
      <c r="A151" s="139"/>
    </row>
    <row r="152" spans="1:1" hidden="1">
      <c r="A152" s="139"/>
    </row>
    <row r="153" spans="1:1" hidden="1">
      <c r="A153" s="139"/>
    </row>
    <row r="154" spans="1:1" hidden="1">
      <c r="A154" s="139"/>
    </row>
    <row r="155" spans="1:1" hidden="1">
      <c r="A155" s="139"/>
    </row>
    <row r="156" spans="1:1" hidden="1">
      <c r="A156" s="139"/>
    </row>
    <row r="157" spans="1:1" hidden="1">
      <c r="A157" s="139"/>
    </row>
    <row r="158" spans="1:1" hidden="1">
      <c r="A158" s="139"/>
    </row>
    <row r="159" spans="1:1" hidden="1">
      <c r="A159" s="139"/>
    </row>
    <row r="160" spans="1:1" hidden="1">
      <c r="A160" s="139"/>
    </row>
    <row r="161" spans="1:1" hidden="1">
      <c r="A161" s="139"/>
    </row>
    <row r="162" spans="1:1" hidden="1">
      <c r="A162" s="139"/>
    </row>
    <row r="163" spans="1:1" hidden="1">
      <c r="A163" s="139"/>
    </row>
    <row r="164" spans="1:1" hidden="1">
      <c r="A164" s="139"/>
    </row>
    <row r="165" spans="1:1" hidden="1">
      <c r="A165" s="139"/>
    </row>
    <row r="166" spans="1:1" hidden="1">
      <c r="A166" s="139"/>
    </row>
    <row r="167" spans="1:1" hidden="1">
      <c r="A167" s="139"/>
    </row>
    <row r="168" spans="1:1" hidden="1">
      <c r="A168" s="139"/>
    </row>
    <row r="169" spans="1:1" hidden="1">
      <c r="A169" s="139"/>
    </row>
    <row r="170" spans="1:1" hidden="1">
      <c r="A170" s="139"/>
    </row>
    <row r="171" spans="1:1" hidden="1">
      <c r="A171" s="139"/>
    </row>
    <row r="172" spans="1:1" hidden="1">
      <c r="A172" s="139"/>
    </row>
    <row r="173" spans="1:1" hidden="1">
      <c r="A173" s="139"/>
    </row>
    <row r="174" spans="1:1" hidden="1">
      <c r="A174" s="139"/>
    </row>
    <row r="175" spans="1:1" hidden="1">
      <c r="A175" s="139"/>
    </row>
    <row r="176" spans="1:1" hidden="1">
      <c r="A176" s="139"/>
    </row>
    <row r="177" spans="1:1" hidden="1">
      <c r="A177" s="139"/>
    </row>
    <row r="178" spans="1:1" hidden="1">
      <c r="A178" s="139"/>
    </row>
    <row r="179" spans="1:1" hidden="1">
      <c r="A179" s="139"/>
    </row>
    <row r="180" spans="1:1" hidden="1">
      <c r="A180" s="139"/>
    </row>
    <row r="181" spans="1:1" hidden="1">
      <c r="A181" s="139"/>
    </row>
    <row r="182" spans="1:1" hidden="1">
      <c r="A182" s="139"/>
    </row>
    <row r="183" spans="1:1" hidden="1">
      <c r="A183" s="139"/>
    </row>
    <row r="184" spans="1:1" hidden="1">
      <c r="A184" s="139"/>
    </row>
    <row r="185" spans="1:1" hidden="1">
      <c r="A185" s="139"/>
    </row>
    <row r="186" spans="1:1" hidden="1">
      <c r="A186" s="139"/>
    </row>
    <row r="187" spans="1:1" hidden="1">
      <c r="A187" s="139"/>
    </row>
    <row r="188" spans="1:1" hidden="1">
      <c r="A188" s="139"/>
    </row>
    <row r="189" spans="1:1" hidden="1">
      <c r="A189" s="139"/>
    </row>
    <row r="190" spans="1:1" hidden="1">
      <c r="A190" s="139"/>
    </row>
    <row r="191" spans="1:1" hidden="1">
      <c r="A191" s="139"/>
    </row>
    <row r="192" spans="1:1" hidden="1">
      <c r="A192" s="139"/>
    </row>
    <row r="193" spans="1:1" hidden="1">
      <c r="A193" s="139"/>
    </row>
    <row r="194" spans="1:1" hidden="1">
      <c r="A194" s="139"/>
    </row>
    <row r="195" spans="1:1" hidden="1">
      <c r="A195" s="139"/>
    </row>
    <row r="196" spans="1:1" hidden="1">
      <c r="A196" s="139"/>
    </row>
    <row r="197" spans="1:1" hidden="1">
      <c r="A197" s="139"/>
    </row>
    <row r="198" spans="1:1" hidden="1">
      <c r="A198" s="139"/>
    </row>
    <row r="199" spans="1:1" hidden="1">
      <c r="A199" s="139"/>
    </row>
    <row r="200" spans="1:1" hidden="1">
      <c r="A200" s="139"/>
    </row>
    <row r="201" spans="1:1" hidden="1">
      <c r="A201" s="139"/>
    </row>
    <row r="202" spans="1:1" hidden="1">
      <c r="A202" s="139"/>
    </row>
    <row r="203" spans="1:1" hidden="1">
      <c r="A203" s="139"/>
    </row>
    <row r="204" spans="1:1" hidden="1">
      <c r="A204" s="139"/>
    </row>
    <row r="205" spans="1:1" hidden="1">
      <c r="A205" s="139"/>
    </row>
    <row r="206" spans="1:1" hidden="1">
      <c r="A206" s="139"/>
    </row>
    <row r="207" spans="1:1" hidden="1">
      <c r="A207" s="139"/>
    </row>
    <row r="208" spans="1:1" hidden="1">
      <c r="A208" s="139"/>
    </row>
    <row r="209" spans="1:1" hidden="1">
      <c r="A209" s="139"/>
    </row>
    <row r="210" spans="1:1" hidden="1">
      <c r="A210" s="139"/>
    </row>
    <row r="211" spans="1:1" hidden="1">
      <c r="A211" s="139"/>
    </row>
    <row r="212" spans="1:1" hidden="1">
      <c r="A212" s="139"/>
    </row>
    <row r="213" spans="1:1" hidden="1">
      <c r="A213" s="139"/>
    </row>
    <row r="214" spans="1:1" hidden="1">
      <c r="A214" s="139"/>
    </row>
    <row r="215" spans="1:1" hidden="1">
      <c r="A215" s="139"/>
    </row>
  </sheetData>
  <mergeCells count="4">
    <mergeCell ref="A6:A7"/>
    <mergeCell ref="F6:F7"/>
    <mergeCell ref="G6:G7"/>
    <mergeCell ref="B6:E6"/>
  </mergeCells>
  <hyperlinks>
    <hyperlink ref="F1" location="Content!Print_Area" display="Content" xr:uid="{91E7D32A-F945-40A2-834B-48A6B06B93E3}"/>
    <hyperlink ref="F2" location="'X1 - Assets'!A1" display="SFP-Asset" xr:uid="{5A6B4020-CB11-413E-906A-66D76FA0FAAD}"/>
    <hyperlink ref="F3" location="'X2 - Liabilities'!A1" display="SFP-Liab and NW" xr:uid="{ACD0F200-6DA2-4BCD-9066-6E9C29687A8A}"/>
    <hyperlink ref="F4" location="X4_SCI!A1" display="SCI" xr:uid="{6A8581F8-A0FE-4D36-AD37-AAC05692DE99}"/>
  </hyperlinks>
  <pageMargins left="0.25" right="0.25" top="0.75" bottom="0.75" header="0.3" footer="0.3"/>
  <pageSetup paperSize="14" scale="53" fitToHeight="0" orientation="portrait" blackAndWhite="1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F24F-9782-48FD-8BED-F3FE3F9D314C}">
  <sheetPr>
    <tabColor rgb="FFFFC000"/>
    <outlinePr summaryBelow="0"/>
    <pageSetUpPr fitToPage="1"/>
  </sheetPr>
  <dimension ref="A1:I166"/>
  <sheetViews>
    <sheetView zoomScale="85" zoomScaleNormal="85" zoomScaleSheetLayoutView="115" workbookViewId="0">
      <selection activeCell="C1" sqref="C1"/>
    </sheetView>
  </sheetViews>
  <sheetFormatPr defaultColWidth="0" defaultRowHeight="15.75" zeroHeight="1" outlineLevelRow="1"/>
  <cols>
    <col min="1" max="1" width="79.42578125" style="259" customWidth="1"/>
    <col min="2" max="3" width="25.5703125" style="139" customWidth="1"/>
    <col min="4" max="4" width="5" style="159" customWidth="1"/>
    <col min="5" max="5" width="10" style="159" customWidth="1"/>
    <col min="6" max="6" width="0.5703125" style="672" customWidth="1"/>
    <col min="7" max="9" width="0" style="282" hidden="1" customWidth="1"/>
    <col min="10" max="16384" width="10" style="282" hidden="1"/>
  </cols>
  <sheetData>
    <row r="1" spans="1:6" s="33" customFormat="1">
      <c r="A1" s="73" t="s">
        <v>1430</v>
      </c>
      <c r="C1" s="335" t="s">
        <v>271</v>
      </c>
      <c r="D1" s="159"/>
      <c r="F1" s="654"/>
    </row>
    <row r="2" spans="1:6" s="33" customFormat="1">
      <c r="A2" s="205" t="str">
        <f>"COMPANY: "&amp;'Co. Profile'!B2</f>
        <v>COMPANY: [NAME OF HMO]</v>
      </c>
      <c r="C2" s="336" t="s">
        <v>798</v>
      </c>
      <c r="D2" s="172"/>
      <c r="F2" s="654"/>
    </row>
    <row r="3" spans="1:6" s="33" customFormat="1">
      <c r="A3" s="210" t="str">
        <f>'Co. Profile'!B3</f>
        <v>FOR THE YEAR ENDED DECEMBER 31, 20XX</v>
      </c>
      <c r="C3" s="336" t="s">
        <v>799</v>
      </c>
      <c r="D3" s="5"/>
      <c r="F3" s="654"/>
    </row>
    <row r="4" spans="1:6" ht="16.5" thickBot="1">
      <c r="C4" s="335" t="s">
        <v>800</v>
      </c>
      <c r="D4" s="5"/>
    </row>
    <row r="5" spans="1:6" ht="32.25" thickBot="1">
      <c r="A5" s="1069" t="s">
        <v>447</v>
      </c>
      <c r="B5" s="931" t="s">
        <v>449</v>
      </c>
      <c r="C5" s="931" t="s">
        <v>450</v>
      </c>
      <c r="D5" s="5"/>
    </row>
    <row r="6" spans="1:6">
      <c r="A6" s="277" t="s">
        <v>1431</v>
      </c>
      <c r="B6" s="278"/>
      <c r="C6" s="278"/>
      <c r="D6" s="172"/>
      <c r="E6" s="99"/>
    </row>
    <row r="7" spans="1:6" outlineLevel="1">
      <c r="A7" s="1273" t="s">
        <v>1432</v>
      </c>
      <c r="B7" s="1254"/>
      <c r="C7" s="1254"/>
      <c r="E7" s="99"/>
    </row>
    <row r="8" spans="1:6" outlineLevel="1">
      <c r="A8" s="1273" t="s">
        <v>812</v>
      </c>
      <c r="B8" s="1254"/>
      <c r="C8" s="1254"/>
    </row>
    <row r="9" spans="1:6" outlineLevel="1">
      <c r="A9" s="1273" t="s">
        <v>813</v>
      </c>
      <c r="B9" s="1254"/>
      <c r="C9" s="1254"/>
    </row>
    <row r="10" spans="1:6" outlineLevel="1">
      <c r="A10" s="1273" t="s">
        <v>815</v>
      </c>
      <c r="B10" s="1254"/>
      <c r="C10" s="1254"/>
    </row>
    <row r="11" spans="1:6" outlineLevel="1">
      <c r="A11" s="1273" t="s">
        <v>866</v>
      </c>
      <c r="B11" s="1254"/>
      <c r="C11" s="1254"/>
    </row>
    <row r="12" spans="1:6" ht="16.5" outlineLevel="1" thickBot="1">
      <c r="A12" s="506" t="s">
        <v>1433</v>
      </c>
      <c r="B12" s="502"/>
      <c r="C12" s="502"/>
    </row>
    <row r="13" spans="1:6" ht="16.5" thickBot="1">
      <c r="A13" s="938" t="s">
        <v>639</v>
      </c>
      <c r="B13" s="939">
        <f>SUM(B7:B12)</f>
        <v>0</v>
      </c>
      <c r="C13" s="939">
        <f>SUM(C7:C12)</f>
        <v>0</v>
      </c>
    </row>
    <row r="14" spans="1:6">
      <c r="A14" s="277" t="s">
        <v>1434</v>
      </c>
      <c r="B14" s="501"/>
      <c r="C14" s="501"/>
    </row>
    <row r="15" spans="1:6" outlineLevel="1">
      <c r="A15" s="1273" t="s">
        <v>1432</v>
      </c>
      <c r="B15" s="1254"/>
      <c r="C15" s="1254"/>
    </row>
    <row r="16" spans="1:6" outlineLevel="1">
      <c r="A16" s="1273" t="s">
        <v>812</v>
      </c>
      <c r="B16" s="1254"/>
      <c r="C16" s="1254"/>
    </row>
    <row r="17" spans="1:3" outlineLevel="1">
      <c r="A17" s="1273" t="s">
        <v>813</v>
      </c>
      <c r="B17" s="1254"/>
      <c r="C17" s="1254"/>
    </row>
    <row r="18" spans="1:3" outlineLevel="1">
      <c r="A18" s="1273" t="s">
        <v>815</v>
      </c>
      <c r="B18" s="1254"/>
      <c r="C18" s="1254"/>
    </row>
    <row r="19" spans="1:3" outlineLevel="1">
      <c r="A19" s="1273" t="s">
        <v>866</v>
      </c>
      <c r="B19" s="1254"/>
      <c r="C19" s="1254"/>
    </row>
    <row r="20" spans="1:3" outlineLevel="1">
      <c r="A20" s="506" t="s">
        <v>1433</v>
      </c>
      <c r="B20" s="500"/>
      <c r="C20" s="500"/>
    </row>
    <row r="21" spans="1:3">
      <c r="A21" s="2589" t="s">
        <v>620</v>
      </c>
      <c r="B21" s="1642">
        <f>SUM(B15,B16:B20)</f>
        <v>0</v>
      </c>
      <c r="C21" s="1642">
        <f>SUM(C15,C16:C20)</f>
        <v>0</v>
      </c>
    </row>
    <row r="22" spans="1:3">
      <c r="A22" s="277" t="s">
        <v>654</v>
      </c>
      <c r="B22" s="501"/>
      <c r="C22" s="501"/>
    </row>
    <row r="23" spans="1:3" outlineLevel="1">
      <c r="A23" s="1273" t="s">
        <v>1432</v>
      </c>
      <c r="B23" s="1254"/>
      <c r="C23" s="1254"/>
    </row>
    <row r="24" spans="1:3" outlineLevel="1">
      <c r="A24" s="1273" t="s">
        <v>812</v>
      </c>
      <c r="B24" s="1254"/>
      <c r="C24" s="1254"/>
    </row>
    <row r="25" spans="1:3" outlineLevel="1">
      <c r="A25" s="1273" t="s">
        <v>813</v>
      </c>
      <c r="B25" s="1254"/>
      <c r="C25" s="1254"/>
    </row>
    <row r="26" spans="1:3" outlineLevel="1">
      <c r="A26" s="1273" t="s">
        <v>815</v>
      </c>
      <c r="B26" s="1254"/>
      <c r="C26" s="1254"/>
    </row>
    <row r="27" spans="1:3" outlineLevel="1">
      <c r="A27" s="1273" t="s">
        <v>866</v>
      </c>
      <c r="B27" s="1254"/>
      <c r="C27" s="1254"/>
    </row>
    <row r="28" spans="1:3" outlineLevel="1">
      <c r="A28" s="1273" t="s">
        <v>1435</v>
      </c>
      <c r="B28" s="1254"/>
      <c r="C28" s="1254"/>
    </row>
    <row r="29" spans="1:3" outlineLevel="1">
      <c r="A29" s="1273" t="s">
        <v>1436</v>
      </c>
      <c r="B29" s="1254"/>
      <c r="C29" s="1254"/>
    </row>
    <row r="30" spans="1:3" outlineLevel="1">
      <c r="A30" s="1273" t="s">
        <v>1437</v>
      </c>
      <c r="B30" s="1254"/>
      <c r="C30" s="1254"/>
    </row>
    <row r="31" spans="1:3" outlineLevel="1">
      <c r="A31" s="1273" t="s">
        <v>1438</v>
      </c>
      <c r="B31" s="1254"/>
      <c r="C31" s="1254"/>
    </row>
    <row r="32" spans="1:3" outlineLevel="1">
      <c r="A32" s="1273" t="s">
        <v>1439</v>
      </c>
      <c r="B32" s="1254"/>
      <c r="C32" s="1254"/>
    </row>
    <row r="33" spans="1:5" outlineLevel="1">
      <c r="A33" s="564" t="s">
        <v>1433</v>
      </c>
      <c r="B33" s="507"/>
      <c r="C33" s="507"/>
    </row>
    <row r="34" spans="1:5" ht="16.5" thickBot="1">
      <c r="A34" s="283" t="s">
        <v>620</v>
      </c>
      <c r="B34" s="501">
        <f>SUM(B23:B33)</f>
        <v>0</v>
      </c>
      <c r="C34" s="501">
        <f>SUM(C23:C33)</f>
        <v>0</v>
      </c>
    </row>
    <row r="35" spans="1:5" ht="16.5" thickBot="1">
      <c r="A35" s="938" t="s">
        <v>692</v>
      </c>
      <c r="B35" s="939">
        <f>B21+B34</f>
        <v>0</v>
      </c>
      <c r="C35" s="939">
        <f>C21+C34</f>
        <v>0</v>
      </c>
    </row>
    <row r="36" spans="1:5" ht="16.5" thickBot="1">
      <c r="A36" s="270" t="s">
        <v>1430</v>
      </c>
      <c r="B36" s="508">
        <f>B13-B35</f>
        <v>0</v>
      </c>
      <c r="C36" s="508">
        <f>C13-C35</f>
        <v>0</v>
      </c>
    </row>
    <row r="37" spans="1:5" ht="16.5" thickTop="1">
      <c r="A37" s="139"/>
    </row>
    <row r="38" spans="1:5">
      <c r="A38" s="365" t="s">
        <v>792</v>
      </c>
    </row>
    <row r="39" spans="1:5">
      <c r="A39" s="366" t="s">
        <v>819</v>
      </c>
    </row>
    <row r="40" spans="1:5">
      <c r="A40" s="719" t="s">
        <v>726</v>
      </c>
    </row>
    <row r="41" spans="1:5">
      <c r="A41" s="139"/>
    </row>
    <row r="42" spans="1:5" s="672" customFormat="1" ht="3" customHeight="1">
      <c r="A42" s="663"/>
      <c r="B42" s="663"/>
      <c r="C42" s="663"/>
      <c r="D42" s="594"/>
      <c r="E42" s="594"/>
    </row>
    <row r="43" spans="1:5" hidden="1">
      <c r="A43" s="139"/>
    </row>
    <row r="44" spans="1:5" hidden="1">
      <c r="A44" s="281"/>
    </row>
    <row r="45" spans="1:5" hidden="1">
      <c r="A45" s="139"/>
    </row>
    <row r="46" spans="1:5" hidden="1">
      <c r="A46" s="139"/>
    </row>
    <row r="47" spans="1:5" hidden="1">
      <c r="A47" s="139"/>
    </row>
    <row r="48" spans="1:5" hidden="1">
      <c r="A48" s="139"/>
    </row>
    <row r="49" spans="4:6" s="139" customFormat="1" hidden="1">
      <c r="D49" s="159"/>
      <c r="E49" s="159"/>
      <c r="F49" s="663"/>
    </row>
    <row r="50" spans="4:6" s="139" customFormat="1" hidden="1">
      <c r="D50" s="159"/>
      <c r="E50" s="159"/>
      <c r="F50" s="663"/>
    </row>
    <row r="51" spans="4:6" s="139" customFormat="1" hidden="1">
      <c r="D51" s="159"/>
      <c r="E51" s="159"/>
      <c r="F51" s="663"/>
    </row>
    <row r="52" spans="4:6" s="139" customFormat="1" hidden="1">
      <c r="D52" s="159"/>
      <c r="E52" s="159"/>
      <c r="F52" s="663"/>
    </row>
    <row r="53" spans="4:6" s="139" customFormat="1" hidden="1">
      <c r="D53" s="159"/>
      <c r="E53" s="159"/>
      <c r="F53" s="663"/>
    </row>
    <row r="54" spans="4:6" s="139" customFormat="1" hidden="1">
      <c r="D54" s="159"/>
      <c r="E54" s="159"/>
      <c r="F54" s="663"/>
    </row>
    <row r="55" spans="4:6" s="139" customFormat="1" hidden="1">
      <c r="D55" s="159"/>
      <c r="E55" s="159"/>
      <c r="F55" s="663"/>
    </row>
    <row r="56" spans="4:6" s="139" customFormat="1" hidden="1">
      <c r="D56" s="159"/>
      <c r="E56" s="159"/>
      <c r="F56" s="663"/>
    </row>
    <row r="57" spans="4:6" s="139" customFormat="1" hidden="1">
      <c r="D57" s="159"/>
      <c r="E57" s="159"/>
      <c r="F57" s="663"/>
    </row>
    <row r="58" spans="4:6" s="139" customFormat="1" hidden="1">
      <c r="D58" s="159"/>
      <c r="E58" s="159"/>
      <c r="F58" s="663"/>
    </row>
    <row r="59" spans="4:6" s="139" customFormat="1" hidden="1">
      <c r="D59" s="159"/>
      <c r="E59" s="159"/>
      <c r="F59" s="663"/>
    </row>
    <row r="60" spans="4:6" s="139" customFormat="1" hidden="1">
      <c r="D60" s="159"/>
      <c r="E60" s="159"/>
      <c r="F60" s="663"/>
    </row>
    <row r="61" spans="4:6" s="139" customFormat="1" hidden="1">
      <c r="D61" s="159"/>
      <c r="E61" s="159"/>
      <c r="F61" s="663"/>
    </row>
    <row r="62" spans="4:6" s="139" customFormat="1" hidden="1">
      <c r="D62" s="159"/>
      <c r="E62" s="159"/>
      <c r="F62" s="663"/>
    </row>
    <row r="63" spans="4:6" s="139" customFormat="1" hidden="1">
      <c r="D63" s="159"/>
      <c r="E63" s="159"/>
      <c r="F63" s="663"/>
    </row>
    <row r="64" spans="4:6" s="139" customFormat="1" hidden="1">
      <c r="D64" s="159"/>
      <c r="E64" s="159"/>
      <c r="F64" s="663"/>
    </row>
    <row r="65" spans="4:6" s="139" customFormat="1" hidden="1">
      <c r="D65" s="159"/>
      <c r="E65" s="159"/>
      <c r="F65" s="663"/>
    </row>
    <row r="66" spans="4:6" s="139" customFormat="1" hidden="1">
      <c r="D66" s="159"/>
      <c r="E66" s="159"/>
      <c r="F66" s="663"/>
    </row>
    <row r="67" spans="4:6" s="139" customFormat="1" hidden="1">
      <c r="D67" s="159"/>
      <c r="E67" s="159"/>
      <c r="F67" s="663"/>
    </row>
    <row r="68" spans="4:6" s="139" customFormat="1" hidden="1">
      <c r="D68" s="159"/>
      <c r="E68" s="159"/>
      <c r="F68" s="663"/>
    </row>
    <row r="69" spans="4:6" s="139" customFormat="1" hidden="1">
      <c r="D69" s="159"/>
      <c r="E69" s="159"/>
      <c r="F69" s="663"/>
    </row>
    <row r="70" spans="4:6" s="139" customFormat="1" hidden="1">
      <c r="D70" s="159"/>
      <c r="E70" s="159"/>
      <c r="F70" s="663"/>
    </row>
    <row r="71" spans="4:6" s="139" customFormat="1" hidden="1">
      <c r="D71" s="159"/>
      <c r="E71" s="159"/>
      <c r="F71" s="663"/>
    </row>
    <row r="72" spans="4:6" s="139" customFormat="1" hidden="1">
      <c r="D72" s="159"/>
      <c r="E72" s="159"/>
      <c r="F72" s="663"/>
    </row>
    <row r="73" spans="4:6" s="139" customFormat="1" hidden="1">
      <c r="D73" s="159"/>
      <c r="E73" s="159"/>
      <c r="F73" s="663"/>
    </row>
    <row r="74" spans="4:6" s="139" customFormat="1" hidden="1">
      <c r="D74" s="159"/>
      <c r="E74" s="159"/>
      <c r="F74" s="663"/>
    </row>
    <row r="75" spans="4:6" s="139" customFormat="1" hidden="1">
      <c r="D75" s="159"/>
      <c r="E75" s="159"/>
      <c r="F75" s="663"/>
    </row>
    <row r="76" spans="4:6" s="139" customFormat="1" hidden="1">
      <c r="D76" s="159"/>
      <c r="E76" s="159"/>
      <c r="F76" s="663"/>
    </row>
    <row r="77" spans="4:6" s="139" customFormat="1" hidden="1">
      <c r="D77" s="159"/>
      <c r="E77" s="159"/>
      <c r="F77" s="663"/>
    </row>
    <row r="78" spans="4:6" s="139" customFormat="1" hidden="1">
      <c r="D78" s="159"/>
      <c r="E78" s="159"/>
      <c r="F78" s="663"/>
    </row>
    <row r="79" spans="4:6" s="139" customFormat="1" hidden="1">
      <c r="D79" s="159"/>
      <c r="E79" s="159"/>
      <c r="F79" s="663"/>
    </row>
    <row r="80" spans="4:6" s="139" customFormat="1" hidden="1">
      <c r="D80" s="159"/>
      <c r="E80" s="159"/>
      <c r="F80" s="663"/>
    </row>
    <row r="81" spans="1:3" hidden="1">
      <c r="A81" s="139"/>
    </row>
    <row r="82" spans="1:3" hidden="1">
      <c r="A82" s="139"/>
    </row>
    <row r="83" spans="1:3" hidden="1">
      <c r="A83" s="139"/>
    </row>
    <row r="84" spans="1:3" hidden="1">
      <c r="A84" s="139"/>
    </row>
    <row r="85" spans="1:3" hidden="1">
      <c r="A85" s="265"/>
      <c r="B85" s="265"/>
      <c r="C85" s="265"/>
    </row>
    <row r="86" spans="1:3" hidden="1">
      <c r="A86" s="265"/>
      <c r="B86" s="265"/>
      <c r="C86" s="265"/>
    </row>
    <row r="87" spans="1:3" hidden="1">
      <c r="A87" s="265"/>
      <c r="B87" s="265"/>
      <c r="C87" s="265"/>
    </row>
    <row r="88" spans="1:3" hidden="1">
      <c r="A88" s="139"/>
    </row>
    <row r="89" spans="1:3" hidden="1">
      <c r="A89" s="139"/>
    </row>
    <row r="90" spans="1:3" hidden="1">
      <c r="A90" s="139"/>
    </row>
    <row r="91" spans="1:3" hidden="1">
      <c r="A91" s="139"/>
    </row>
    <row r="92" spans="1:3" hidden="1">
      <c r="A92" s="139"/>
    </row>
    <row r="93" spans="1:3" hidden="1">
      <c r="A93" s="139"/>
    </row>
    <row r="94" spans="1:3" hidden="1">
      <c r="A94" s="139"/>
    </row>
    <row r="95" spans="1:3" hidden="1">
      <c r="A95" s="139"/>
    </row>
    <row r="96" spans="1:3" hidden="1">
      <c r="A96" s="139"/>
    </row>
    <row r="97" spans="4:6" s="139" customFormat="1" hidden="1">
      <c r="D97" s="159"/>
      <c r="E97" s="159"/>
      <c r="F97" s="663"/>
    </row>
    <row r="98" spans="4:6" s="139" customFormat="1" hidden="1">
      <c r="D98" s="159"/>
      <c r="E98" s="159"/>
      <c r="F98" s="663"/>
    </row>
    <row r="99" spans="4:6" s="139" customFormat="1" hidden="1">
      <c r="D99" s="159"/>
      <c r="E99" s="159"/>
      <c r="F99" s="663"/>
    </row>
    <row r="100" spans="4:6" s="139" customFormat="1" hidden="1">
      <c r="D100" s="159"/>
      <c r="E100" s="159"/>
      <c r="F100" s="663"/>
    </row>
    <row r="101" spans="4:6" s="139" customFormat="1" hidden="1">
      <c r="D101" s="159"/>
      <c r="E101" s="159"/>
      <c r="F101" s="663"/>
    </row>
    <row r="102" spans="4:6" s="139" customFormat="1" hidden="1">
      <c r="D102" s="159"/>
      <c r="E102" s="159"/>
      <c r="F102" s="663"/>
    </row>
    <row r="103" spans="4:6" s="139" customFormat="1" hidden="1">
      <c r="D103" s="159"/>
      <c r="E103" s="159"/>
      <c r="F103" s="663"/>
    </row>
    <row r="104" spans="4:6" s="139" customFormat="1" hidden="1">
      <c r="D104" s="159"/>
      <c r="E104" s="159"/>
      <c r="F104" s="663"/>
    </row>
    <row r="105" spans="4:6" s="139" customFormat="1" hidden="1">
      <c r="D105" s="159"/>
      <c r="E105" s="159"/>
      <c r="F105" s="663"/>
    </row>
    <row r="106" spans="4:6" s="139" customFormat="1" hidden="1">
      <c r="D106" s="159"/>
      <c r="E106" s="159"/>
      <c r="F106" s="663"/>
    </row>
    <row r="107" spans="4:6" s="139" customFormat="1" hidden="1">
      <c r="D107" s="159"/>
      <c r="E107" s="159"/>
      <c r="F107" s="663"/>
    </row>
    <row r="108" spans="4:6" s="139" customFormat="1" hidden="1">
      <c r="D108" s="159"/>
      <c r="E108" s="159"/>
      <c r="F108" s="663"/>
    </row>
    <row r="109" spans="4:6" s="139" customFormat="1" hidden="1">
      <c r="D109" s="159"/>
      <c r="E109" s="159"/>
      <c r="F109" s="663"/>
    </row>
    <row r="110" spans="4:6" s="139" customFormat="1" hidden="1">
      <c r="D110" s="159"/>
      <c r="E110" s="159"/>
      <c r="F110" s="663"/>
    </row>
    <row r="111" spans="4:6" s="139" customFormat="1" hidden="1">
      <c r="D111" s="159"/>
      <c r="E111" s="159"/>
      <c r="F111" s="663"/>
    </row>
    <row r="112" spans="4:6" s="139" customFormat="1" hidden="1">
      <c r="D112" s="159"/>
      <c r="E112" s="159"/>
      <c r="F112" s="663"/>
    </row>
    <row r="113" spans="4:6" s="139" customFormat="1" hidden="1">
      <c r="D113" s="159"/>
      <c r="E113" s="159"/>
      <c r="F113" s="663"/>
    </row>
    <row r="114" spans="4:6" s="139" customFormat="1" hidden="1">
      <c r="D114" s="159"/>
      <c r="E114" s="159"/>
      <c r="F114" s="663"/>
    </row>
    <row r="115" spans="4:6" s="139" customFormat="1" hidden="1">
      <c r="D115" s="159"/>
      <c r="E115" s="159"/>
      <c r="F115" s="663"/>
    </row>
    <row r="116" spans="4:6" s="139" customFormat="1" hidden="1">
      <c r="D116" s="159"/>
      <c r="E116" s="159"/>
      <c r="F116" s="663"/>
    </row>
    <row r="117" spans="4:6" s="139" customFormat="1" hidden="1">
      <c r="D117" s="159"/>
      <c r="E117" s="159"/>
      <c r="F117" s="663"/>
    </row>
    <row r="118" spans="4:6" s="139" customFormat="1" hidden="1">
      <c r="D118" s="159"/>
      <c r="E118" s="159"/>
      <c r="F118" s="663"/>
    </row>
    <row r="119" spans="4:6" s="139" customFormat="1" hidden="1">
      <c r="D119" s="159"/>
      <c r="E119" s="159"/>
      <c r="F119" s="663"/>
    </row>
    <row r="120" spans="4:6" s="139" customFormat="1" hidden="1">
      <c r="D120" s="159"/>
      <c r="E120" s="159"/>
      <c r="F120" s="663"/>
    </row>
    <row r="121" spans="4:6" s="139" customFormat="1" hidden="1">
      <c r="D121" s="159"/>
      <c r="E121" s="159"/>
      <c r="F121" s="663"/>
    </row>
    <row r="122" spans="4:6" s="139" customFormat="1" hidden="1">
      <c r="D122" s="159"/>
      <c r="E122" s="159"/>
      <c r="F122" s="663"/>
    </row>
    <row r="123" spans="4:6" s="139" customFormat="1" hidden="1">
      <c r="D123" s="159"/>
      <c r="E123" s="159"/>
      <c r="F123" s="663"/>
    </row>
    <row r="124" spans="4:6" s="139" customFormat="1" hidden="1">
      <c r="D124" s="159"/>
      <c r="E124" s="159"/>
      <c r="F124" s="663"/>
    </row>
    <row r="125" spans="4:6" s="139" customFormat="1" hidden="1">
      <c r="D125" s="159"/>
      <c r="E125" s="159"/>
      <c r="F125" s="663"/>
    </row>
    <row r="126" spans="4:6" s="139" customFormat="1" hidden="1">
      <c r="D126" s="159"/>
      <c r="E126" s="159"/>
      <c r="F126" s="663"/>
    </row>
    <row r="127" spans="4:6" s="139" customFormat="1" hidden="1">
      <c r="D127" s="159"/>
      <c r="E127" s="159"/>
      <c r="F127" s="663"/>
    </row>
    <row r="128" spans="4:6" s="139" customFormat="1" hidden="1">
      <c r="D128" s="159"/>
      <c r="E128" s="159"/>
      <c r="F128" s="663"/>
    </row>
    <row r="129" spans="4:6" s="139" customFormat="1" hidden="1">
      <c r="D129" s="159"/>
      <c r="E129" s="159"/>
      <c r="F129" s="663"/>
    </row>
    <row r="130" spans="4:6" s="139" customFormat="1" hidden="1">
      <c r="D130" s="159"/>
      <c r="E130" s="159"/>
      <c r="F130" s="663"/>
    </row>
    <row r="131" spans="4:6" s="139" customFormat="1" hidden="1">
      <c r="D131" s="159"/>
      <c r="E131" s="159"/>
      <c r="F131" s="663"/>
    </row>
    <row r="132" spans="4:6" s="139" customFormat="1" hidden="1">
      <c r="D132" s="159"/>
      <c r="E132" s="159"/>
      <c r="F132" s="663"/>
    </row>
    <row r="133" spans="4:6" s="139" customFormat="1" hidden="1">
      <c r="D133" s="159"/>
      <c r="E133" s="159"/>
      <c r="F133" s="663"/>
    </row>
    <row r="134" spans="4:6" s="139" customFormat="1" hidden="1">
      <c r="D134" s="159"/>
      <c r="E134" s="159"/>
      <c r="F134" s="663"/>
    </row>
    <row r="135" spans="4:6" s="139" customFormat="1" hidden="1">
      <c r="D135" s="159"/>
      <c r="E135" s="159"/>
      <c r="F135" s="663"/>
    </row>
    <row r="136" spans="4:6" s="139" customFormat="1" hidden="1">
      <c r="D136" s="159"/>
      <c r="E136" s="159"/>
      <c r="F136" s="663"/>
    </row>
    <row r="137" spans="4:6" s="139" customFormat="1" hidden="1">
      <c r="D137" s="159"/>
      <c r="E137" s="159"/>
      <c r="F137" s="663"/>
    </row>
    <row r="138" spans="4:6" s="139" customFormat="1" hidden="1">
      <c r="D138" s="159"/>
      <c r="E138" s="159"/>
      <c r="F138" s="663"/>
    </row>
    <row r="139" spans="4:6" s="139" customFormat="1" hidden="1">
      <c r="D139" s="159"/>
      <c r="E139" s="159"/>
      <c r="F139" s="663"/>
    </row>
    <row r="140" spans="4:6" s="139" customFormat="1" hidden="1">
      <c r="D140" s="159"/>
      <c r="E140" s="159"/>
      <c r="F140" s="663"/>
    </row>
    <row r="141" spans="4:6" s="139" customFormat="1" hidden="1">
      <c r="D141" s="159"/>
      <c r="E141" s="159"/>
      <c r="F141" s="663"/>
    </row>
    <row r="142" spans="4:6" s="139" customFormat="1" hidden="1">
      <c r="D142" s="159"/>
      <c r="E142" s="159"/>
      <c r="F142" s="663"/>
    </row>
    <row r="143" spans="4:6" s="139" customFormat="1" hidden="1">
      <c r="D143" s="159"/>
      <c r="E143" s="159"/>
      <c r="F143" s="663"/>
    </row>
    <row r="144" spans="4:6" s="139" customFormat="1" hidden="1">
      <c r="D144" s="159"/>
      <c r="E144" s="159"/>
      <c r="F144" s="663"/>
    </row>
    <row r="145" spans="4:6" s="139" customFormat="1" hidden="1">
      <c r="D145" s="159"/>
      <c r="E145" s="159"/>
      <c r="F145" s="663"/>
    </row>
    <row r="146" spans="4:6" s="139" customFormat="1" hidden="1">
      <c r="D146" s="159"/>
      <c r="E146" s="159"/>
      <c r="F146" s="663"/>
    </row>
    <row r="147" spans="4:6" s="139" customFormat="1" hidden="1">
      <c r="D147" s="159"/>
      <c r="E147" s="159"/>
      <c r="F147" s="663"/>
    </row>
    <row r="148" spans="4:6" s="139" customFormat="1" hidden="1">
      <c r="D148" s="159"/>
      <c r="E148" s="159"/>
      <c r="F148" s="663"/>
    </row>
    <row r="149" spans="4:6" s="139" customFormat="1" hidden="1">
      <c r="D149" s="159"/>
      <c r="E149" s="159"/>
      <c r="F149" s="663"/>
    </row>
    <row r="150" spans="4:6" s="139" customFormat="1" hidden="1">
      <c r="D150" s="159"/>
      <c r="E150" s="159"/>
      <c r="F150" s="663"/>
    </row>
    <row r="151" spans="4:6" s="139" customFormat="1" hidden="1">
      <c r="D151" s="159"/>
      <c r="E151" s="159"/>
      <c r="F151" s="663"/>
    </row>
    <row r="152" spans="4:6" s="139" customFormat="1" hidden="1">
      <c r="D152" s="159"/>
      <c r="E152" s="159"/>
      <c r="F152" s="663"/>
    </row>
    <row r="153" spans="4:6" s="139" customFormat="1" hidden="1">
      <c r="D153" s="159"/>
      <c r="E153" s="159"/>
      <c r="F153" s="663"/>
    </row>
    <row r="154" spans="4:6" s="139" customFormat="1" hidden="1">
      <c r="D154" s="159"/>
      <c r="E154" s="159"/>
      <c r="F154" s="663"/>
    </row>
    <row r="155" spans="4:6" s="139" customFormat="1" hidden="1">
      <c r="D155" s="159"/>
      <c r="E155" s="159"/>
      <c r="F155" s="663"/>
    </row>
    <row r="156" spans="4:6" s="139" customFormat="1" hidden="1">
      <c r="D156" s="159"/>
      <c r="E156" s="159"/>
      <c r="F156" s="663"/>
    </row>
    <row r="157" spans="4:6" s="139" customFormat="1" hidden="1">
      <c r="D157" s="159"/>
      <c r="E157" s="159"/>
      <c r="F157" s="663"/>
    </row>
    <row r="158" spans="4:6" s="139" customFormat="1" hidden="1">
      <c r="D158" s="159"/>
      <c r="E158" s="159"/>
      <c r="F158" s="663"/>
    </row>
    <row r="159" spans="4:6" s="139" customFormat="1" hidden="1">
      <c r="D159" s="159"/>
      <c r="E159" s="159"/>
      <c r="F159" s="663"/>
    </row>
    <row r="160" spans="4:6" s="139" customFormat="1" hidden="1">
      <c r="D160" s="159"/>
      <c r="E160" s="159"/>
      <c r="F160" s="663"/>
    </row>
    <row r="161" spans="4:6" s="139" customFormat="1" hidden="1">
      <c r="D161" s="159"/>
      <c r="E161" s="159"/>
      <c r="F161" s="663"/>
    </row>
    <row r="162" spans="4:6" s="139" customFormat="1" hidden="1">
      <c r="D162" s="159"/>
      <c r="E162" s="159"/>
      <c r="F162" s="663"/>
    </row>
    <row r="163" spans="4:6" s="139" customFormat="1" hidden="1">
      <c r="D163" s="159"/>
      <c r="E163" s="159"/>
      <c r="F163" s="663"/>
    </row>
    <row r="164" spans="4:6" s="139" customFormat="1" hidden="1">
      <c r="D164" s="159"/>
      <c r="E164" s="159"/>
      <c r="F164" s="663"/>
    </row>
    <row r="165" spans="4:6" s="139" customFormat="1" hidden="1">
      <c r="D165" s="159"/>
      <c r="E165" s="159"/>
      <c r="F165" s="663"/>
    </row>
    <row r="166" spans="4:6" s="139" customFormat="1" hidden="1">
      <c r="D166" s="159"/>
      <c r="E166" s="159"/>
      <c r="F166" s="663"/>
    </row>
  </sheetData>
  <sheetProtection insertRows="0" deleteRows="0" selectLockedCells="1"/>
  <hyperlinks>
    <hyperlink ref="C1" location="Content!Print_Area" display="Content" xr:uid="{EABDCDD5-6C90-4164-B009-F648CD197A6B}"/>
    <hyperlink ref="C2" location="'X1 - Assets'!A1" display="SFP-Asset" xr:uid="{3CC8FDBA-FD1B-4DA9-BE7E-85E7FACBA96C}"/>
    <hyperlink ref="C3" location="'X2 - Liabilities'!A1" display="SFP-Liab and NW" xr:uid="{37F2B6C1-6E0D-4CE3-8330-6612A99ACBE4}"/>
    <hyperlink ref="C4" location="X4_SCI!A1" display="SCI" xr:uid="{B38AE7AC-B9F6-40B4-9A14-6C5802FB105C}"/>
  </hyperlinks>
  <pageMargins left="0.7" right="0.7" top="0.75" bottom="0.75" header="0.3" footer="0.3"/>
  <pageSetup paperSize="14" scale="66" fitToHeight="0" orientation="portrait" blackAndWhite="1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7AEC-367C-4E26-9EC3-4289FB86DE29}">
  <sheetPr>
    <tabColor rgb="FFFFC000"/>
    <outlinePr summaryBelow="0"/>
    <pageSetUpPr fitToPage="1"/>
  </sheetPr>
  <dimension ref="A1:J147"/>
  <sheetViews>
    <sheetView zoomScale="85" zoomScaleNormal="85" zoomScaleSheetLayoutView="115" workbookViewId="0">
      <selection activeCell="C1" sqref="C1:C4"/>
    </sheetView>
  </sheetViews>
  <sheetFormatPr defaultColWidth="0" defaultRowHeight="15.75" zeroHeight="1"/>
  <cols>
    <col min="1" max="1" width="79.42578125" style="287" customWidth="1"/>
    <col min="2" max="2" width="23" style="286" customWidth="1"/>
    <col min="3" max="3" width="23" style="286" bestFit="1" customWidth="1"/>
    <col min="4" max="4" width="5" style="159" customWidth="1"/>
    <col min="5" max="5" width="10" style="159" customWidth="1"/>
    <col min="6" max="6" width="0.5703125" style="673" customWidth="1"/>
    <col min="7" max="10" width="0" style="286" hidden="1" customWidth="1"/>
    <col min="11" max="16384" width="10" style="286" hidden="1"/>
  </cols>
  <sheetData>
    <row r="1" spans="1:6">
      <c r="A1" s="285" t="s">
        <v>1440</v>
      </c>
      <c r="C1" s="335" t="s">
        <v>271</v>
      </c>
    </row>
    <row r="2" spans="1:6" s="284" customFormat="1">
      <c r="A2" s="205" t="str">
        <f>"COMPANY: "&amp;'Co. Profile'!B2</f>
        <v>COMPANY: [NAME OF HMO]</v>
      </c>
      <c r="C2" s="336" t="s">
        <v>798</v>
      </c>
      <c r="D2" s="172"/>
      <c r="F2" s="674"/>
    </row>
    <row r="3" spans="1:6" s="284" customFormat="1">
      <c r="A3" s="210" t="str">
        <f>'Co. Profile'!B3</f>
        <v>FOR THE YEAR ENDED DECEMBER 31, 20XX</v>
      </c>
      <c r="C3" s="336" t="s">
        <v>799</v>
      </c>
      <c r="D3" s="5"/>
      <c r="F3" s="674"/>
    </row>
    <row r="4" spans="1:6" ht="16.5" thickBot="1">
      <c r="C4" s="335" t="s">
        <v>800</v>
      </c>
      <c r="D4" s="5"/>
    </row>
    <row r="5" spans="1:6" ht="32.25" thickBot="1">
      <c r="A5" s="1070" t="s">
        <v>447</v>
      </c>
      <c r="B5" s="1071" t="s">
        <v>449</v>
      </c>
      <c r="C5" s="1071" t="s">
        <v>450</v>
      </c>
      <c r="D5" s="5"/>
    </row>
    <row r="6" spans="1:6">
      <c r="A6" s="509" t="s">
        <v>602</v>
      </c>
      <c r="B6" s="1274"/>
      <c r="C6" s="1274"/>
      <c r="E6" s="99"/>
    </row>
    <row r="7" spans="1:6">
      <c r="A7" s="509" t="s">
        <v>603</v>
      </c>
      <c r="B7" s="1274"/>
      <c r="C7" s="1274"/>
    </row>
    <row r="8" spans="1:6">
      <c r="A8" s="509" t="s">
        <v>604</v>
      </c>
      <c r="B8" s="1274"/>
      <c r="C8" s="1274"/>
    </row>
    <row r="9" spans="1:6">
      <c r="A9" s="509" t="s">
        <v>605</v>
      </c>
      <c r="B9" s="1274"/>
      <c r="C9" s="1274"/>
    </row>
    <row r="10" spans="1:6">
      <c r="A10" s="509" t="s">
        <v>606</v>
      </c>
      <c r="B10" s="1274"/>
      <c r="C10" s="1274"/>
    </row>
    <row r="11" spans="1:6">
      <c r="A11" s="509" t="s">
        <v>607</v>
      </c>
      <c r="B11" s="1274"/>
      <c r="C11" s="1274"/>
    </row>
    <row r="12" spans="1:6">
      <c r="A12" s="509" t="s">
        <v>608</v>
      </c>
      <c r="B12" s="1274"/>
      <c r="C12" s="1274"/>
    </row>
    <row r="13" spans="1:6">
      <c r="A13" s="509" t="s">
        <v>609</v>
      </c>
      <c r="B13" s="1274"/>
      <c r="C13" s="1274"/>
    </row>
    <row r="14" spans="1:6">
      <c r="A14" s="565" t="s">
        <v>1441</v>
      </c>
      <c r="B14" s="1275"/>
      <c r="C14" s="1275"/>
    </row>
    <row r="15" spans="1:6" ht="16.5" thickBot="1">
      <c r="A15" s="288" t="s">
        <v>1442</v>
      </c>
      <c r="B15" s="289">
        <f>SUM(B6:B14)</f>
        <v>0</v>
      </c>
      <c r="C15" s="289">
        <f>SUM(C6:C14)</f>
        <v>0</v>
      </c>
    </row>
    <row r="16" spans="1:6" ht="16.5" thickBot="1">
      <c r="A16" s="1072" t="s">
        <v>1443</v>
      </c>
      <c r="B16" s="1276"/>
      <c r="C16" s="1276"/>
    </row>
    <row r="17" spans="1:5" ht="16.5" thickBot="1">
      <c r="A17" s="510" t="s">
        <v>1444</v>
      </c>
      <c r="B17" s="511">
        <f>B15-B16</f>
        <v>0</v>
      </c>
      <c r="C17" s="511">
        <f>C15-C16</f>
        <v>0</v>
      </c>
    </row>
    <row r="18" spans="1:5" ht="16.5" thickTop="1">
      <c r="A18" s="286"/>
    </row>
    <row r="19" spans="1:5">
      <c r="A19" s="365" t="s">
        <v>792</v>
      </c>
    </row>
    <row r="20" spans="1:5">
      <c r="A20" s="366" t="s">
        <v>819</v>
      </c>
    </row>
    <row r="21" spans="1:5">
      <c r="A21" s="719" t="s">
        <v>726</v>
      </c>
    </row>
    <row r="22" spans="1:5">
      <c r="A22" s="286"/>
    </row>
    <row r="23" spans="1:5" s="673" customFormat="1" ht="3" customHeight="1">
      <c r="D23" s="594"/>
      <c r="E23" s="594"/>
    </row>
    <row r="24" spans="1:5" hidden="1">
      <c r="A24" s="286"/>
    </row>
    <row r="25" spans="1:5" hidden="1">
      <c r="A25" s="286"/>
    </row>
    <row r="26" spans="1:5" hidden="1">
      <c r="A26" s="286"/>
    </row>
    <row r="27" spans="1:5" hidden="1">
      <c r="A27" s="286"/>
    </row>
    <row r="28" spans="1:5" hidden="1">
      <c r="A28" s="286"/>
    </row>
    <row r="29" spans="1:5" hidden="1">
      <c r="A29" s="286"/>
    </row>
    <row r="30" spans="1:5" hidden="1">
      <c r="A30" s="286"/>
    </row>
    <row r="31" spans="1:5" hidden="1">
      <c r="A31" s="286"/>
    </row>
    <row r="32" spans="1:5" hidden="1">
      <c r="A32" s="286"/>
    </row>
    <row r="33" spans="1:1" hidden="1">
      <c r="A33" s="286"/>
    </row>
    <row r="34" spans="1:1" hidden="1">
      <c r="A34" s="286"/>
    </row>
    <row r="35" spans="1:1" hidden="1">
      <c r="A35" s="286"/>
    </row>
    <row r="36" spans="1:1" hidden="1">
      <c r="A36" s="286"/>
    </row>
    <row r="37" spans="1:1" hidden="1">
      <c r="A37" s="286"/>
    </row>
    <row r="38" spans="1:1" hidden="1">
      <c r="A38" s="286"/>
    </row>
    <row r="39" spans="1:1" hidden="1">
      <c r="A39" s="286"/>
    </row>
    <row r="40" spans="1:1" hidden="1">
      <c r="A40" s="286"/>
    </row>
    <row r="41" spans="1:1" hidden="1">
      <c r="A41" s="286"/>
    </row>
    <row r="42" spans="1:1" hidden="1">
      <c r="A42" s="286"/>
    </row>
    <row r="43" spans="1:1" hidden="1">
      <c r="A43" s="286"/>
    </row>
    <row r="44" spans="1:1" hidden="1">
      <c r="A44" s="286"/>
    </row>
    <row r="45" spans="1:1" hidden="1">
      <c r="A45" s="286"/>
    </row>
    <row r="46" spans="1:1" hidden="1">
      <c r="A46" s="286"/>
    </row>
    <row r="47" spans="1:1" hidden="1">
      <c r="A47" s="286"/>
    </row>
    <row r="48" spans="1:1" hidden="1">
      <c r="A48" s="286"/>
    </row>
    <row r="49" spans="1:1" hidden="1">
      <c r="A49" s="286"/>
    </row>
    <row r="50" spans="1:1" hidden="1">
      <c r="A50" s="286"/>
    </row>
    <row r="51" spans="1:1" hidden="1">
      <c r="A51" s="286"/>
    </row>
    <row r="52" spans="1:1" hidden="1">
      <c r="A52" s="286"/>
    </row>
    <row r="53" spans="1:1" hidden="1">
      <c r="A53" s="286"/>
    </row>
    <row r="54" spans="1:1" hidden="1">
      <c r="A54" s="286"/>
    </row>
    <row r="55" spans="1:1" hidden="1">
      <c r="A55" s="286"/>
    </row>
    <row r="56" spans="1:1" hidden="1">
      <c r="A56" s="286"/>
    </row>
    <row r="57" spans="1:1" hidden="1">
      <c r="A57" s="286"/>
    </row>
    <row r="58" spans="1:1" hidden="1">
      <c r="A58" s="286"/>
    </row>
    <row r="59" spans="1:1" hidden="1">
      <c r="A59" s="286"/>
    </row>
    <row r="60" spans="1:1" hidden="1">
      <c r="A60" s="286"/>
    </row>
    <row r="61" spans="1:1" hidden="1">
      <c r="A61" s="286"/>
    </row>
    <row r="62" spans="1:1" hidden="1">
      <c r="A62" s="286"/>
    </row>
    <row r="63" spans="1:1" hidden="1">
      <c r="A63" s="286"/>
    </row>
    <row r="64" spans="1:1" hidden="1">
      <c r="A64" s="286"/>
    </row>
    <row r="65" spans="1:3" hidden="1">
      <c r="A65" s="286"/>
    </row>
    <row r="66" spans="1:3" hidden="1">
      <c r="A66" s="290"/>
      <c r="B66" s="290"/>
      <c r="C66" s="290"/>
    </row>
    <row r="67" spans="1:3" hidden="1">
      <c r="A67" s="290"/>
      <c r="B67" s="290"/>
      <c r="C67" s="290"/>
    </row>
    <row r="68" spans="1:3" hidden="1">
      <c r="A68" s="290"/>
      <c r="B68" s="290"/>
      <c r="C68" s="290"/>
    </row>
    <row r="69" spans="1:3" hidden="1">
      <c r="A69" s="286"/>
    </row>
    <row r="70" spans="1:3" hidden="1">
      <c r="A70" s="286"/>
    </row>
    <row r="71" spans="1:3" hidden="1">
      <c r="A71" s="286"/>
    </row>
    <row r="72" spans="1:3" hidden="1">
      <c r="A72" s="286"/>
    </row>
    <row r="73" spans="1:3" hidden="1">
      <c r="A73" s="286"/>
    </row>
    <row r="74" spans="1:3" hidden="1">
      <c r="A74" s="286"/>
    </row>
    <row r="75" spans="1:3" hidden="1">
      <c r="A75" s="286"/>
    </row>
    <row r="76" spans="1:3" hidden="1">
      <c r="A76" s="286"/>
    </row>
    <row r="77" spans="1:3" hidden="1">
      <c r="A77" s="286"/>
    </row>
    <row r="78" spans="1:3" hidden="1">
      <c r="A78" s="286"/>
    </row>
    <row r="79" spans="1:3" hidden="1">
      <c r="A79" s="286"/>
    </row>
    <row r="80" spans="1:3" hidden="1">
      <c r="A80" s="286"/>
    </row>
    <row r="81" spans="1:1" hidden="1">
      <c r="A81" s="286"/>
    </row>
    <row r="82" spans="1:1" hidden="1">
      <c r="A82" s="286"/>
    </row>
    <row r="83" spans="1:1" hidden="1">
      <c r="A83" s="286"/>
    </row>
    <row r="84" spans="1:1" hidden="1">
      <c r="A84" s="286"/>
    </row>
    <row r="85" spans="1:1" hidden="1">
      <c r="A85" s="286"/>
    </row>
    <row r="86" spans="1:1" hidden="1">
      <c r="A86" s="286"/>
    </row>
    <row r="87" spans="1:1" hidden="1">
      <c r="A87" s="286"/>
    </row>
    <row r="88" spans="1:1" hidden="1">
      <c r="A88" s="286"/>
    </row>
    <row r="89" spans="1:1" hidden="1">
      <c r="A89" s="286"/>
    </row>
    <row r="90" spans="1:1" hidden="1">
      <c r="A90" s="286"/>
    </row>
    <row r="91" spans="1:1" hidden="1">
      <c r="A91" s="286"/>
    </row>
    <row r="92" spans="1:1" hidden="1">
      <c r="A92" s="286"/>
    </row>
    <row r="93" spans="1:1" hidden="1">
      <c r="A93" s="286"/>
    </row>
    <row r="94" spans="1:1" hidden="1">
      <c r="A94" s="286"/>
    </row>
    <row r="95" spans="1:1" hidden="1">
      <c r="A95" s="286"/>
    </row>
    <row r="96" spans="1:1" hidden="1">
      <c r="A96" s="286"/>
    </row>
    <row r="97" spans="1:1" hidden="1">
      <c r="A97" s="286"/>
    </row>
    <row r="98" spans="1:1" hidden="1">
      <c r="A98" s="286"/>
    </row>
    <row r="99" spans="1:1" hidden="1">
      <c r="A99" s="286"/>
    </row>
    <row r="100" spans="1:1" hidden="1">
      <c r="A100" s="286"/>
    </row>
    <row r="101" spans="1:1" hidden="1">
      <c r="A101" s="286"/>
    </row>
    <row r="102" spans="1:1" hidden="1">
      <c r="A102" s="286"/>
    </row>
    <row r="103" spans="1:1" hidden="1">
      <c r="A103" s="286"/>
    </row>
    <row r="104" spans="1:1" hidden="1">
      <c r="A104" s="286"/>
    </row>
    <row r="105" spans="1:1" hidden="1">
      <c r="A105" s="286"/>
    </row>
    <row r="106" spans="1:1" hidden="1">
      <c r="A106" s="286"/>
    </row>
    <row r="107" spans="1:1" hidden="1">
      <c r="A107" s="286"/>
    </row>
    <row r="108" spans="1:1" hidden="1">
      <c r="A108" s="286"/>
    </row>
    <row r="109" spans="1:1" hidden="1">
      <c r="A109" s="286"/>
    </row>
    <row r="110" spans="1:1" hidden="1">
      <c r="A110" s="286"/>
    </row>
    <row r="111" spans="1:1" hidden="1">
      <c r="A111" s="286"/>
    </row>
    <row r="112" spans="1:1" hidden="1">
      <c r="A112" s="286"/>
    </row>
    <row r="113" spans="1:1" hidden="1">
      <c r="A113" s="286"/>
    </row>
    <row r="114" spans="1:1" hidden="1">
      <c r="A114" s="286"/>
    </row>
    <row r="115" spans="1:1" hidden="1">
      <c r="A115" s="286"/>
    </row>
    <row r="116" spans="1:1" hidden="1">
      <c r="A116" s="286"/>
    </row>
    <row r="117" spans="1:1" hidden="1">
      <c r="A117" s="286"/>
    </row>
    <row r="118" spans="1:1" hidden="1">
      <c r="A118" s="286"/>
    </row>
    <row r="119" spans="1:1" hidden="1">
      <c r="A119" s="286"/>
    </row>
    <row r="120" spans="1:1" hidden="1">
      <c r="A120" s="286"/>
    </row>
    <row r="121" spans="1:1" hidden="1">
      <c r="A121" s="286"/>
    </row>
    <row r="122" spans="1:1" hidden="1">
      <c r="A122" s="286"/>
    </row>
    <row r="123" spans="1:1" hidden="1">
      <c r="A123" s="286"/>
    </row>
    <row r="124" spans="1:1" hidden="1">
      <c r="A124" s="286"/>
    </row>
    <row r="125" spans="1:1" hidden="1">
      <c r="A125" s="286"/>
    </row>
    <row r="126" spans="1:1" hidden="1">
      <c r="A126" s="286"/>
    </row>
    <row r="127" spans="1:1" hidden="1">
      <c r="A127" s="286"/>
    </row>
    <row r="128" spans="1:1" hidden="1">
      <c r="A128" s="286"/>
    </row>
    <row r="129" spans="1:1" hidden="1">
      <c r="A129" s="286"/>
    </row>
    <row r="130" spans="1:1" hidden="1">
      <c r="A130" s="286"/>
    </row>
    <row r="131" spans="1:1" hidden="1">
      <c r="A131" s="286"/>
    </row>
    <row r="132" spans="1:1" hidden="1">
      <c r="A132" s="286"/>
    </row>
    <row r="133" spans="1:1" hidden="1">
      <c r="A133" s="286"/>
    </row>
    <row r="134" spans="1:1" hidden="1">
      <c r="A134" s="286"/>
    </row>
    <row r="135" spans="1:1" hidden="1">
      <c r="A135" s="286"/>
    </row>
    <row r="136" spans="1:1" hidden="1">
      <c r="A136" s="286"/>
    </row>
    <row r="137" spans="1:1" hidden="1">
      <c r="A137" s="286"/>
    </row>
    <row r="138" spans="1:1" hidden="1">
      <c r="A138" s="286"/>
    </row>
    <row r="139" spans="1:1" hidden="1">
      <c r="A139" s="286"/>
    </row>
    <row r="140" spans="1:1" hidden="1">
      <c r="A140" s="286"/>
    </row>
    <row r="141" spans="1:1" hidden="1">
      <c r="A141" s="286"/>
    </row>
    <row r="142" spans="1:1" hidden="1">
      <c r="A142" s="286"/>
    </row>
    <row r="143" spans="1:1" hidden="1">
      <c r="A143" s="286"/>
    </row>
    <row r="144" spans="1:1" hidden="1">
      <c r="A144" s="286"/>
    </row>
    <row r="145" spans="1:1" hidden="1">
      <c r="A145" s="286"/>
    </row>
    <row r="146" spans="1:1" hidden="1">
      <c r="A146" s="286"/>
    </row>
    <row r="147" spans="1:1" hidden="1">
      <c r="A147" s="286"/>
    </row>
  </sheetData>
  <hyperlinks>
    <hyperlink ref="C1" location="Content!Print_Area" display="Content" xr:uid="{A9643255-868C-49F6-BBC7-28A07A0DBF4F}"/>
    <hyperlink ref="C2" location="'X1 - Assets'!A1" display="SFP-Asset" xr:uid="{464D3358-B03F-4F71-8F13-C58E9261C1F1}"/>
    <hyperlink ref="C3" location="'X2 - Liabilities'!A1" display="SFP-Liab and NW" xr:uid="{0E2A6D93-ED01-4C03-9508-31BE21D63534}"/>
    <hyperlink ref="C4" location="X4_SCI!A1" display="SCI" xr:uid="{7DE43429-ADB9-4D60-94F3-7E57F6EF4AE3}"/>
  </hyperlinks>
  <pageMargins left="0.7" right="0.7" top="0.75" bottom="0.75" header="0.3" footer="0.3"/>
  <pageSetup paperSize="14" fitToHeight="0" orientation="landscape" blackAndWhite="1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22B1-541B-4747-B722-0EA905D091F0}">
  <sheetPr>
    <tabColor rgb="FFFFC000"/>
    <pageSetUpPr fitToPage="1"/>
  </sheetPr>
  <dimension ref="A1:K55"/>
  <sheetViews>
    <sheetView zoomScaleNormal="100" workbookViewId="0">
      <selection activeCell="S22" sqref="S22"/>
    </sheetView>
  </sheetViews>
  <sheetFormatPr defaultColWidth="9.140625" defaultRowHeight="15"/>
  <cols>
    <col min="1" max="1" width="8.85546875" style="820" customWidth="1"/>
    <col min="2" max="2" width="26.28515625" style="820" customWidth="1"/>
    <col min="3" max="3" width="15" style="820" customWidth="1"/>
    <col min="4" max="4" width="15.5703125" style="820" customWidth="1"/>
    <col min="5" max="5" width="18.42578125" style="820" bestFit="1" customWidth="1"/>
    <col min="6" max="6" width="8.85546875" style="820" customWidth="1"/>
    <col min="7" max="7" width="19" style="820" hidden="1" customWidth="1"/>
    <col min="8" max="9" width="9.140625" style="820" hidden="1" customWidth="1"/>
    <col min="10" max="10" width="8.85546875" style="820" hidden="1" customWidth="1"/>
    <col min="11" max="11" width="0.5703125" style="821" customWidth="1"/>
    <col min="12" max="12" width="0" style="820" hidden="1"/>
    <col min="13" max="16384" width="9.140625" style="820"/>
  </cols>
  <sheetData>
    <row r="1" spans="1:5" ht="15.75">
      <c r="A1" s="285" t="s">
        <v>1445</v>
      </c>
      <c r="B1" s="819"/>
      <c r="C1" s="819"/>
      <c r="D1" s="819"/>
      <c r="E1" s="335" t="s">
        <v>271</v>
      </c>
    </row>
    <row r="2" spans="1:5" ht="15.75">
      <c r="A2" s="205" t="str">
        <f>"COMPANY: "&amp;'Co. Profile'!B2</f>
        <v>COMPANY: [NAME OF HMO]</v>
      </c>
      <c r="B2" s="819"/>
      <c r="C2" s="819"/>
      <c r="D2" s="819"/>
      <c r="E2" s="336" t="s">
        <v>798</v>
      </c>
    </row>
    <row r="3" spans="1:5" ht="15.75">
      <c r="A3" s="210" t="str">
        <f>'Co. Profile'!B3</f>
        <v>FOR THE YEAR ENDED DECEMBER 31, 20XX</v>
      </c>
      <c r="B3" s="819"/>
      <c r="C3" s="819"/>
      <c r="D3" s="819"/>
      <c r="E3" s="336" t="s">
        <v>799</v>
      </c>
    </row>
    <row r="4" spans="1:5" ht="15.75">
      <c r="A4" s="819"/>
      <c r="B4" s="819"/>
      <c r="C4" s="819"/>
      <c r="D4" s="819"/>
      <c r="E4" s="335" t="s">
        <v>800</v>
      </c>
    </row>
    <row r="5" spans="1:5" ht="15.75" thickBot="1"/>
    <row r="6" spans="1:5">
      <c r="A6" s="1976" t="s">
        <v>240</v>
      </c>
      <c r="B6" s="1977"/>
      <c r="C6" s="1982" t="s">
        <v>1446</v>
      </c>
      <c r="D6" s="1982" t="s">
        <v>1447</v>
      </c>
      <c r="E6" s="1974" t="s">
        <v>1062</v>
      </c>
    </row>
    <row r="7" spans="1:5">
      <c r="A7" s="1978"/>
      <c r="B7" s="1979"/>
      <c r="C7" s="2605"/>
      <c r="D7" s="2605"/>
      <c r="E7" s="2606"/>
    </row>
    <row r="8" spans="1:5" ht="15.75" thickBot="1">
      <c r="A8" s="1980"/>
      <c r="B8" s="1981"/>
      <c r="C8" s="1983"/>
      <c r="D8" s="1983"/>
      <c r="E8" s="1975"/>
    </row>
    <row r="9" spans="1:5">
      <c r="A9" s="822" t="s">
        <v>885</v>
      </c>
      <c r="B9" s="823"/>
      <c r="C9" s="2607"/>
      <c r="D9" s="2608"/>
      <c r="E9" s="2609"/>
    </row>
    <row r="10" spans="1:5">
      <c r="A10" s="824" t="s">
        <v>810</v>
      </c>
      <c r="B10" s="1277"/>
      <c r="C10" s="1278"/>
      <c r="D10" s="1279"/>
      <c r="E10" s="1280"/>
    </row>
    <row r="11" spans="1:5">
      <c r="A11" s="824" t="s">
        <v>812</v>
      </c>
      <c r="B11" s="1281"/>
      <c r="C11" s="1282"/>
      <c r="D11" s="1283"/>
      <c r="E11" s="1284"/>
    </row>
    <row r="12" spans="1:5">
      <c r="A12" s="824" t="s">
        <v>813</v>
      </c>
      <c r="B12" s="1281"/>
      <c r="C12" s="1282"/>
      <c r="D12" s="1283"/>
      <c r="E12" s="1284"/>
    </row>
    <row r="13" spans="1:5">
      <c r="A13" s="824" t="s">
        <v>815</v>
      </c>
      <c r="B13" s="1281"/>
      <c r="C13" s="1282"/>
      <c r="D13" s="1283"/>
      <c r="E13" s="1284"/>
    </row>
    <row r="14" spans="1:5">
      <c r="A14" s="824" t="s">
        <v>866</v>
      </c>
      <c r="B14" s="1281"/>
      <c r="C14" s="1282"/>
      <c r="D14" s="1283"/>
      <c r="E14" s="1284"/>
    </row>
    <row r="15" spans="1:5">
      <c r="A15" s="827" t="s">
        <v>1435</v>
      </c>
      <c r="B15" s="1281"/>
      <c r="C15" s="1282"/>
      <c r="D15" s="1283"/>
      <c r="E15" s="1284"/>
    </row>
    <row r="16" spans="1:5">
      <c r="A16" s="827" t="s">
        <v>1436</v>
      </c>
      <c r="B16" s="1281"/>
      <c r="C16" s="1282"/>
      <c r="D16" s="1283"/>
      <c r="E16" s="1284"/>
    </row>
    <row r="17" spans="1:5">
      <c r="A17" s="827" t="s">
        <v>1437</v>
      </c>
      <c r="B17" s="1281"/>
      <c r="C17" s="1282"/>
      <c r="D17" s="1283"/>
      <c r="E17" s="1284"/>
    </row>
    <row r="18" spans="1:5">
      <c r="A18" s="827" t="s">
        <v>1438</v>
      </c>
      <c r="B18" s="1281"/>
      <c r="C18" s="1282"/>
      <c r="D18" s="1283"/>
      <c r="E18" s="1284"/>
    </row>
    <row r="19" spans="1:5">
      <c r="A19" s="827" t="s">
        <v>1439</v>
      </c>
      <c r="B19" s="1281"/>
      <c r="C19" s="1282"/>
      <c r="D19" s="1283"/>
      <c r="E19" s="1284"/>
    </row>
    <row r="20" spans="1:5">
      <c r="A20" s="827"/>
      <c r="B20" s="828" t="s">
        <v>1448</v>
      </c>
      <c r="C20" s="825"/>
      <c r="D20" s="829"/>
      <c r="E20" s="826"/>
    </row>
    <row r="21" spans="1:5" ht="15.75" thickBot="1">
      <c r="A21" s="827"/>
      <c r="B21" s="830" t="s">
        <v>1449</v>
      </c>
      <c r="C21" s="825"/>
      <c r="D21" s="1647">
        <f>SUM(D10:D20)</f>
        <v>0</v>
      </c>
      <c r="E21" s="831"/>
    </row>
    <row r="22" spans="1:5">
      <c r="A22" s="822" t="s">
        <v>284</v>
      </c>
      <c r="B22" s="823"/>
      <c r="C22" s="2607"/>
      <c r="D22" s="2608"/>
      <c r="E22" s="826"/>
    </row>
    <row r="23" spans="1:5">
      <c r="A23" s="824" t="s">
        <v>810</v>
      </c>
      <c r="B23" s="1277"/>
      <c r="C23" s="1278"/>
      <c r="D23" s="1279"/>
      <c r="E23" s="1284"/>
    </row>
    <row r="24" spans="1:5">
      <c r="A24" s="824" t="s">
        <v>812</v>
      </c>
      <c r="B24" s="1281"/>
      <c r="C24" s="1282"/>
      <c r="D24" s="1283"/>
      <c r="E24" s="1284"/>
    </row>
    <row r="25" spans="1:5">
      <c r="A25" s="824" t="s">
        <v>813</v>
      </c>
      <c r="B25" s="1281"/>
      <c r="C25" s="1282"/>
      <c r="D25" s="1283"/>
      <c r="E25" s="1284"/>
    </row>
    <row r="26" spans="1:5">
      <c r="A26" s="824" t="s">
        <v>815</v>
      </c>
      <c r="B26" s="1281"/>
      <c r="C26" s="1282"/>
      <c r="D26" s="1283"/>
      <c r="E26" s="1284"/>
    </row>
    <row r="27" spans="1:5">
      <c r="A27" s="824" t="s">
        <v>866</v>
      </c>
      <c r="B27" s="1281"/>
      <c r="C27" s="1282"/>
      <c r="D27" s="1283"/>
      <c r="E27" s="1284"/>
    </row>
    <row r="28" spans="1:5">
      <c r="A28" s="827" t="s">
        <v>1435</v>
      </c>
      <c r="B28" s="1281"/>
      <c r="C28" s="1282"/>
      <c r="D28" s="1283"/>
      <c r="E28" s="1284"/>
    </row>
    <row r="29" spans="1:5">
      <c r="A29" s="827" t="s">
        <v>1436</v>
      </c>
      <c r="B29" s="1281"/>
      <c r="C29" s="1282"/>
      <c r="D29" s="1283"/>
      <c r="E29" s="1284"/>
    </row>
    <row r="30" spans="1:5">
      <c r="A30" s="827" t="s">
        <v>1437</v>
      </c>
      <c r="B30" s="1281"/>
      <c r="C30" s="1282"/>
      <c r="D30" s="1283"/>
      <c r="E30" s="1284"/>
    </row>
    <row r="31" spans="1:5">
      <c r="A31" s="827" t="s">
        <v>1438</v>
      </c>
      <c r="B31" s="1281"/>
      <c r="C31" s="1282"/>
      <c r="D31" s="1283"/>
      <c r="E31" s="1284"/>
    </row>
    <row r="32" spans="1:5">
      <c r="A32" s="827" t="s">
        <v>1439</v>
      </c>
      <c r="B32" s="1281"/>
      <c r="C32" s="1282"/>
      <c r="D32" s="1283"/>
      <c r="E32" s="1284"/>
    </row>
    <row r="33" spans="1:5">
      <c r="A33" s="827"/>
      <c r="B33" s="828" t="s">
        <v>1448</v>
      </c>
      <c r="C33" s="825"/>
      <c r="D33" s="829"/>
      <c r="E33" s="826"/>
    </row>
    <row r="34" spans="1:5" ht="15.75" thickBot="1">
      <c r="A34" s="827"/>
      <c r="B34" s="830" t="s">
        <v>1449</v>
      </c>
      <c r="C34" s="825"/>
      <c r="D34" s="1647">
        <f>SUM(D23:D33)</f>
        <v>0</v>
      </c>
      <c r="E34" s="826"/>
    </row>
    <row r="35" spans="1:5">
      <c r="A35" s="822" t="s">
        <v>286</v>
      </c>
      <c r="B35" s="823"/>
      <c r="C35" s="2607"/>
      <c r="D35" s="2608"/>
      <c r="E35" s="826"/>
    </row>
    <row r="36" spans="1:5">
      <c r="A36" s="824" t="s">
        <v>810</v>
      </c>
      <c r="B36" s="1277"/>
      <c r="C36" s="1278"/>
      <c r="D36" s="1279"/>
      <c r="E36" s="1284"/>
    </row>
    <row r="37" spans="1:5">
      <c r="A37" s="824" t="s">
        <v>812</v>
      </c>
      <c r="B37" s="1281"/>
      <c r="C37" s="1282"/>
      <c r="D37" s="1283"/>
      <c r="E37" s="1284"/>
    </row>
    <row r="38" spans="1:5">
      <c r="A38" s="824" t="s">
        <v>813</v>
      </c>
      <c r="B38" s="1281"/>
      <c r="C38" s="1282"/>
      <c r="D38" s="1283"/>
      <c r="E38" s="1284"/>
    </row>
    <row r="39" spans="1:5">
      <c r="A39" s="824" t="s">
        <v>815</v>
      </c>
      <c r="B39" s="1281"/>
      <c r="C39" s="1282"/>
      <c r="D39" s="1283"/>
      <c r="E39" s="1284"/>
    </row>
    <row r="40" spans="1:5">
      <c r="A40" s="824" t="s">
        <v>866</v>
      </c>
      <c r="B40" s="1281"/>
      <c r="C40" s="1282"/>
      <c r="D40" s="1283"/>
      <c r="E40" s="1284"/>
    </row>
    <row r="41" spans="1:5">
      <c r="A41" s="827" t="s">
        <v>1435</v>
      </c>
      <c r="B41" s="1281"/>
      <c r="C41" s="1282"/>
      <c r="D41" s="1283"/>
      <c r="E41" s="1284"/>
    </row>
    <row r="42" spans="1:5">
      <c r="A42" s="827" t="s">
        <v>1436</v>
      </c>
      <c r="B42" s="1281"/>
      <c r="C42" s="1282"/>
      <c r="D42" s="1283"/>
      <c r="E42" s="1284"/>
    </row>
    <row r="43" spans="1:5">
      <c r="A43" s="827" t="s">
        <v>1437</v>
      </c>
      <c r="B43" s="1281"/>
      <c r="C43" s="1282"/>
      <c r="D43" s="1283"/>
      <c r="E43" s="1284"/>
    </row>
    <row r="44" spans="1:5">
      <c r="A44" s="827" t="s">
        <v>1438</v>
      </c>
      <c r="B44" s="1281"/>
      <c r="C44" s="1282"/>
      <c r="D44" s="1283"/>
      <c r="E44" s="1284"/>
    </row>
    <row r="45" spans="1:5">
      <c r="A45" s="827" t="s">
        <v>1439</v>
      </c>
      <c r="B45" s="1281"/>
      <c r="C45" s="1282"/>
      <c r="D45" s="1283"/>
      <c r="E45" s="1284"/>
    </row>
    <row r="46" spans="1:5">
      <c r="A46" s="824"/>
      <c r="B46" s="828" t="s">
        <v>1448</v>
      </c>
      <c r="C46" s="825"/>
      <c r="D46" s="829"/>
      <c r="E46" s="826"/>
    </row>
    <row r="47" spans="1:5" ht="15.75" thickBot="1">
      <c r="A47" s="824"/>
      <c r="B47" s="830" t="s">
        <v>1449</v>
      </c>
      <c r="C47" s="825"/>
      <c r="D47" s="1647">
        <f>SUM(D36:D46)</f>
        <v>0</v>
      </c>
      <c r="E47" s="826"/>
    </row>
    <row r="48" spans="1:5" ht="15.75" thickBot="1">
      <c r="A48" s="832"/>
      <c r="B48" s="1648"/>
      <c r="C48" s="1649"/>
      <c r="D48" s="2610"/>
      <c r="E48" s="2611"/>
    </row>
    <row r="49" spans="1:5" ht="15.75" thickBot="1">
      <c r="A49" s="2612" t="s">
        <v>1450</v>
      </c>
      <c r="B49" s="2613"/>
      <c r="C49" s="1650"/>
      <c r="D49" s="833">
        <f>SUM(D47,D34,D21)</f>
        <v>0</v>
      </c>
      <c r="E49" s="834"/>
    </row>
    <row r="50" spans="1:5">
      <c r="A50" s="835"/>
      <c r="B50" s="835"/>
      <c r="C50" s="836"/>
      <c r="D50" s="837"/>
      <c r="E50" s="838"/>
    </row>
    <row r="51" spans="1:5" ht="15.75">
      <c r="A51" s="719" t="s">
        <v>434</v>
      </c>
      <c r="E51" s="838"/>
    </row>
    <row r="52" spans="1:5">
      <c r="A52" s="839"/>
      <c r="E52" s="838"/>
    </row>
    <row r="55" spans="1:5" s="821" customFormat="1" ht="3" customHeight="1"/>
  </sheetData>
  <mergeCells count="5">
    <mergeCell ref="A49:B49"/>
    <mergeCell ref="E6:E8"/>
    <mergeCell ref="A6:B8"/>
    <mergeCell ref="C6:C8"/>
    <mergeCell ref="D6:D8"/>
  </mergeCells>
  <hyperlinks>
    <hyperlink ref="E1" location="Content!Print_Area" display="Content" xr:uid="{DB274F38-8750-4825-851C-5AE8D35E9121}"/>
    <hyperlink ref="E2" location="'X1 - Assets'!A1" display="SFP-Asset" xr:uid="{CDEB338C-DEF3-49DE-B353-02BF639EB4EB}"/>
    <hyperlink ref="E3" location="'X2 - Liabilities'!A1" display="SFP-Liab and NW" xr:uid="{E27C289E-ACE4-4A8C-8D90-F14C543350A1}"/>
    <hyperlink ref="E4" location="X4_SCI!A1" display="SCI" xr:uid="{DEE1294D-A8E1-4BE0-B849-B91C5BBB2939}"/>
  </hyperlinks>
  <pageMargins left="0.7" right="0.7" top="0.75" bottom="0.75" header="0.3" footer="0.3"/>
  <pageSetup paperSize="1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>Jessyreen V. Mallero</DisplayName>
        <AccountId>14</AccountId>
        <AccountType/>
      </UserInfo>
      <UserInfo>
        <DisplayName>Lucky Ace P. Villanueva</DisplayName>
        <AccountId>16</AccountId>
        <AccountType/>
      </UserInfo>
      <UserInfo>
        <DisplayName>Maricris M. Cagaoan</DisplayName>
        <AccountId>48</AccountId>
        <AccountType/>
      </UserInfo>
      <UserInfo>
        <DisplayName>David A. Arocena</DisplayName>
        <AccountId>23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09593-63F3-402F-9A5D-23B5DCA41DF7}"/>
</file>

<file path=customXml/itemProps2.xml><?xml version="1.0" encoding="utf-8"?>
<ds:datastoreItem xmlns:ds="http://schemas.openxmlformats.org/officeDocument/2006/customXml" ds:itemID="{4580CDFA-6AB5-4493-BC40-E73D67CB7FE1}"/>
</file>

<file path=customXml/itemProps3.xml><?xml version="1.0" encoding="utf-8"?>
<ds:datastoreItem xmlns:ds="http://schemas.openxmlformats.org/officeDocument/2006/customXml" ds:itemID="{B969915C-AA00-4CCE-8C05-E58FDD3AB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P. Ocampo</dc:creator>
  <cp:keywords/>
  <dc:description/>
  <cp:lastModifiedBy/>
  <cp:revision/>
  <dcterms:created xsi:type="dcterms:W3CDTF">2018-03-23T01:19:22Z</dcterms:created>
  <dcterms:modified xsi:type="dcterms:W3CDTF">2025-03-31T11:15:18Z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4193000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