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9C1EA2DD-82C8-487F-9F16-3341334E4C28}" xr6:coauthVersionLast="47" xr6:coauthVersionMax="47" xr10:uidLastSave="{00000000-0000-0000-0000-000000000000}"/>
  <bookViews>
    <workbookView xWindow="-28920" yWindow="-120" windowWidth="29040" windowHeight="15840" xr2:uid="{9B30CCCE-CAC9-4614-A132-22A66802A600}"/>
  </bookViews>
  <sheets>
    <sheet name="PAID UP" sheetId="1" r:id="rId1"/>
  </sheets>
  <definedNames>
    <definedName name="_xlnm.Print_Area" localSheetId="0">'PAID UP'!$A$1:$F$92</definedName>
    <definedName name="_xlnm.Print_Titles" localSheetId="0">'PAID UP'!$1:$11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B80" i="1"/>
  <c r="B79" i="1"/>
  <c r="F74" i="1"/>
  <c r="F67" i="1"/>
  <c r="F86" i="1" s="1"/>
  <c r="B58" i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39" i="1"/>
  <c r="B38" i="1"/>
  <c r="B32" i="1"/>
  <c r="B33" i="1" s="1"/>
  <c r="B34" i="1" s="1"/>
  <c r="B35" i="1" s="1"/>
  <c r="B28" i="1"/>
  <c r="B27" i="1"/>
  <c r="B26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</calcChain>
</file>

<file path=xl/sharedStrings.xml><?xml version="1.0" encoding="utf-8"?>
<sst xmlns="http://schemas.openxmlformats.org/spreadsheetml/2006/main" count="133" uniqueCount="71">
  <si>
    <t xml:space="preserve">Paid-Up Capital of  Non-Life Insurance Companies </t>
  </si>
  <si>
    <t>Year 2024</t>
  </si>
  <si>
    <t>Based on Submitted Unaudited Enhanced Quarterly Report on Selected Financial Statistics</t>
  </si>
  <si>
    <t>Name of Company</t>
  </si>
  <si>
    <t>Paid-Up Capital</t>
  </si>
  <si>
    <t>.</t>
  </si>
  <si>
    <t>Petrogen Insurance Corporation</t>
  </si>
  <si>
    <t>₱</t>
  </si>
  <si>
    <t>Stronghold Insurance Company, Inc.</t>
  </si>
  <si>
    <t>Travellers Insurance &amp; Surety Corporation</t>
  </si>
  <si>
    <t>Metropolitan Insurance Company, Inc.</t>
  </si>
  <si>
    <t>Milestone Guaranty &amp; Assurance Corporation</t>
  </si>
  <si>
    <t>Prudential Guarantee &amp; Assurance, Inc.</t>
  </si>
  <si>
    <t>Standard Insurance Company, Inc.</t>
  </si>
  <si>
    <r>
      <t>SeaInsure General Insurance Co. Inc.</t>
    </r>
    <r>
      <rPr>
        <sz val="10"/>
        <rFont val="Arial"/>
        <family val="2"/>
      </rPr>
      <t xml:space="preserve"> </t>
    </r>
  </si>
  <si>
    <t>Sterling Insurance Company, Inc.</t>
  </si>
  <si>
    <t>SGI Philippines General Insurance Company, Inc.</t>
  </si>
  <si>
    <t xml:space="preserve">Cocogen Insurance, Inc. </t>
  </si>
  <si>
    <t>Commonwealth Insurance Company</t>
  </si>
  <si>
    <t>Pacific Union Insurance Company</t>
  </si>
  <si>
    <t>CLIMBS Life &amp; General Insurance Cooperative *</t>
  </si>
  <si>
    <t>Mercantile Insurance Company, Inc.</t>
  </si>
  <si>
    <t>Intra-Strata Assurance Corporation</t>
  </si>
  <si>
    <t>Alpha Insurance &amp; Surety Company, Inc.</t>
  </si>
  <si>
    <t xml:space="preserve">Philippines First Insurance Company, Inc. </t>
  </si>
  <si>
    <t>Starr International Insurance Philippines Branch</t>
  </si>
  <si>
    <t>Malayan Insurance Company, Inc.</t>
  </si>
  <si>
    <t>PGA Sompo Insurance Corporation</t>
  </si>
  <si>
    <t>AIG Philippines Insurance Inc.</t>
  </si>
  <si>
    <t>1CISP Life and General Insurance *</t>
  </si>
  <si>
    <t>M Pioneer Insurance Inc.</t>
  </si>
  <si>
    <t>Western Guaranty Corporation</t>
  </si>
  <si>
    <t>Alliedbankers Insurance Corp.</t>
  </si>
  <si>
    <t xml:space="preserve">AIA Philippines Life and General Insurance Co., Inc.* </t>
  </si>
  <si>
    <t>Pacific Cross Insurance, Inc.</t>
  </si>
  <si>
    <t xml:space="preserve">Bethel General Insurance &amp; Surety Corp. </t>
  </si>
  <si>
    <t>Asia United Insurance, Inc.</t>
  </si>
  <si>
    <t>Maagap Insurance Inc.</t>
  </si>
  <si>
    <t>Insurance Company of North America</t>
  </si>
  <si>
    <t>Fortune General Insurance Corp.</t>
  </si>
  <si>
    <t>Philippine British Assurance Company, Inc.</t>
  </si>
  <si>
    <t>CARD Pioneer Microinsurance, Inc.</t>
  </si>
  <si>
    <t>Liberty Insurance Corporation</t>
  </si>
  <si>
    <t>Etiqa Life and General Assurance Phils., Inc. *</t>
  </si>
  <si>
    <t>AXA Philippines Life and General Insurance Corporation*</t>
  </si>
  <si>
    <t>Oona Insular Insurance  Corp.</t>
  </si>
  <si>
    <t>Country Bankers Insurance Corporation</t>
  </si>
  <si>
    <t xml:space="preserve">Corporate Guarantee &amp; Insurance Company, Inc. </t>
  </si>
  <si>
    <t>Cibeles Insurance Corporation</t>
  </si>
  <si>
    <t>FPG Insurance Company, Inc.</t>
  </si>
  <si>
    <t>Asia Insurance (Philippines) Corp.</t>
  </si>
  <si>
    <t>BPI/MS Insurance Corp.</t>
  </si>
  <si>
    <t>Manila Bankers Life and General Insurance Coporation*</t>
  </si>
  <si>
    <t>Pioneer Insurance &amp; Surety Corporation</t>
  </si>
  <si>
    <t>Visayan Surety &amp; Insurance Corporation</t>
  </si>
  <si>
    <t>Paramount Life &amp; General Insurance Corporation *</t>
  </si>
  <si>
    <t>Perla Compañia de Seguros, Inc.</t>
  </si>
  <si>
    <t>Pioneer Intercontinental Insurance Corporation</t>
  </si>
  <si>
    <t>People's General Insurance Corp.</t>
  </si>
  <si>
    <t>No report submitted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</si>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</sst>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0.00_)"/>
    <numFmt numFmtId="166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2"/>
      <name val="Arial"/>
      <family val="2"/>
    </font>
    <font>
      <sz val="12"/>
      <name val="Calibri"/>
      <family val="2"/>
    </font>
    <font>
      <sz val="12"/>
      <color rgb="FFFF0000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1" fillId="0" borderId="0" xfId="2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7" fillId="0" borderId="1" xfId="2" quotePrefix="1" applyFont="1" applyBorder="1" applyAlignment="1">
      <alignment horizontal="centerContinuous"/>
    </xf>
    <xf numFmtId="0" fontId="7" fillId="0" borderId="2" xfId="2" quotePrefix="1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9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0" xfId="2" applyFont="1" applyBorder="1" applyAlignment="1">
      <alignment horizontal="center"/>
    </xf>
    <xf numFmtId="0" fontId="7" fillId="0" borderId="11" xfId="2" applyFont="1" applyBorder="1"/>
    <xf numFmtId="0" fontId="8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12" xfId="2" applyFont="1" applyBorder="1" applyAlignment="1">
      <alignment horizontal="centerContinuous"/>
    </xf>
    <xf numFmtId="0" fontId="8" fillId="0" borderId="8" xfId="2" applyFont="1" applyBorder="1" applyAlignment="1">
      <alignment horizontal="center"/>
    </xf>
    <xf numFmtId="0" fontId="7" fillId="0" borderId="13" xfId="2" applyFont="1" applyBorder="1"/>
    <xf numFmtId="0" fontId="7" fillId="0" borderId="14" xfId="2" applyFont="1" applyBorder="1"/>
    <xf numFmtId="0" fontId="9" fillId="0" borderId="14" xfId="2" applyFont="1" applyBorder="1" applyAlignment="1">
      <alignment horizontal="left"/>
    </xf>
    <xf numFmtId="0" fontId="10" fillId="0" borderId="15" xfId="2" applyFont="1" applyBorder="1" applyAlignment="1">
      <alignment horizontal="center"/>
    </xf>
    <xf numFmtId="164" fontId="7" fillId="0" borderId="16" xfId="2" applyNumberFormat="1" applyFont="1" applyBorder="1"/>
    <xf numFmtId="0" fontId="7" fillId="0" borderId="0" xfId="2" applyFont="1"/>
    <xf numFmtId="0" fontId="2" fillId="0" borderId="14" xfId="2" applyFont="1" applyBorder="1"/>
    <xf numFmtId="0" fontId="7" fillId="0" borderId="15" xfId="2" applyFont="1" applyBorder="1"/>
    <xf numFmtId="164" fontId="7" fillId="0" borderId="16" xfId="2" applyNumberFormat="1" applyFont="1" applyBorder="1" applyAlignment="1">
      <alignment horizontal="center"/>
    </xf>
    <xf numFmtId="0" fontId="2" fillId="0" borderId="17" xfId="2" applyFont="1" applyBorder="1"/>
    <xf numFmtId="0" fontId="7" fillId="0" borderId="18" xfId="2" applyFont="1" applyBorder="1"/>
    <xf numFmtId="0" fontId="2" fillId="0" borderId="0" xfId="2" applyFont="1"/>
    <xf numFmtId="0" fontId="2" fillId="0" borderId="19" xfId="2" applyFont="1" applyBorder="1"/>
    <xf numFmtId="165" fontId="2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10" fillId="0" borderId="15" xfId="2" applyFont="1" applyBorder="1" applyAlignment="1">
      <alignment horizontal="right"/>
    </xf>
    <xf numFmtId="164" fontId="6" fillId="0" borderId="16" xfId="2" applyNumberFormat="1" applyFont="1" applyBorder="1" applyAlignment="1">
      <alignment horizontal="center"/>
    </xf>
    <xf numFmtId="0" fontId="11" fillId="0" borderId="14" xfId="2" applyFont="1" applyBorder="1"/>
    <xf numFmtId="164" fontId="6" fillId="0" borderId="16" xfId="2" applyNumberFormat="1" applyFont="1" applyBorder="1"/>
    <xf numFmtId="0" fontId="4" fillId="0" borderId="14" xfId="2" applyFont="1" applyBorder="1"/>
    <xf numFmtId="164" fontId="12" fillId="0" borderId="16" xfId="2" applyNumberFormat="1" applyFont="1" applyBorder="1"/>
    <xf numFmtId="0" fontId="7" fillId="0" borderId="16" xfId="2" applyFont="1" applyBorder="1"/>
    <xf numFmtId="0" fontId="9" fillId="0" borderId="14" xfId="2" applyFont="1" applyBorder="1" applyAlignment="1">
      <alignment horizontal="center"/>
    </xf>
    <xf numFmtId="164" fontId="2" fillId="0" borderId="14" xfId="1" applyNumberFormat="1" applyFont="1" applyFill="1" applyBorder="1"/>
    <xf numFmtId="164" fontId="7" fillId="0" borderId="20" xfId="1" applyNumberFormat="1" applyFont="1" applyFill="1" applyBorder="1"/>
    <xf numFmtId="164" fontId="7" fillId="0" borderId="21" xfId="1" applyNumberFormat="1" applyFont="1" applyFill="1" applyBorder="1"/>
    <xf numFmtId="164" fontId="13" fillId="0" borderId="16" xfId="2" applyNumberFormat="1" applyFont="1" applyBorder="1"/>
    <xf numFmtId="0" fontId="7" fillId="0" borderId="5" xfId="2" applyFont="1" applyBorder="1"/>
    <xf numFmtId="0" fontId="7" fillId="0" borderId="22" xfId="2" applyFont="1" applyBorder="1"/>
    <xf numFmtId="0" fontId="7" fillId="0" borderId="7" xfId="2" applyFont="1" applyBorder="1"/>
    <xf numFmtId="0" fontId="7" fillId="0" borderId="12" xfId="2" applyFont="1" applyBorder="1"/>
    <xf numFmtId="0" fontId="7" fillId="0" borderId="8" xfId="2" applyFont="1" applyBorder="1"/>
    <xf numFmtId="0" fontId="14" fillId="0" borderId="0" xfId="0" applyFont="1"/>
    <xf numFmtId="3" fontId="7" fillId="0" borderId="0" xfId="2" applyNumberFormat="1" applyFont="1"/>
    <xf numFmtId="164" fontId="0" fillId="0" borderId="0" xfId="0" applyNumberFormat="1"/>
    <xf numFmtId="164" fontId="6" fillId="0" borderId="0" xfId="1" applyNumberFormat="1" applyFont="1"/>
  </cellXfs>
  <cellStyles count="3">
    <cellStyle name="Comma" xfId="1" builtinId="3"/>
    <cellStyle name="Normal" xfId="0" builtinId="0"/>
    <cellStyle name="Normal 2 2" xfId="2" xr:uid="{A4234DA1-97EF-4DB2-9E66-1E642FB0C9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88900</xdr:rowOff>
    </xdr:from>
    <xdr:to>
      <xdr:col>5</xdr:col>
      <xdr:colOff>1365239</xdr:colOff>
      <xdr:row>1</xdr:row>
      <xdr:rowOff>1625381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0D05F61-8992-4572-A790-B21A98E1C5FA}"/>
            </a:ext>
          </a:extLst>
        </xdr:cNvPr>
        <xdr:cNvGrpSpPr/>
      </xdr:nvGrpSpPr>
      <xdr:grpSpPr>
        <a:xfrm>
          <a:off x="50800" y="155575"/>
          <a:ext cx="7400914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4D1589E-896A-0D8A-C29C-210787064E21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9468F793-8E02-775C-881D-55A17DA0DA3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FE83FEE0-DABD-6364-DE1B-2C0F419945E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3801509C-F05F-3193-96FA-4BB7C979E63F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1234-22E4-4522-A50D-4B91E3F4C890}">
  <sheetPr>
    <tabColor rgb="FFFF0000"/>
    <pageSetUpPr fitToPage="1"/>
  </sheetPr>
  <dimension ref="A1:F92"/>
  <sheetViews>
    <sheetView tabSelected="1" view="pageBreakPreview" zoomScaleNormal="100" zoomScaleSheetLayoutView="100" workbookViewId="0">
      <selection activeCell="I10" sqref="I10"/>
    </sheetView>
  </sheetViews>
  <sheetFormatPr defaultColWidth="8.85546875" defaultRowHeight="12.75" x14ac:dyDescent="0.2"/>
  <cols>
    <col min="1" max="1" width="1.140625" customWidth="1"/>
    <col min="2" max="2" width="4.140625" customWidth="1"/>
    <col min="3" max="3" width="1.42578125" customWidth="1"/>
    <col min="4" max="4" width="80.7109375" customWidth="1"/>
    <col min="5" max="5" width="3.85546875" customWidth="1"/>
    <col min="6" max="6" width="30.140625" customWidth="1"/>
    <col min="174" max="174" width="3" customWidth="1"/>
    <col min="175" max="175" width="4.140625" customWidth="1"/>
    <col min="176" max="176" width="2.42578125" customWidth="1"/>
    <col min="177" max="177" width="44.28515625" customWidth="1"/>
    <col min="178" max="178" width="30.85546875" customWidth="1"/>
    <col min="179" max="179" width="4.42578125" customWidth="1"/>
    <col min="180" max="180" width="23.42578125" customWidth="1"/>
    <col min="181" max="181" width="22.42578125" customWidth="1"/>
    <col min="430" max="430" width="3" customWidth="1"/>
    <col min="431" max="431" width="4.140625" customWidth="1"/>
    <col min="432" max="432" width="2.42578125" customWidth="1"/>
    <col min="433" max="433" width="44.28515625" customWidth="1"/>
    <col min="434" max="434" width="30.85546875" customWidth="1"/>
    <col min="435" max="435" width="4.42578125" customWidth="1"/>
    <col min="436" max="436" width="23.42578125" customWidth="1"/>
    <col min="437" max="437" width="22.42578125" customWidth="1"/>
    <col min="686" max="686" width="3" customWidth="1"/>
    <col min="687" max="687" width="4.140625" customWidth="1"/>
    <col min="688" max="688" width="2.42578125" customWidth="1"/>
    <col min="689" max="689" width="44.28515625" customWidth="1"/>
    <col min="690" max="690" width="30.85546875" customWidth="1"/>
    <col min="691" max="691" width="4.42578125" customWidth="1"/>
    <col min="692" max="692" width="23.42578125" customWidth="1"/>
    <col min="693" max="693" width="22.42578125" customWidth="1"/>
    <col min="942" max="942" width="3" customWidth="1"/>
    <col min="943" max="943" width="4.140625" customWidth="1"/>
    <col min="944" max="944" width="2.42578125" customWidth="1"/>
    <col min="945" max="945" width="44.28515625" customWidth="1"/>
    <col min="946" max="946" width="30.85546875" customWidth="1"/>
    <col min="947" max="947" width="4.42578125" customWidth="1"/>
    <col min="948" max="948" width="23.42578125" customWidth="1"/>
    <col min="949" max="949" width="22.42578125" customWidth="1"/>
    <col min="1198" max="1198" width="3" customWidth="1"/>
    <col min="1199" max="1199" width="4.140625" customWidth="1"/>
    <col min="1200" max="1200" width="2.42578125" customWidth="1"/>
    <col min="1201" max="1201" width="44.28515625" customWidth="1"/>
    <col min="1202" max="1202" width="30.85546875" customWidth="1"/>
    <col min="1203" max="1203" width="4.42578125" customWidth="1"/>
    <col min="1204" max="1204" width="23.42578125" customWidth="1"/>
    <col min="1205" max="1205" width="22.42578125" customWidth="1"/>
    <col min="1454" max="1454" width="3" customWidth="1"/>
    <col min="1455" max="1455" width="4.140625" customWidth="1"/>
    <col min="1456" max="1456" width="2.42578125" customWidth="1"/>
    <col min="1457" max="1457" width="44.28515625" customWidth="1"/>
    <col min="1458" max="1458" width="30.85546875" customWidth="1"/>
    <col min="1459" max="1459" width="4.42578125" customWidth="1"/>
    <col min="1460" max="1460" width="23.42578125" customWidth="1"/>
    <col min="1461" max="1461" width="22.42578125" customWidth="1"/>
    <col min="1710" max="1710" width="3" customWidth="1"/>
    <col min="1711" max="1711" width="4.140625" customWidth="1"/>
    <col min="1712" max="1712" width="2.42578125" customWidth="1"/>
    <col min="1713" max="1713" width="44.28515625" customWidth="1"/>
    <col min="1714" max="1714" width="30.85546875" customWidth="1"/>
    <col min="1715" max="1715" width="4.42578125" customWidth="1"/>
    <col min="1716" max="1716" width="23.42578125" customWidth="1"/>
    <col min="1717" max="1717" width="22.42578125" customWidth="1"/>
    <col min="1966" max="1966" width="3" customWidth="1"/>
    <col min="1967" max="1967" width="4.140625" customWidth="1"/>
    <col min="1968" max="1968" width="2.42578125" customWidth="1"/>
    <col min="1969" max="1969" width="44.28515625" customWidth="1"/>
    <col min="1970" max="1970" width="30.85546875" customWidth="1"/>
    <col min="1971" max="1971" width="4.42578125" customWidth="1"/>
    <col min="1972" max="1972" width="23.42578125" customWidth="1"/>
    <col min="1973" max="1973" width="22.42578125" customWidth="1"/>
    <col min="2222" max="2222" width="3" customWidth="1"/>
    <col min="2223" max="2223" width="4.140625" customWidth="1"/>
    <col min="2224" max="2224" width="2.42578125" customWidth="1"/>
    <col min="2225" max="2225" width="44.28515625" customWidth="1"/>
    <col min="2226" max="2226" width="30.85546875" customWidth="1"/>
    <col min="2227" max="2227" width="4.42578125" customWidth="1"/>
    <col min="2228" max="2228" width="23.42578125" customWidth="1"/>
    <col min="2229" max="2229" width="22.42578125" customWidth="1"/>
    <col min="2478" max="2478" width="3" customWidth="1"/>
    <col min="2479" max="2479" width="4.140625" customWidth="1"/>
    <col min="2480" max="2480" width="2.42578125" customWidth="1"/>
    <col min="2481" max="2481" width="44.28515625" customWidth="1"/>
    <col min="2482" max="2482" width="30.85546875" customWidth="1"/>
    <col min="2483" max="2483" width="4.42578125" customWidth="1"/>
    <col min="2484" max="2484" width="23.42578125" customWidth="1"/>
    <col min="2485" max="2485" width="22.42578125" customWidth="1"/>
    <col min="2734" max="2734" width="3" customWidth="1"/>
    <col min="2735" max="2735" width="4.140625" customWidth="1"/>
    <col min="2736" max="2736" width="2.42578125" customWidth="1"/>
    <col min="2737" max="2737" width="44.28515625" customWidth="1"/>
    <col min="2738" max="2738" width="30.85546875" customWidth="1"/>
    <col min="2739" max="2739" width="4.42578125" customWidth="1"/>
    <col min="2740" max="2740" width="23.42578125" customWidth="1"/>
    <col min="2741" max="2741" width="22.42578125" customWidth="1"/>
    <col min="2990" max="2990" width="3" customWidth="1"/>
    <col min="2991" max="2991" width="4.140625" customWidth="1"/>
    <col min="2992" max="2992" width="2.42578125" customWidth="1"/>
    <col min="2993" max="2993" width="44.28515625" customWidth="1"/>
    <col min="2994" max="2994" width="30.85546875" customWidth="1"/>
    <col min="2995" max="2995" width="4.42578125" customWidth="1"/>
    <col min="2996" max="2996" width="23.42578125" customWidth="1"/>
    <col min="2997" max="2997" width="22.42578125" customWidth="1"/>
    <col min="3246" max="3246" width="3" customWidth="1"/>
    <col min="3247" max="3247" width="4.140625" customWidth="1"/>
    <col min="3248" max="3248" width="2.42578125" customWidth="1"/>
    <col min="3249" max="3249" width="44.28515625" customWidth="1"/>
    <col min="3250" max="3250" width="30.85546875" customWidth="1"/>
    <col min="3251" max="3251" width="4.42578125" customWidth="1"/>
    <col min="3252" max="3252" width="23.42578125" customWidth="1"/>
    <col min="3253" max="3253" width="22.42578125" customWidth="1"/>
    <col min="3502" max="3502" width="3" customWidth="1"/>
    <col min="3503" max="3503" width="4.140625" customWidth="1"/>
    <col min="3504" max="3504" width="2.42578125" customWidth="1"/>
    <col min="3505" max="3505" width="44.28515625" customWidth="1"/>
    <col min="3506" max="3506" width="30.85546875" customWidth="1"/>
    <col min="3507" max="3507" width="4.42578125" customWidth="1"/>
    <col min="3508" max="3508" width="23.42578125" customWidth="1"/>
    <col min="3509" max="3509" width="22.42578125" customWidth="1"/>
    <col min="3758" max="3758" width="3" customWidth="1"/>
    <col min="3759" max="3759" width="4.140625" customWidth="1"/>
    <col min="3760" max="3760" width="2.42578125" customWidth="1"/>
    <col min="3761" max="3761" width="44.28515625" customWidth="1"/>
    <col min="3762" max="3762" width="30.85546875" customWidth="1"/>
    <col min="3763" max="3763" width="4.42578125" customWidth="1"/>
    <col min="3764" max="3764" width="23.42578125" customWidth="1"/>
    <col min="3765" max="3765" width="22.42578125" customWidth="1"/>
    <col min="4014" max="4014" width="3" customWidth="1"/>
    <col min="4015" max="4015" width="4.140625" customWidth="1"/>
    <col min="4016" max="4016" width="2.42578125" customWidth="1"/>
    <col min="4017" max="4017" width="44.28515625" customWidth="1"/>
    <col min="4018" max="4018" width="30.85546875" customWidth="1"/>
    <col min="4019" max="4019" width="4.42578125" customWidth="1"/>
    <col min="4020" max="4020" width="23.42578125" customWidth="1"/>
    <col min="4021" max="4021" width="22.42578125" customWidth="1"/>
    <col min="4270" max="4270" width="3" customWidth="1"/>
    <col min="4271" max="4271" width="4.140625" customWidth="1"/>
    <col min="4272" max="4272" width="2.42578125" customWidth="1"/>
    <col min="4273" max="4273" width="44.28515625" customWidth="1"/>
    <col min="4274" max="4274" width="30.85546875" customWidth="1"/>
    <col min="4275" max="4275" width="4.42578125" customWidth="1"/>
    <col min="4276" max="4276" width="23.42578125" customWidth="1"/>
    <col min="4277" max="4277" width="22.42578125" customWidth="1"/>
    <col min="4526" max="4526" width="3" customWidth="1"/>
    <col min="4527" max="4527" width="4.140625" customWidth="1"/>
    <col min="4528" max="4528" width="2.42578125" customWidth="1"/>
    <col min="4529" max="4529" width="44.28515625" customWidth="1"/>
    <col min="4530" max="4530" width="30.85546875" customWidth="1"/>
    <col min="4531" max="4531" width="4.42578125" customWidth="1"/>
    <col min="4532" max="4532" width="23.42578125" customWidth="1"/>
    <col min="4533" max="4533" width="22.42578125" customWidth="1"/>
    <col min="4782" max="4782" width="3" customWidth="1"/>
    <col min="4783" max="4783" width="4.140625" customWidth="1"/>
    <col min="4784" max="4784" width="2.42578125" customWidth="1"/>
    <col min="4785" max="4785" width="44.28515625" customWidth="1"/>
    <col min="4786" max="4786" width="30.85546875" customWidth="1"/>
    <col min="4787" max="4787" width="4.42578125" customWidth="1"/>
    <col min="4788" max="4788" width="23.42578125" customWidth="1"/>
    <col min="4789" max="4789" width="22.42578125" customWidth="1"/>
    <col min="5038" max="5038" width="3" customWidth="1"/>
    <col min="5039" max="5039" width="4.140625" customWidth="1"/>
    <col min="5040" max="5040" width="2.42578125" customWidth="1"/>
    <col min="5041" max="5041" width="44.28515625" customWidth="1"/>
    <col min="5042" max="5042" width="30.85546875" customWidth="1"/>
    <col min="5043" max="5043" width="4.42578125" customWidth="1"/>
    <col min="5044" max="5044" width="23.42578125" customWidth="1"/>
    <col min="5045" max="5045" width="22.42578125" customWidth="1"/>
    <col min="5294" max="5294" width="3" customWidth="1"/>
    <col min="5295" max="5295" width="4.140625" customWidth="1"/>
    <col min="5296" max="5296" width="2.42578125" customWidth="1"/>
    <col min="5297" max="5297" width="44.28515625" customWidth="1"/>
    <col min="5298" max="5298" width="30.85546875" customWidth="1"/>
    <col min="5299" max="5299" width="4.42578125" customWidth="1"/>
    <col min="5300" max="5300" width="23.42578125" customWidth="1"/>
    <col min="5301" max="5301" width="22.42578125" customWidth="1"/>
    <col min="5550" max="5550" width="3" customWidth="1"/>
    <col min="5551" max="5551" width="4.140625" customWidth="1"/>
    <col min="5552" max="5552" width="2.42578125" customWidth="1"/>
    <col min="5553" max="5553" width="44.28515625" customWidth="1"/>
    <col min="5554" max="5554" width="30.85546875" customWidth="1"/>
    <col min="5555" max="5555" width="4.42578125" customWidth="1"/>
    <col min="5556" max="5556" width="23.42578125" customWidth="1"/>
    <col min="5557" max="5557" width="22.42578125" customWidth="1"/>
    <col min="5806" max="5806" width="3" customWidth="1"/>
    <col min="5807" max="5807" width="4.140625" customWidth="1"/>
    <col min="5808" max="5808" width="2.42578125" customWidth="1"/>
    <col min="5809" max="5809" width="44.28515625" customWidth="1"/>
    <col min="5810" max="5810" width="30.85546875" customWidth="1"/>
    <col min="5811" max="5811" width="4.42578125" customWidth="1"/>
    <col min="5812" max="5812" width="23.42578125" customWidth="1"/>
    <col min="5813" max="5813" width="22.42578125" customWidth="1"/>
    <col min="6062" max="6062" width="3" customWidth="1"/>
    <col min="6063" max="6063" width="4.140625" customWidth="1"/>
    <col min="6064" max="6064" width="2.42578125" customWidth="1"/>
    <col min="6065" max="6065" width="44.28515625" customWidth="1"/>
    <col min="6066" max="6066" width="30.85546875" customWidth="1"/>
    <col min="6067" max="6067" width="4.42578125" customWidth="1"/>
    <col min="6068" max="6068" width="23.42578125" customWidth="1"/>
    <col min="6069" max="6069" width="22.42578125" customWidth="1"/>
    <col min="6318" max="6318" width="3" customWidth="1"/>
    <col min="6319" max="6319" width="4.140625" customWidth="1"/>
    <col min="6320" max="6320" width="2.42578125" customWidth="1"/>
    <col min="6321" max="6321" width="44.28515625" customWidth="1"/>
    <col min="6322" max="6322" width="30.85546875" customWidth="1"/>
    <col min="6323" max="6323" width="4.42578125" customWidth="1"/>
    <col min="6324" max="6324" width="23.42578125" customWidth="1"/>
    <col min="6325" max="6325" width="22.42578125" customWidth="1"/>
    <col min="6574" max="6574" width="3" customWidth="1"/>
    <col min="6575" max="6575" width="4.140625" customWidth="1"/>
    <col min="6576" max="6576" width="2.42578125" customWidth="1"/>
    <col min="6577" max="6577" width="44.28515625" customWidth="1"/>
    <col min="6578" max="6578" width="30.85546875" customWidth="1"/>
    <col min="6579" max="6579" width="4.42578125" customWidth="1"/>
    <col min="6580" max="6580" width="23.42578125" customWidth="1"/>
    <col min="6581" max="6581" width="22.42578125" customWidth="1"/>
    <col min="6830" max="6830" width="3" customWidth="1"/>
    <col min="6831" max="6831" width="4.140625" customWidth="1"/>
    <col min="6832" max="6832" width="2.42578125" customWidth="1"/>
    <col min="6833" max="6833" width="44.28515625" customWidth="1"/>
    <col min="6834" max="6834" width="30.85546875" customWidth="1"/>
    <col min="6835" max="6835" width="4.42578125" customWidth="1"/>
    <col min="6836" max="6836" width="23.42578125" customWidth="1"/>
    <col min="6837" max="6837" width="22.42578125" customWidth="1"/>
    <col min="7086" max="7086" width="3" customWidth="1"/>
    <col min="7087" max="7087" width="4.140625" customWidth="1"/>
    <col min="7088" max="7088" width="2.42578125" customWidth="1"/>
    <col min="7089" max="7089" width="44.28515625" customWidth="1"/>
    <col min="7090" max="7090" width="30.85546875" customWidth="1"/>
    <col min="7091" max="7091" width="4.42578125" customWidth="1"/>
    <col min="7092" max="7092" width="23.42578125" customWidth="1"/>
    <col min="7093" max="7093" width="22.42578125" customWidth="1"/>
    <col min="7342" max="7342" width="3" customWidth="1"/>
    <col min="7343" max="7343" width="4.140625" customWidth="1"/>
    <col min="7344" max="7344" width="2.42578125" customWidth="1"/>
    <col min="7345" max="7345" width="44.28515625" customWidth="1"/>
    <col min="7346" max="7346" width="30.85546875" customWidth="1"/>
    <col min="7347" max="7347" width="4.42578125" customWidth="1"/>
    <col min="7348" max="7348" width="23.42578125" customWidth="1"/>
    <col min="7349" max="7349" width="22.42578125" customWidth="1"/>
    <col min="7598" max="7598" width="3" customWidth="1"/>
    <col min="7599" max="7599" width="4.140625" customWidth="1"/>
    <col min="7600" max="7600" width="2.42578125" customWidth="1"/>
    <col min="7601" max="7601" width="44.28515625" customWidth="1"/>
    <col min="7602" max="7602" width="30.85546875" customWidth="1"/>
    <col min="7603" max="7603" width="4.42578125" customWidth="1"/>
    <col min="7604" max="7604" width="23.42578125" customWidth="1"/>
    <col min="7605" max="7605" width="22.42578125" customWidth="1"/>
    <col min="7854" max="7854" width="3" customWidth="1"/>
    <col min="7855" max="7855" width="4.140625" customWidth="1"/>
    <col min="7856" max="7856" width="2.42578125" customWidth="1"/>
    <col min="7857" max="7857" width="44.28515625" customWidth="1"/>
    <col min="7858" max="7858" width="30.85546875" customWidth="1"/>
    <col min="7859" max="7859" width="4.42578125" customWidth="1"/>
    <col min="7860" max="7860" width="23.42578125" customWidth="1"/>
    <col min="7861" max="7861" width="22.42578125" customWidth="1"/>
    <col min="8110" max="8110" width="3" customWidth="1"/>
    <col min="8111" max="8111" width="4.140625" customWidth="1"/>
    <col min="8112" max="8112" width="2.42578125" customWidth="1"/>
    <col min="8113" max="8113" width="44.28515625" customWidth="1"/>
    <col min="8114" max="8114" width="30.85546875" customWidth="1"/>
    <col min="8115" max="8115" width="4.42578125" customWidth="1"/>
    <col min="8116" max="8116" width="23.42578125" customWidth="1"/>
    <col min="8117" max="8117" width="22.42578125" customWidth="1"/>
    <col min="8366" max="8366" width="3" customWidth="1"/>
    <col min="8367" max="8367" width="4.140625" customWidth="1"/>
    <col min="8368" max="8368" width="2.42578125" customWidth="1"/>
    <col min="8369" max="8369" width="44.28515625" customWidth="1"/>
    <col min="8370" max="8370" width="30.85546875" customWidth="1"/>
    <col min="8371" max="8371" width="4.42578125" customWidth="1"/>
    <col min="8372" max="8372" width="23.42578125" customWidth="1"/>
    <col min="8373" max="8373" width="22.42578125" customWidth="1"/>
    <col min="8622" max="8622" width="3" customWidth="1"/>
    <col min="8623" max="8623" width="4.140625" customWidth="1"/>
    <col min="8624" max="8624" width="2.42578125" customWidth="1"/>
    <col min="8625" max="8625" width="44.28515625" customWidth="1"/>
    <col min="8626" max="8626" width="30.85546875" customWidth="1"/>
    <col min="8627" max="8627" width="4.42578125" customWidth="1"/>
    <col min="8628" max="8628" width="23.42578125" customWidth="1"/>
    <col min="8629" max="8629" width="22.42578125" customWidth="1"/>
    <col min="8878" max="8878" width="3" customWidth="1"/>
    <col min="8879" max="8879" width="4.140625" customWidth="1"/>
    <col min="8880" max="8880" width="2.42578125" customWidth="1"/>
    <col min="8881" max="8881" width="44.28515625" customWidth="1"/>
    <col min="8882" max="8882" width="30.85546875" customWidth="1"/>
    <col min="8883" max="8883" width="4.42578125" customWidth="1"/>
    <col min="8884" max="8884" width="23.42578125" customWidth="1"/>
    <col min="8885" max="8885" width="22.42578125" customWidth="1"/>
    <col min="9134" max="9134" width="3" customWidth="1"/>
    <col min="9135" max="9135" width="4.140625" customWidth="1"/>
    <col min="9136" max="9136" width="2.42578125" customWidth="1"/>
    <col min="9137" max="9137" width="44.28515625" customWidth="1"/>
    <col min="9138" max="9138" width="30.85546875" customWidth="1"/>
    <col min="9139" max="9139" width="4.42578125" customWidth="1"/>
    <col min="9140" max="9140" width="23.42578125" customWidth="1"/>
    <col min="9141" max="9141" width="22.42578125" customWidth="1"/>
    <col min="9390" max="9390" width="3" customWidth="1"/>
    <col min="9391" max="9391" width="4.140625" customWidth="1"/>
    <col min="9392" max="9392" width="2.42578125" customWidth="1"/>
    <col min="9393" max="9393" width="44.28515625" customWidth="1"/>
    <col min="9394" max="9394" width="30.85546875" customWidth="1"/>
    <col min="9395" max="9395" width="4.42578125" customWidth="1"/>
    <col min="9396" max="9396" width="23.42578125" customWidth="1"/>
    <col min="9397" max="9397" width="22.42578125" customWidth="1"/>
    <col min="9646" max="9646" width="3" customWidth="1"/>
    <col min="9647" max="9647" width="4.140625" customWidth="1"/>
    <col min="9648" max="9648" width="2.42578125" customWidth="1"/>
    <col min="9649" max="9649" width="44.28515625" customWidth="1"/>
    <col min="9650" max="9650" width="30.85546875" customWidth="1"/>
    <col min="9651" max="9651" width="4.42578125" customWidth="1"/>
    <col min="9652" max="9652" width="23.42578125" customWidth="1"/>
    <col min="9653" max="9653" width="22.42578125" customWidth="1"/>
    <col min="9902" max="9902" width="3" customWidth="1"/>
    <col min="9903" max="9903" width="4.140625" customWidth="1"/>
    <col min="9904" max="9904" width="2.42578125" customWidth="1"/>
    <col min="9905" max="9905" width="44.28515625" customWidth="1"/>
    <col min="9906" max="9906" width="30.85546875" customWidth="1"/>
    <col min="9907" max="9907" width="4.42578125" customWidth="1"/>
    <col min="9908" max="9908" width="23.42578125" customWidth="1"/>
    <col min="9909" max="9909" width="22.42578125" customWidth="1"/>
    <col min="10158" max="10158" width="3" customWidth="1"/>
    <col min="10159" max="10159" width="4.140625" customWidth="1"/>
    <col min="10160" max="10160" width="2.42578125" customWidth="1"/>
    <col min="10161" max="10161" width="44.28515625" customWidth="1"/>
    <col min="10162" max="10162" width="30.85546875" customWidth="1"/>
    <col min="10163" max="10163" width="4.42578125" customWidth="1"/>
    <col min="10164" max="10164" width="23.42578125" customWidth="1"/>
    <col min="10165" max="10165" width="22.42578125" customWidth="1"/>
    <col min="10414" max="10414" width="3" customWidth="1"/>
    <col min="10415" max="10415" width="4.140625" customWidth="1"/>
    <col min="10416" max="10416" width="2.42578125" customWidth="1"/>
    <col min="10417" max="10417" width="44.28515625" customWidth="1"/>
    <col min="10418" max="10418" width="30.85546875" customWidth="1"/>
    <col min="10419" max="10419" width="4.42578125" customWidth="1"/>
    <col min="10420" max="10420" width="23.42578125" customWidth="1"/>
    <col min="10421" max="10421" width="22.42578125" customWidth="1"/>
    <col min="10670" max="10670" width="3" customWidth="1"/>
    <col min="10671" max="10671" width="4.140625" customWidth="1"/>
    <col min="10672" max="10672" width="2.42578125" customWidth="1"/>
    <col min="10673" max="10673" width="44.28515625" customWidth="1"/>
    <col min="10674" max="10674" width="30.85546875" customWidth="1"/>
    <col min="10675" max="10675" width="4.42578125" customWidth="1"/>
    <col min="10676" max="10676" width="23.42578125" customWidth="1"/>
    <col min="10677" max="10677" width="22.42578125" customWidth="1"/>
    <col min="10926" max="10926" width="3" customWidth="1"/>
    <col min="10927" max="10927" width="4.140625" customWidth="1"/>
    <col min="10928" max="10928" width="2.42578125" customWidth="1"/>
    <col min="10929" max="10929" width="44.28515625" customWidth="1"/>
    <col min="10930" max="10930" width="30.85546875" customWidth="1"/>
    <col min="10931" max="10931" width="4.42578125" customWidth="1"/>
    <col min="10932" max="10932" width="23.42578125" customWidth="1"/>
    <col min="10933" max="10933" width="22.42578125" customWidth="1"/>
    <col min="11182" max="11182" width="3" customWidth="1"/>
    <col min="11183" max="11183" width="4.140625" customWidth="1"/>
    <col min="11184" max="11184" width="2.42578125" customWidth="1"/>
    <col min="11185" max="11185" width="44.28515625" customWidth="1"/>
    <col min="11186" max="11186" width="30.85546875" customWidth="1"/>
    <col min="11187" max="11187" width="4.42578125" customWidth="1"/>
    <col min="11188" max="11188" width="23.42578125" customWidth="1"/>
    <col min="11189" max="11189" width="22.42578125" customWidth="1"/>
    <col min="11438" max="11438" width="3" customWidth="1"/>
    <col min="11439" max="11439" width="4.140625" customWidth="1"/>
    <col min="11440" max="11440" width="2.42578125" customWidth="1"/>
    <col min="11441" max="11441" width="44.28515625" customWidth="1"/>
    <col min="11442" max="11442" width="30.85546875" customWidth="1"/>
    <col min="11443" max="11443" width="4.42578125" customWidth="1"/>
    <col min="11444" max="11444" width="23.42578125" customWidth="1"/>
    <col min="11445" max="11445" width="22.42578125" customWidth="1"/>
    <col min="11694" max="11694" width="3" customWidth="1"/>
    <col min="11695" max="11695" width="4.140625" customWidth="1"/>
    <col min="11696" max="11696" width="2.42578125" customWidth="1"/>
    <col min="11697" max="11697" width="44.28515625" customWidth="1"/>
    <col min="11698" max="11698" width="30.85546875" customWidth="1"/>
    <col min="11699" max="11699" width="4.42578125" customWidth="1"/>
    <col min="11700" max="11700" width="23.42578125" customWidth="1"/>
    <col min="11701" max="11701" width="22.42578125" customWidth="1"/>
    <col min="11950" max="11950" width="3" customWidth="1"/>
    <col min="11951" max="11951" width="4.140625" customWidth="1"/>
    <col min="11952" max="11952" width="2.42578125" customWidth="1"/>
    <col min="11953" max="11953" width="44.28515625" customWidth="1"/>
    <col min="11954" max="11954" width="30.85546875" customWidth="1"/>
    <col min="11955" max="11955" width="4.42578125" customWidth="1"/>
    <col min="11956" max="11956" width="23.42578125" customWidth="1"/>
    <col min="11957" max="11957" width="22.42578125" customWidth="1"/>
    <col min="12206" max="12206" width="3" customWidth="1"/>
    <col min="12207" max="12207" width="4.140625" customWidth="1"/>
    <col min="12208" max="12208" width="2.42578125" customWidth="1"/>
    <col min="12209" max="12209" width="44.28515625" customWidth="1"/>
    <col min="12210" max="12210" width="30.85546875" customWidth="1"/>
    <col min="12211" max="12211" width="4.42578125" customWidth="1"/>
    <col min="12212" max="12212" width="23.42578125" customWidth="1"/>
    <col min="12213" max="12213" width="22.42578125" customWidth="1"/>
    <col min="12462" max="12462" width="3" customWidth="1"/>
    <col min="12463" max="12463" width="4.140625" customWidth="1"/>
    <col min="12464" max="12464" width="2.42578125" customWidth="1"/>
    <col min="12465" max="12465" width="44.28515625" customWidth="1"/>
    <col min="12466" max="12466" width="30.85546875" customWidth="1"/>
    <col min="12467" max="12467" width="4.42578125" customWidth="1"/>
    <col min="12468" max="12468" width="23.42578125" customWidth="1"/>
    <col min="12469" max="12469" width="22.42578125" customWidth="1"/>
    <col min="12718" max="12718" width="3" customWidth="1"/>
    <col min="12719" max="12719" width="4.140625" customWidth="1"/>
    <col min="12720" max="12720" width="2.42578125" customWidth="1"/>
    <col min="12721" max="12721" width="44.28515625" customWidth="1"/>
    <col min="12722" max="12722" width="30.85546875" customWidth="1"/>
    <col min="12723" max="12723" width="4.42578125" customWidth="1"/>
    <col min="12724" max="12724" width="23.42578125" customWidth="1"/>
    <col min="12725" max="12725" width="22.42578125" customWidth="1"/>
    <col min="12974" max="12974" width="3" customWidth="1"/>
    <col min="12975" max="12975" width="4.140625" customWidth="1"/>
    <col min="12976" max="12976" width="2.42578125" customWidth="1"/>
    <col min="12977" max="12977" width="44.28515625" customWidth="1"/>
    <col min="12978" max="12978" width="30.85546875" customWidth="1"/>
    <col min="12979" max="12979" width="4.42578125" customWidth="1"/>
    <col min="12980" max="12980" width="23.42578125" customWidth="1"/>
    <col min="12981" max="12981" width="22.42578125" customWidth="1"/>
    <col min="13230" max="13230" width="3" customWidth="1"/>
    <col min="13231" max="13231" width="4.140625" customWidth="1"/>
    <col min="13232" max="13232" width="2.42578125" customWidth="1"/>
    <col min="13233" max="13233" width="44.28515625" customWidth="1"/>
    <col min="13234" max="13234" width="30.85546875" customWidth="1"/>
    <col min="13235" max="13235" width="4.42578125" customWidth="1"/>
    <col min="13236" max="13236" width="23.42578125" customWidth="1"/>
    <col min="13237" max="13237" width="22.42578125" customWidth="1"/>
    <col min="13486" max="13486" width="3" customWidth="1"/>
    <col min="13487" max="13487" width="4.140625" customWidth="1"/>
    <col min="13488" max="13488" width="2.42578125" customWidth="1"/>
    <col min="13489" max="13489" width="44.28515625" customWidth="1"/>
    <col min="13490" max="13490" width="30.85546875" customWidth="1"/>
    <col min="13491" max="13491" width="4.42578125" customWidth="1"/>
    <col min="13492" max="13492" width="23.42578125" customWidth="1"/>
    <col min="13493" max="13493" width="22.42578125" customWidth="1"/>
    <col min="13742" max="13742" width="3" customWidth="1"/>
    <col min="13743" max="13743" width="4.140625" customWidth="1"/>
    <col min="13744" max="13744" width="2.42578125" customWidth="1"/>
    <col min="13745" max="13745" width="44.28515625" customWidth="1"/>
    <col min="13746" max="13746" width="30.85546875" customWidth="1"/>
    <col min="13747" max="13747" width="4.42578125" customWidth="1"/>
    <col min="13748" max="13748" width="23.42578125" customWidth="1"/>
    <col min="13749" max="13749" width="22.42578125" customWidth="1"/>
    <col min="13998" max="13998" width="3" customWidth="1"/>
    <col min="13999" max="13999" width="4.140625" customWidth="1"/>
    <col min="14000" max="14000" width="2.42578125" customWidth="1"/>
    <col min="14001" max="14001" width="44.28515625" customWidth="1"/>
    <col min="14002" max="14002" width="30.85546875" customWidth="1"/>
    <col min="14003" max="14003" width="4.42578125" customWidth="1"/>
    <col min="14004" max="14004" width="23.42578125" customWidth="1"/>
    <col min="14005" max="14005" width="22.42578125" customWidth="1"/>
    <col min="14254" max="14254" width="3" customWidth="1"/>
    <col min="14255" max="14255" width="4.140625" customWidth="1"/>
    <col min="14256" max="14256" width="2.42578125" customWidth="1"/>
    <col min="14257" max="14257" width="44.28515625" customWidth="1"/>
    <col min="14258" max="14258" width="30.85546875" customWidth="1"/>
    <col min="14259" max="14259" width="4.42578125" customWidth="1"/>
    <col min="14260" max="14260" width="23.42578125" customWidth="1"/>
    <col min="14261" max="14261" width="22.42578125" customWidth="1"/>
    <col min="14510" max="14510" width="3" customWidth="1"/>
    <col min="14511" max="14511" width="4.140625" customWidth="1"/>
    <col min="14512" max="14512" width="2.42578125" customWidth="1"/>
    <col min="14513" max="14513" width="44.28515625" customWidth="1"/>
    <col min="14514" max="14514" width="30.85546875" customWidth="1"/>
    <col min="14515" max="14515" width="4.42578125" customWidth="1"/>
    <col min="14516" max="14516" width="23.42578125" customWidth="1"/>
    <col min="14517" max="14517" width="22.42578125" customWidth="1"/>
    <col min="14766" max="14766" width="3" customWidth="1"/>
    <col min="14767" max="14767" width="4.140625" customWidth="1"/>
    <col min="14768" max="14768" width="2.42578125" customWidth="1"/>
    <col min="14769" max="14769" width="44.28515625" customWidth="1"/>
    <col min="14770" max="14770" width="30.85546875" customWidth="1"/>
    <col min="14771" max="14771" width="4.42578125" customWidth="1"/>
    <col min="14772" max="14772" width="23.42578125" customWidth="1"/>
    <col min="14773" max="14773" width="22.42578125" customWidth="1"/>
    <col min="15022" max="15022" width="3" customWidth="1"/>
    <col min="15023" max="15023" width="4.140625" customWidth="1"/>
    <col min="15024" max="15024" width="2.42578125" customWidth="1"/>
    <col min="15025" max="15025" width="44.28515625" customWidth="1"/>
    <col min="15026" max="15026" width="30.85546875" customWidth="1"/>
    <col min="15027" max="15027" width="4.42578125" customWidth="1"/>
    <col min="15028" max="15028" width="23.42578125" customWidth="1"/>
    <col min="15029" max="15029" width="22.42578125" customWidth="1"/>
    <col min="15278" max="15278" width="3" customWidth="1"/>
    <col min="15279" max="15279" width="4.140625" customWidth="1"/>
    <col min="15280" max="15280" width="2.42578125" customWidth="1"/>
    <col min="15281" max="15281" width="44.28515625" customWidth="1"/>
    <col min="15282" max="15282" width="30.85546875" customWidth="1"/>
    <col min="15283" max="15283" width="4.42578125" customWidth="1"/>
    <col min="15284" max="15284" width="23.42578125" customWidth="1"/>
    <col min="15285" max="15285" width="22.42578125" customWidth="1"/>
    <col min="15534" max="15534" width="3" customWidth="1"/>
    <col min="15535" max="15535" width="4.140625" customWidth="1"/>
    <col min="15536" max="15536" width="2.42578125" customWidth="1"/>
    <col min="15537" max="15537" width="44.28515625" customWidth="1"/>
    <col min="15538" max="15538" width="30.85546875" customWidth="1"/>
    <col min="15539" max="15539" width="4.42578125" customWidth="1"/>
    <col min="15540" max="15540" width="23.42578125" customWidth="1"/>
    <col min="15541" max="15541" width="22.42578125" customWidth="1"/>
    <col min="15790" max="15790" width="3" customWidth="1"/>
    <col min="15791" max="15791" width="4.140625" customWidth="1"/>
    <col min="15792" max="15792" width="2.42578125" customWidth="1"/>
    <col min="15793" max="15793" width="44.28515625" customWidth="1"/>
    <col min="15794" max="15794" width="30.85546875" customWidth="1"/>
    <col min="15795" max="15795" width="4.42578125" customWidth="1"/>
    <col min="15796" max="15796" width="23.42578125" customWidth="1"/>
    <col min="15797" max="15797" width="22.42578125" customWidth="1"/>
    <col min="16046" max="16046" width="3" customWidth="1"/>
    <col min="16047" max="16047" width="4.140625" customWidth="1"/>
    <col min="16048" max="16048" width="2.42578125" customWidth="1"/>
    <col min="16049" max="16049" width="44.28515625" customWidth="1"/>
    <col min="16050" max="16050" width="30.85546875" customWidth="1"/>
    <col min="16051" max="16051" width="4.42578125" customWidth="1"/>
    <col min="16052" max="16052" width="23.42578125" customWidth="1"/>
    <col min="16053" max="16053" width="22.42578125" customWidth="1"/>
  </cols>
  <sheetData>
    <row r="1" spans="2:6" ht="5.25" customHeight="1" x14ac:dyDescent="0.2"/>
    <row r="2" spans="2:6" ht="132" customHeight="1" thickBot="1" x14ac:dyDescent="0.25"/>
    <row r="3" spans="2:6" s="4" customFormat="1" ht="15" x14ac:dyDescent="0.2">
      <c r="B3" s="1"/>
      <c r="C3" s="2"/>
      <c r="D3" s="2"/>
      <c r="E3" s="2"/>
      <c r="F3" s="3"/>
    </row>
    <row r="4" spans="2:6" s="4" customFormat="1" ht="18" x14ac:dyDescent="0.25">
      <c r="B4" s="5" t="s">
        <v>0</v>
      </c>
      <c r="C4" s="6"/>
      <c r="D4" s="6"/>
      <c r="E4" s="6"/>
      <c r="F4" s="7"/>
    </row>
    <row r="5" spans="2:6" s="4" customFormat="1" ht="15.75" x14ac:dyDescent="0.25">
      <c r="B5" s="8" t="s">
        <v>1</v>
      </c>
      <c r="C5" s="9"/>
      <c r="D5" s="9"/>
      <c r="E5" s="9"/>
      <c r="F5" s="10"/>
    </row>
    <row r="6" spans="2:6" s="4" customFormat="1" ht="15" customHeight="1" x14ac:dyDescent="0.2">
      <c r="B6" s="11" t="s">
        <v>2</v>
      </c>
      <c r="C6" s="12"/>
      <c r="D6" s="12"/>
      <c r="E6" s="12"/>
      <c r="F6" s="13"/>
    </row>
    <row r="7" spans="2:6" s="4" customFormat="1" ht="15" customHeight="1" thickBot="1" x14ac:dyDescent="0.25">
      <c r="B7" s="14"/>
      <c r="C7" s="15"/>
      <c r="D7" s="15"/>
      <c r="E7" s="15"/>
      <c r="F7" s="16"/>
    </row>
    <row r="8" spans="2:6" s="4" customFormat="1" ht="14.25" x14ac:dyDescent="0.2">
      <c r="B8" s="17"/>
      <c r="C8" s="18"/>
      <c r="D8" s="19"/>
      <c r="E8" s="20"/>
      <c r="F8" s="21"/>
    </row>
    <row r="9" spans="2:6" s="4" customFormat="1" ht="15" x14ac:dyDescent="0.25">
      <c r="B9" s="22" t="s">
        <v>3</v>
      </c>
      <c r="C9" s="23"/>
      <c r="D9" s="24"/>
      <c r="E9" s="25"/>
      <c r="F9" s="26" t="s">
        <v>4</v>
      </c>
    </row>
    <row r="10" spans="2:6" s="4" customFormat="1" ht="15.75" thickBot="1" x14ac:dyDescent="0.3">
      <c r="B10" s="27"/>
      <c r="C10" s="28"/>
      <c r="D10" s="28"/>
      <c r="E10" s="29"/>
      <c r="F10" s="30"/>
    </row>
    <row r="11" spans="2:6" s="36" customFormat="1" ht="15.75" x14ac:dyDescent="0.25">
      <c r="B11" s="31"/>
      <c r="C11" s="32"/>
      <c r="D11" s="33"/>
      <c r="E11" s="34"/>
      <c r="F11" s="35"/>
    </row>
    <row r="12" spans="2:6" s="36" customFormat="1" ht="15" customHeight="1" x14ac:dyDescent="0.25">
      <c r="B12" s="31">
        <f t="shared" ref="B12:B58" si="0">B11+1</f>
        <v>1</v>
      </c>
      <c r="C12" s="32" t="s">
        <v>5</v>
      </c>
      <c r="D12" s="37" t="s">
        <v>6</v>
      </c>
      <c r="E12" s="34" t="s">
        <v>7</v>
      </c>
      <c r="F12" s="35">
        <v>3485052270</v>
      </c>
    </row>
    <row r="13" spans="2:6" s="36" customFormat="1" ht="15" customHeight="1" x14ac:dyDescent="0.2">
      <c r="B13" s="31">
        <f t="shared" si="0"/>
        <v>2</v>
      </c>
      <c r="C13" s="32" t="s">
        <v>5</v>
      </c>
      <c r="D13" s="37" t="s">
        <v>8</v>
      </c>
      <c r="E13" s="38"/>
      <c r="F13" s="39">
        <v>2000000000</v>
      </c>
    </row>
    <row r="14" spans="2:6" s="36" customFormat="1" ht="15" customHeight="1" x14ac:dyDescent="0.25">
      <c r="B14" s="31">
        <f t="shared" si="0"/>
        <v>3</v>
      </c>
      <c r="C14" s="32" t="s">
        <v>5</v>
      </c>
      <c r="D14" s="37" t="s">
        <v>9</v>
      </c>
      <c r="E14" s="34"/>
      <c r="F14" s="35">
        <v>2000000000</v>
      </c>
    </row>
    <row r="15" spans="2:6" s="36" customFormat="1" ht="15.75" customHeight="1" x14ac:dyDescent="0.2">
      <c r="B15" s="31">
        <f t="shared" si="0"/>
        <v>4</v>
      </c>
      <c r="C15" s="32" t="s">
        <v>5</v>
      </c>
      <c r="D15" s="40" t="s">
        <v>10</v>
      </c>
      <c r="E15" s="38"/>
      <c r="F15" s="35">
        <v>1510482753</v>
      </c>
    </row>
    <row r="16" spans="2:6" s="36" customFormat="1" ht="15" x14ac:dyDescent="0.2">
      <c r="B16" s="31">
        <f t="shared" si="0"/>
        <v>5</v>
      </c>
      <c r="C16" s="32" t="s">
        <v>5</v>
      </c>
      <c r="D16" s="37" t="s">
        <v>11</v>
      </c>
      <c r="E16" s="38"/>
      <c r="F16" s="39">
        <v>1500000000</v>
      </c>
    </row>
    <row r="17" spans="2:6" s="36" customFormat="1" ht="15" customHeight="1" x14ac:dyDescent="0.2">
      <c r="B17" s="31">
        <f t="shared" si="0"/>
        <v>6</v>
      </c>
      <c r="C17" s="32" t="s">
        <v>5</v>
      </c>
      <c r="D17" s="37" t="s">
        <v>12</v>
      </c>
      <c r="E17" s="41"/>
      <c r="F17" s="35">
        <v>1500000000</v>
      </c>
    </row>
    <row r="18" spans="2:6" s="36" customFormat="1" ht="15" x14ac:dyDescent="0.2">
      <c r="B18" s="31">
        <f t="shared" si="0"/>
        <v>7</v>
      </c>
      <c r="C18" s="32" t="s">
        <v>5</v>
      </c>
      <c r="D18" s="37" t="s">
        <v>13</v>
      </c>
      <c r="E18" s="38"/>
      <c r="F18" s="35">
        <v>1500000000</v>
      </c>
    </row>
    <row r="19" spans="2:6" s="36" customFormat="1" ht="15.75" customHeight="1" x14ac:dyDescent="0.2">
      <c r="B19" s="31">
        <f t="shared" si="0"/>
        <v>8</v>
      </c>
      <c r="C19" s="32" t="s">
        <v>5</v>
      </c>
      <c r="D19" s="37" t="s">
        <v>14</v>
      </c>
      <c r="E19" s="38"/>
      <c r="F19" s="35">
        <v>1483826251</v>
      </c>
    </row>
    <row r="20" spans="2:6" s="36" customFormat="1" ht="15" x14ac:dyDescent="0.2">
      <c r="B20" s="31">
        <f t="shared" si="0"/>
        <v>9</v>
      </c>
      <c r="C20" s="32" t="s">
        <v>5</v>
      </c>
      <c r="D20" s="37" t="s">
        <v>15</v>
      </c>
      <c r="E20" s="38"/>
      <c r="F20" s="35">
        <v>1421349100</v>
      </c>
    </row>
    <row r="21" spans="2:6" s="36" customFormat="1" ht="15.75" customHeight="1" x14ac:dyDescent="0.2">
      <c r="B21" s="31">
        <f t="shared" si="0"/>
        <v>10</v>
      </c>
      <c r="C21" s="32" t="s">
        <v>5</v>
      </c>
      <c r="D21" s="42" t="s">
        <v>16</v>
      </c>
      <c r="E21" s="38"/>
      <c r="F21" s="35">
        <v>1330457200</v>
      </c>
    </row>
    <row r="22" spans="2:6" s="36" customFormat="1" ht="15" x14ac:dyDescent="0.2">
      <c r="B22" s="31">
        <f t="shared" si="0"/>
        <v>11</v>
      </c>
      <c r="C22" s="32" t="s">
        <v>5</v>
      </c>
      <c r="D22" s="37" t="s">
        <v>17</v>
      </c>
      <c r="E22" s="38"/>
      <c r="F22" s="39">
        <v>1303998177</v>
      </c>
    </row>
    <row r="23" spans="2:6" s="36" customFormat="1" ht="15" customHeight="1" x14ac:dyDescent="0.2">
      <c r="B23" s="31"/>
      <c r="C23" s="32" t="s">
        <v>5</v>
      </c>
      <c r="D23" s="37" t="s">
        <v>18</v>
      </c>
      <c r="E23" s="38"/>
      <c r="F23" s="39">
        <v>1300000000</v>
      </c>
    </row>
    <row r="24" spans="2:6" s="36" customFormat="1" ht="15" x14ac:dyDescent="0.2">
      <c r="B24" s="31"/>
      <c r="C24" s="32" t="s">
        <v>5</v>
      </c>
      <c r="D24" s="37" t="s">
        <v>19</v>
      </c>
      <c r="E24" s="38"/>
      <c r="F24" s="39">
        <v>1300000000</v>
      </c>
    </row>
    <row r="25" spans="2:6" s="36" customFormat="1" ht="15" x14ac:dyDescent="0.2">
      <c r="B25" s="31">
        <v>12</v>
      </c>
      <c r="C25" s="32" t="s">
        <v>5</v>
      </c>
      <c r="D25" s="37" t="s">
        <v>20</v>
      </c>
      <c r="E25" s="38"/>
      <c r="F25" s="39">
        <v>1095856666.2499988</v>
      </c>
    </row>
    <row r="26" spans="2:6" s="36" customFormat="1" ht="15" x14ac:dyDescent="0.2">
      <c r="B26" s="31">
        <f t="shared" si="0"/>
        <v>13</v>
      </c>
      <c r="C26" s="32" t="s">
        <v>5</v>
      </c>
      <c r="D26" s="37" t="s">
        <v>21</v>
      </c>
      <c r="E26" s="38"/>
      <c r="F26" s="35">
        <v>1066642400</v>
      </c>
    </row>
    <row r="27" spans="2:6" s="36" customFormat="1" ht="15.75" customHeight="1" x14ac:dyDescent="0.2">
      <c r="B27" s="31">
        <f t="shared" si="0"/>
        <v>14</v>
      </c>
      <c r="C27" s="32" t="s">
        <v>5</v>
      </c>
      <c r="D27" s="37" t="s">
        <v>22</v>
      </c>
      <c r="E27" s="38"/>
      <c r="F27" s="35">
        <v>1022000000</v>
      </c>
    </row>
    <row r="28" spans="2:6" s="36" customFormat="1" ht="15" x14ac:dyDescent="0.2">
      <c r="B28" s="31">
        <f t="shared" si="0"/>
        <v>15</v>
      </c>
      <c r="C28" s="32" t="s">
        <v>5</v>
      </c>
      <c r="D28" s="37" t="s">
        <v>23</v>
      </c>
      <c r="E28" s="38"/>
      <c r="F28" s="35">
        <v>1000000000</v>
      </c>
    </row>
    <row r="29" spans="2:6" s="36" customFormat="1" ht="15.75" customHeight="1" x14ac:dyDescent="0.2">
      <c r="B29" s="31"/>
      <c r="C29" s="32" t="s">
        <v>5</v>
      </c>
      <c r="D29" s="37" t="s">
        <v>24</v>
      </c>
      <c r="E29" s="38"/>
      <c r="F29" s="39">
        <v>1000000000</v>
      </c>
    </row>
    <row r="30" spans="2:6" s="36" customFormat="1" ht="15" customHeight="1" x14ac:dyDescent="0.2">
      <c r="B30" s="31"/>
      <c r="C30" s="32" t="s">
        <v>5</v>
      </c>
      <c r="D30" s="37" t="s">
        <v>25</v>
      </c>
      <c r="E30" s="38"/>
      <c r="F30" s="39">
        <v>1000000000</v>
      </c>
    </row>
    <row r="31" spans="2:6" s="36" customFormat="1" ht="15" customHeight="1" x14ac:dyDescent="0.2">
      <c r="B31" s="31">
        <v>16</v>
      </c>
      <c r="C31" s="32" t="s">
        <v>5</v>
      </c>
      <c r="D31" s="37" t="s">
        <v>26</v>
      </c>
      <c r="E31" s="38"/>
      <c r="F31" s="35">
        <v>979134400</v>
      </c>
    </row>
    <row r="32" spans="2:6" s="36" customFormat="1" ht="15" customHeight="1" x14ac:dyDescent="0.2">
      <c r="B32" s="31">
        <f t="shared" si="0"/>
        <v>17</v>
      </c>
      <c r="C32" s="32" t="s">
        <v>5</v>
      </c>
      <c r="D32" s="37" t="s">
        <v>27</v>
      </c>
      <c r="E32" s="38"/>
      <c r="F32" s="35">
        <v>950000000</v>
      </c>
    </row>
    <row r="33" spans="2:6" s="36" customFormat="1" ht="15" customHeight="1" x14ac:dyDescent="0.2">
      <c r="B33" s="31">
        <f t="shared" si="0"/>
        <v>18</v>
      </c>
      <c r="C33" s="32" t="s">
        <v>5</v>
      </c>
      <c r="D33" s="37" t="s">
        <v>28</v>
      </c>
      <c r="E33" s="38"/>
      <c r="F33" s="39">
        <v>935852400</v>
      </c>
    </row>
    <row r="34" spans="2:6" s="36" customFormat="1" ht="15.75" customHeight="1" x14ac:dyDescent="0.25">
      <c r="B34" s="31">
        <f t="shared" si="0"/>
        <v>19</v>
      </c>
      <c r="C34" s="32" t="s">
        <v>5</v>
      </c>
      <c r="D34" s="37" t="s">
        <v>29</v>
      </c>
      <c r="E34" s="34"/>
      <c r="F34" s="35">
        <v>926862240.92999995</v>
      </c>
    </row>
    <row r="35" spans="2:6" s="36" customFormat="1" ht="15" x14ac:dyDescent="0.2">
      <c r="B35" s="31">
        <f t="shared" si="0"/>
        <v>20</v>
      </c>
      <c r="C35" s="32" t="s">
        <v>5</v>
      </c>
      <c r="D35" s="42" t="s">
        <v>30</v>
      </c>
      <c r="E35" s="38"/>
      <c r="F35" s="35">
        <v>900000000</v>
      </c>
    </row>
    <row r="36" spans="2:6" s="36" customFormat="1" ht="15" x14ac:dyDescent="0.2">
      <c r="B36" s="31"/>
      <c r="C36" s="32" t="s">
        <v>5</v>
      </c>
      <c r="D36" s="37" t="s">
        <v>31</v>
      </c>
      <c r="E36" s="38"/>
      <c r="F36" s="35">
        <v>900000000</v>
      </c>
    </row>
    <row r="37" spans="2:6" s="36" customFormat="1" ht="15" customHeight="1" x14ac:dyDescent="0.2">
      <c r="B37" s="31">
        <v>21</v>
      </c>
      <c r="C37" s="32" t="s">
        <v>5</v>
      </c>
      <c r="D37" s="37" t="s">
        <v>32</v>
      </c>
      <c r="E37" s="38"/>
      <c r="F37" s="35">
        <v>845000000</v>
      </c>
    </row>
    <row r="38" spans="2:6" s="36" customFormat="1" ht="15.75" x14ac:dyDescent="0.25">
      <c r="B38" s="31">
        <f t="shared" si="0"/>
        <v>22</v>
      </c>
      <c r="C38" s="32" t="s">
        <v>5</v>
      </c>
      <c r="D38" s="37" t="s">
        <v>33</v>
      </c>
      <c r="E38" s="34"/>
      <c r="F38" s="35">
        <v>800000000</v>
      </c>
    </row>
    <row r="39" spans="2:6" s="36" customFormat="1" ht="15.75" customHeight="1" x14ac:dyDescent="0.2">
      <c r="B39" s="31">
        <f t="shared" si="0"/>
        <v>23</v>
      </c>
      <c r="C39" s="32" t="s">
        <v>5</v>
      </c>
      <c r="D39" s="43" t="s">
        <v>34</v>
      </c>
      <c r="E39" s="38"/>
      <c r="F39" s="35">
        <v>791969700</v>
      </c>
    </row>
    <row r="40" spans="2:6" s="36" customFormat="1" ht="15" customHeight="1" x14ac:dyDescent="0.2">
      <c r="B40" s="31">
        <f t="shared" si="0"/>
        <v>24</v>
      </c>
      <c r="C40" s="32" t="s">
        <v>5</v>
      </c>
      <c r="D40" s="37" t="s">
        <v>35</v>
      </c>
      <c r="E40" s="38"/>
      <c r="F40" s="35">
        <v>761483005</v>
      </c>
    </row>
    <row r="41" spans="2:6" s="36" customFormat="1" ht="15" x14ac:dyDescent="0.2">
      <c r="B41" s="31">
        <f t="shared" si="0"/>
        <v>25</v>
      </c>
      <c r="C41" s="32" t="s">
        <v>5</v>
      </c>
      <c r="D41" s="37" t="s">
        <v>36</v>
      </c>
      <c r="E41" s="38"/>
      <c r="F41" s="35">
        <v>729000000</v>
      </c>
    </row>
    <row r="42" spans="2:6" s="36" customFormat="1" ht="15" x14ac:dyDescent="0.2">
      <c r="B42" s="31">
        <f t="shared" si="0"/>
        <v>26</v>
      </c>
      <c r="C42" s="32" t="s">
        <v>5</v>
      </c>
      <c r="D42" s="44" t="s">
        <v>37</v>
      </c>
      <c r="E42" s="38"/>
      <c r="F42" s="35">
        <v>682123000</v>
      </c>
    </row>
    <row r="43" spans="2:6" s="36" customFormat="1" ht="15" customHeight="1" x14ac:dyDescent="0.2">
      <c r="B43" s="31">
        <f t="shared" si="0"/>
        <v>27</v>
      </c>
      <c r="C43" s="32" t="s">
        <v>5</v>
      </c>
      <c r="D43" s="37" t="s">
        <v>38</v>
      </c>
      <c r="E43" s="38"/>
      <c r="F43" s="35">
        <v>663000000</v>
      </c>
    </row>
    <row r="44" spans="2:6" s="36" customFormat="1" ht="15" customHeight="1" x14ac:dyDescent="0.2">
      <c r="B44" s="31">
        <f t="shared" si="0"/>
        <v>28</v>
      </c>
      <c r="C44" s="32" t="s">
        <v>5</v>
      </c>
      <c r="D44" s="37" t="s">
        <v>39</v>
      </c>
      <c r="E44" s="38"/>
      <c r="F44" s="35">
        <v>653891499.69000006</v>
      </c>
    </row>
    <row r="45" spans="2:6" s="36" customFormat="1" ht="15" customHeight="1" x14ac:dyDescent="0.2">
      <c r="B45" s="31">
        <f t="shared" si="0"/>
        <v>29</v>
      </c>
      <c r="C45" s="32" t="s">
        <v>5</v>
      </c>
      <c r="D45" s="37" t="s">
        <v>40</v>
      </c>
      <c r="E45" s="38"/>
      <c r="F45" s="35">
        <v>639500000</v>
      </c>
    </row>
    <row r="46" spans="2:6" s="36" customFormat="1" ht="15" x14ac:dyDescent="0.2">
      <c r="B46" s="31">
        <f t="shared" si="0"/>
        <v>30</v>
      </c>
      <c r="C46" s="32"/>
      <c r="D46" s="37" t="s">
        <v>41</v>
      </c>
      <c r="E46" s="38"/>
      <c r="F46" s="35">
        <v>625000000</v>
      </c>
    </row>
    <row r="47" spans="2:6" s="36" customFormat="1" ht="15" x14ac:dyDescent="0.2">
      <c r="B47" s="31">
        <f t="shared" si="0"/>
        <v>31</v>
      </c>
      <c r="C47" s="32" t="s">
        <v>5</v>
      </c>
      <c r="D47" s="42" t="s">
        <v>42</v>
      </c>
      <c r="E47" s="38"/>
      <c r="F47" s="35">
        <v>606687600</v>
      </c>
    </row>
    <row r="48" spans="2:6" s="36" customFormat="1" ht="15" customHeight="1" x14ac:dyDescent="0.2">
      <c r="B48" s="31">
        <f t="shared" si="0"/>
        <v>32</v>
      </c>
      <c r="C48" s="32" t="s">
        <v>5</v>
      </c>
      <c r="D48" s="37" t="s">
        <v>43</v>
      </c>
      <c r="E48" s="38"/>
      <c r="F48" s="39">
        <v>580860415.14999998</v>
      </c>
    </row>
    <row r="49" spans="2:6" s="36" customFormat="1" ht="15" x14ac:dyDescent="0.2">
      <c r="B49" s="31">
        <f t="shared" si="0"/>
        <v>33</v>
      </c>
      <c r="C49" s="32" t="s">
        <v>5</v>
      </c>
      <c r="D49" s="45" t="s">
        <v>44</v>
      </c>
      <c r="E49" s="38"/>
      <c r="F49" s="35">
        <v>512500000</v>
      </c>
    </row>
    <row r="50" spans="2:6" s="36" customFormat="1" ht="15" x14ac:dyDescent="0.2">
      <c r="B50" s="31">
        <f t="shared" si="0"/>
        <v>34</v>
      </c>
      <c r="C50" s="32" t="s">
        <v>5</v>
      </c>
      <c r="D50" s="37" t="s">
        <v>45</v>
      </c>
      <c r="E50" s="38"/>
      <c r="F50" s="39">
        <v>500000000</v>
      </c>
    </row>
    <row r="51" spans="2:6" s="36" customFormat="1" ht="15.75" customHeight="1" x14ac:dyDescent="0.2">
      <c r="B51" s="31">
        <f t="shared" si="0"/>
        <v>35</v>
      </c>
      <c r="C51" s="32" t="s">
        <v>5</v>
      </c>
      <c r="D51" s="37" t="s">
        <v>46</v>
      </c>
      <c r="E51" s="38"/>
      <c r="F51" s="35">
        <v>484549900</v>
      </c>
    </row>
    <row r="52" spans="2:6" s="36" customFormat="1" ht="15.75" customHeight="1" x14ac:dyDescent="0.2">
      <c r="B52" s="31">
        <f t="shared" si="0"/>
        <v>36</v>
      </c>
      <c r="C52" s="32" t="s">
        <v>5</v>
      </c>
      <c r="D52" s="37" t="s">
        <v>47</v>
      </c>
      <c r="E52" s="38"/>
      <c r="F52" s="35">
        <v>451000000</v>
      </c>
    </row>
    <row r="53" spans="2:6" s="36" customFormat="1" ht="15.75" customHeight="1" x14ac:dyDescent="0.2">
      <c r="B53" s="31">
        <f t="shared" si="0"/>
        <v>37</v>
      </c>
      <c r="C53" s="32" t="s">
        <v>5</v>
      </c>
      <c r="D53" s="37" t="s">
        <v>48</v>
      </c>
      <c r="E53" s="38"/>
      <c r="F53" s="35">
        <v>425000000</v>
      </c>
    </row>
    <row r="54" spans="2:6" s="36" customFormat="1" ht="15" x14ac:dyDescent="0.2">
      <c r="B54" s="31">
        <f t="shared" si="0"/>
        <v>38</v>
      </c>
      <c r="C54" s="32"/>
      <c r="D54" s="37" t="s">
        <v>49</v>
      </c>
      <c r="E54" s="38"/>
      <c r="F54" s="39">
        <v>373000000</v>
      </c>
    </row>
    <row r="55" spans="2:6" s="36" customFormat="1" ht="15" customHeight="1" x14ac:dyDescent="0.2">
      <c r="B55" s="31">
        <f t="shared" si="0"/>
        <v>39</v>
      </c>
      <c r="C55" s="32" t="s">
        <v>5</v>
      </c>
      <c r="D55" s="37" t="s">
        <v>50</v>
      </c>
      <c r="E55" s="38"/>
      <c r="F55" s="35">
        <v>350000000</v>
      </c>
    </row>
    <row r="56" spans="2:6" s="36" customFormat="1" ht="15" x14ac:dyDescent="0.2">
      <c r="B56" s="31"/>
      <c r="C56" s="32" t="s">
        <v>5</v>
      </c>
      <c r="D56" s="37" t="s">
        <v>51</v>
      </c>
      <c r="E56" s="38"/>
      <c r="F56" s="35">
        <v>350000000</v>
      </c>
    </row>
    <row r="57" spans="2:6" s="36" customFormat="1" ht="15" customHeight="1" x14ac:dyDescent="0.2">
      <c r="B57" s="31">
        <v>40</v>
      </c>
      <c r="C57" s="32" t="s">
        <v>5</v>
      </c>
      <c r="D57" s="37" t="s">
        <v>52</v>
      </c>
      <c r="E57" s="38"/>
      <c r="F57" s="35">
        <v>312500000</v>
      </c>
    </row>
    <row r="58" spans="2:6" s="36" customFormat="1" ht="15" customHeight="1" x14ac:dyDescent="0.25">
      <c r="B58" s="31">
        <f t="shared" si="0"/>
        <v>41</v>
      </c>
      <c r="C58" s="32" t="s">
        <v>5</v>
      </c>
      <c r="D58" s="37" t="s">
        <v>53</v>
      </c>
      <c r="E58" s="34"/>
      <c r="F58" s="35">
        <v>300000000</v>
      </c>
    </row>
    <row r="59" spans="2:6" s="36" customFormat="1" ht="15" customHeight="1" x14ac:dyDescent="0.25">
      <c r="B59" s="31"/>
      <c r="C59" s="32" t="s">
        <v>5</v>
      </c>
      <c r="D59" s="37" t="s">
        <v>54</v>
      </c>
      <c r="E59" s="34"/>
      <c r="F59" s="35">
        <v>300000000</v>
      </c>
    </row>
    <row r="60" spans="2:6" s="36" customFormat="1" ht="15.75" x14ac:dyDescent="0.25">
      <c r="B60" s="31">
        <v>42</v>
      </c>
      <c r="C60" s="32" t="s">
        <v>5</v>
      </c>
      <c r="D60" s="37" t="s">
        <v>55</v>
      </c>
      <c r="E60" s="46"/>
      <c r="F60" s="35">
        <v>250000000</v>
      </c>
    </row>
    <row r="61" spans="2:6" s="36" customFormat="1" ht="15.75" customHeight="1" x14ac:dyDescent="0.2">
      <c r="B61" s="31"/>
      <c r="C61" s="32" t="s">
        <v>5</v>
      </c>
      <c r="D61" s="37" t="s">
        <v>56</v>
      </c>
      <c r="E61" s="38"/>
      <c r="F61" s="35">
        <v>250000000</v>
      </c>
    </row>
    <row r="62" spans="2:6" s="36" customFormat="1" ht="15" customHeight="1" x14ac:dyDescent="0.2">
      <c r="B62" s="31"/>
      <c r="C62" s="32" t="s">
        <v>5</v>
      </c>
      <c r="D62" s="37" t="s">
        <v>57</v>
      </c>
      <c r="E62" s="38"/>
      <c r="F62" s="35">
        <v>250000000</v>
      </c>
    </row>
    <row r="63" spans="2:6" s="36" customFormat="1" ht="15" x14ac:dyDescent="0.2">
      <c r="B63" s="31">
        <v>43</v>
      </c>
      <c r="C63" s="32" t="s">
        <v>5</v>
      </c>
      <c r="D63" s="44" t="s">
        <v>58</v>
      </c>
      <c r="E63" s="38"/>
      <c r="F63" s="47" t="s">
        <v>59</v>
      </c>
    </row>
    <row r="64" spans="2:6" s="36" customFormat="1" ht="15" customHeight="1" x14ac:dyDescent="0.2">
      <c r="B64" s="31"/>
      <c r="C64" s="32"/>
      <c r="D64" s="37"/>
      <c r="E64" s="38"/>
      <c r="F64" s="47"/>
    </row>
    <row r="65" spans="2:6" s="36" customFormat="1" ht="15" x14ac:dyDescent="0.2">
      <c r="B65" s="31"/>
      <c r="C65" s="32"/>
      <c r="D65" s="48"/>
      <c r="E65" s="38"/>
      <c r="F65" s="49"/>
    </row>
    <row r="66" spans="2:6" s="36" customFormat="1" ht="15" x14ac:dyDescent="0.2">
      <c r="B66" s="31"/>
      <c r="C66" s="32"/>
      <c r="D66" s="37"/>
      <c r="E66" s="38"/>
      <c r="F66" s="35"/>
    </row>
    <row r="67" spans="2:6" s="36" customFormat="1" ht="20.25" x14ac:dyDescent="0.55000000000000004">
      <c r="B67" s="31"/>
      <c r="C67" s="32"/>
      <c r="D67" s="50" t="s">
        <v>60</v>
      </c>
      <c r="E67" s="46" t="s">
        <v>7</v>
      </c>
      <c r="F67" s="51">
        <f>SUM(F12:F63)</f>
        <v>46898578978.020004</v>
      </c>
    </row>
    <row r="68" spans="2:6" s="36" customFormat="1" ht="20.25" x14ac:dyDescent="0.55000000000000004">
      <c r="B68" s="31"/>
      <c r="C68" s="32"/>
      <c r="D68" s="50"/>
      <c r="E68" s="46"/>
      <c r="F68" s="51"/>
    </row>
    <row r="69" spans="2:6" s="36" customFormat="1" ht="14.25" x14ac:dyDescent="0.2">
      <c r="B69" s="31"/>
      <c r="C69" s="32"/>
      <c r="D69" s="32"/>
      <c r="E69" s="38"/>
      <c r="F69" s="52"/>
    </row>
    <row r="70" spans="2:6" s="36" customFormat="1" ht="15" x14ac:dyDescent="0.2">
      <c r="B70" s="31"/>
      <c r="C70" s="32"/>
      <c r="D70" s="33" t="s">
        <v>61</v>
      </c>
      <c r="E70" s="38"/>
      <c r="F70" s="35"/>
    </row>
    <row r="71" spans="2:6" s="36" customFormat="1" ht="15" x14ac:dyDescent="0.2">
      <c r="B71" s="31"/>
      <c r="C71" s="32"/>
      <c r="D71" s="53"/>
      <c r="E71" s="38"/>
      <c r="F71" s="35"/>
    </row>
    <row r="72" spans="2:6" s="36" customFormat="1" ht="15.75" x14ac:dyDescent="0.25">
      <c r="B72" s="31">
        <v>1</v>
      </c>
      <c r="C72" s="32" t="s">
        <v>5</v>
      </c>
      <c r="D72" s="37" t="s">
        <v>62</v>
      </c>
      <c r="E72" s="46" t="s">
        <v>7</v>
      </c>
      <c r="F72" s="35">
        <v>2181954600</v>
      </c>
    </row>
    <row r="73" spans="2:6" s="36" customFormat="1" ht="15" x14ac:dyDescent="0.2">
      <c r="B73" s="31"/>
      <c r="C73" s="32"/>
      <c r="D73" s="37"/>
      <c r="E73" s="38"/>
      <c r="F73" s="35"/>
    </row>
    <row r="74" spans="2:6" s="36" customFormat="1" ht="20.25" x14ac:dyDescent="0.55000000000000004">
      <c r="B74" s="31"/>
      <c r="C74" s="32"/>
      <c r="D74" s="50" t="s">
        <v>60</v>
      </c>
      <c r="E74" s="46" t="s">
        <v>7</v>
      </c>
      <c r="F74" s="51">
        <f>F72</f>
        <v>2181954600</v>
      </c>
    </row>
    <row r="75" spans="2:6" s="36" customFormat="1" ht="20.25" x14ac:dyDescent="0.55000000000000004">
      <c r="B75" s="31"/>
      <c r="C75" s="32"/>
      <c r="D75" s="50"/>
      <c r="E75" s="46"/>
      <c r="F75" s="51"/>
    </row>
    <row r="76" spans="2:6" s="36" customFormat="1" ht="15" x14ac:dyDescent="0.2">
      <c r="B76" s="31"/>
      <c r="C76" s="32"/>
      <c r="D76" s="33" t="s">
        <v>63</v>
      </c>
      <c r="E76" s="38"/>
      <c r="F76" s="35"/>
    </row>
    <row r="77" spans="2:6" s="36" customFormat="1" ht="14.25" x14ac:dyDescent="0.2">
      <c r="B77" s="31"/>
      <c r="C77" s="32"/>
      <c r="E77" s="38"/>
      <c r="F77" s="35"/>
    </row>
    <row r="78" spans="2:6" s="36" customFormat="1" ht="15" x14ac:dyDescent="0.2">
      <c r="B78" s="31">
        <v>1</v>
      </c>
      <c r="C78" s="32" t="s">
        <v>5</v>
      </c>
      <c r="D78" s="37" t="s">
        <v>64</v>
      </c>
      <c r="E78" s="38"/>
      <c r="F78" s="39">
        <v>400610000</v>
      </c>
    </row>
    <row r="79" spans="2:6" s="36" customFormat="1" ht="15.75" x14ac:dyDescent="0.25">
      <c r="B79" s="31">
        <f>+B78+1</f>
        <v>2</v>
      </c>
      <c r="C79" s="32" t="s">
        <v>5</v>
      </c>
      <c r="D79" s="37" t="s">
        <v>65</v>
      </c>
      <c r="E79" s="46"/>
      <c r="F79" s="39">
        <v>250000000</v>
      </c>
    </row>
    <row r="80" spans="2:6" s="36" customFormat="1" ht="15" x14ac:dyDescent="0.2">
      <c r="B80" s="31">
        <f t="shared" ref="B80" si="1">+B79+1</f>
        <v>3</v>
      </c>
      <c r="C80" s="32" t="s">
        <v>5</v>
      </c>
      <c r="D80" s="43" t="s">
        <v>66</v>
      </c>
      <c r="E80" s="38"/>
      <c r="F80" s="39">
        <v>271750600</v>
      </c>
    </row>
    <row r="81" spans="1:6" s="36" customFormat="1" ht="15" x14ac:dyDescent="0.2">
      <c r="B81" s="31">
        <v>4</v>
      </c>
      <c r="C81" s="32" t="s">
        <v>5</v>
      </c>
      <c r="D81" s="37" t="s">
        <v>67</v>
      </c>
      <c r="E81" s="38"/>
      <c r="F81" s="47" t="s">
        <v>59</v>
      </c>
    </row>
    <row r="82" spans="1:6" s="36" customFormat="1" ht="15" x14ac:dyDescent="0.2">
      <c r="B82" s="31"/>
      <c r="C82" s="32"/>
      <c r="D82" s="54"/>
      <c r="E82" s="55"/>
      <c r="F82" s="56"/>
    </row>
    <row r="83" spans="1:6" s="36" customFormat="1" ht="20.25" x14ac:dyDescent="0.55000000000000004">
      <c r="B83" s="31"/>
      <c r="C83" s="32"/>
      <c r="D83" s="50" t="s">
        <v>60</v>
      </c>
      <c r="E83" s="46" t="s">
        <v>7</v>
      </c>
      <c r="F83" s="51">
        <f>SUM(F78:F81)</f>
        <v>922360600</v>
      </c>
    </row>
    <row r="84" spans="1:6" s="36" customFormat="1" ht="14.25" x14ac:dyDescent="0.2">
      <c r="B84" s="31"/>
      <c r="C84" s="32"/>
      <c r="D84" s="32"/>
      <c r="E84" s="38"/>
      <c r="F84" s="35"/>
    </row>
    <row r="85" spans="1:6" s="36" customFormat="1" ht="14.25" x14ac:dyDescent="0.2">
      <c r="B85" s="31"/>
      <c r="C85" s="32"/>
      <c r="D85" s="32"/>
      <c r="E85" s="38"/>
      <c r="F85" s="35"/>
    </row>
    <row r="86" spans="1:6" s="36" customFormat="1" ht="18" x14ac:dyDescent="0.4">
      <c r="B86" s="31"/>
      <c r="C86" s="32"/>
      <c r="D86" s="50" t="s">
        <v>68</v>
      </c>
      <c r="E86" s="46" t="s">
        <v>7</v>
      </c>
      <c r="F86" s="57">
        <f>F67+F74+F83</f>
        <v>50002894178.020004</v>
      </c>
    </row>
    <row r="87" spans="1:6" s="36" customFormat="1" ht="15" thickBot="1" x14ac:dyDescent="0.25">
      <c r="A87" s="58"/>
      <c r="B87" s="59"/>
      <c r="C87" s="60"/>
      <c r="D87" s="60"/>
      <c r="E87" s="61"/>
      <c r="F87" s="62"/>
    </row>
    <row r="88" spans="1:6" s="36" customFormat="1" ht="14.25" x14ac:dyDescent="0.2"/>
    <row r="89" spans="1:6" s="36" customFormat="1" ht="14.25" x14ac:dyDescent="0.2">
      <c r="C89" s="63" t="s">
        <v>69</v>
      </c>
      <c r="F89" s="64"/>
    </row>
    <row r="90" spans="1:6" s="36" customFormat="1" ht="14.25" x14ac:dyDescent="0.2">
      <c r="C90"/>
      <c r="D90"/>
      <c r="E90"/>
      <c r="F90" s="65"/>
    </row>
    <row r="92" spans="1:6" ht="14.25" x14ac:dyDescent="0.2">
      <c r="B92" s="66" t="s">
        <v>70</v>
      </c>
    </row>
  </sheetData>
  <protectedRanges>
    <protectedRange password="CE2C" sqref="D21" name="Range1_1_5_1_3"/>
  </protectedRanges>
  <mergeCells count="5">
    <mergeCell ref="B4:F4"/>
    <mergeCell ref="B5:F5"/>
    <mergeCell ref="B6:F6"/>
    <mergeCell ref="B7:F7"/>
    <mergeCell ref="B9:D9"/>
  </mergeCells>
  <printOptions horizontalCentered="1"/>
  <pageMargins left="0.19685039370078741" right="0.19685039370078741" top="0.33" bottom="0.37" header="0.51181102362204722" footer="0.51"/>
  <pageSetup paperSize="9" scale="83" fitToHeight="0" orientation="portrait" horizontalDpi="1200" verticalDpi="1200" r:id="rId1"/>
  <headerFooter alignWithMargins="0"/>
  <rowBreaks count="1" manualBreakCount="1">
    <brk id="5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PAID UP</vt:lpstr>
      <vt:lpstr>'PAID UP'!Print_Area</vt:lpstr>
      <vt:lpstr>'PAID UP'!Print_Titles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2025-02-12T07:25:42Z</dcterms:created>
  <dcterms:modified xsi:type="dcterms:W3CDTF">2025-02-12T07:28:28Z</dcterms:modified>
</cp:coreProperties>
</file>