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lab_serquina_insurance_gov_ph/Documents/July Working Files/Stat Div/For Records Section/Rankings/"/>
    </mc:Choice>
  </mc:AlternateContent>
  <xr:revisionPtr revIDLastSave="0" documentId="8_{D1A775B2-A382-4E84-9D0B-60CE37698148}" xr6:coauthVersionLast="47" xr6:coauthVersionMax="47" xr10:uidLastSave="{00000000-0000-0000-0000-000000000000}"/>
  <bookViews>
    <workbookView xWindow="-28920" yWindow="-120" windowWidth="29040" windowHeight="15840" xr2:uid="{943D516F-C25C-4F11-AE7B-02F5517004A6}"/>
  </bookViews>
  <sheets>
    <sheet name="Premium Income_ FY_SP_RN" sheetId="1" r:id="rId1"/>
  </sheets>
  <definedNames>
    <definedName name="_xlnm.Print_Area" localSheetId="0">'Premium Income_ FY_SP_RN'!$A$1:$O$57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" i="1" l="1"/>
  <c r="J52" i="1"/>
  <c r="I52" i="1"/>
  <c r="H52" i="1"/>
  <c r="G52" i="1"/>
  <c r="F52" i="1"/>
  <c r="M50" i="1"/>
  <c r="L50" i="1"/>
  <c r="O50" i="1" s="1"/>
  <c r="M49" i="1"/>
  <c r="O49" i="1" s="1"/>
  <c r="L49" i="1"/>
  <c r="M48" i="1"/>
  <c r="L48" i="1"/>
  <c r="O48" i="1" s="1"/>
  <c r="O47" i="1"/>
  <c r="M47" i="1"/>
  <c r="L47" i="1"/>
  <c r="M46" i="1"/>
  <c r="O46" i="1" s="1"/>
  <c r="L46" i="1"/>
  <c r="M45" i="1"/>
  <c r="L45" i="1"/>
  <c r="O45" i="1" s="1"/>
  <c r="O44" i="1"/>
  <c r="M44" i="1"/>
  <c r="L44" i="1"/>
  <c r="M43" i="1"/>
  <c r="O43" i="1" s="1"/>
  <c r="L43" i="1"/>
  <c r="M42" i="1"/>
  <c r="L42" i="1"/>
  <c r="O42" i="1" s="1"/>
  <c r="O41" i="1"/>
  <c r="M41" i="1"/>
  <c r="L41" i="1"/>
  <c r="M40" i="1"/>
  <c r="O40" i="1" s="1"/>
  <c r="L40" i="1"/>
  <c r="M39" i="1"/>
  <c r="L39" i="1"/>
  <c r="O39" i="1" s="1"/>
  <c r="O38" i="1"/>
  <c r="M38" i="1"/>
  <c r="L38" i="1"/>
  <c r="M37" i="1"/>
  <c r="O37" i="1" s="1"/>
  <c r="L37" i="1"/>
  <c r="M36" i="1"/>
  <c r="L36" i="1"/>
  <c r="O36" i="1" s="1"/>
  <c r="M35" i="1"/>
  <c r="L35" i="1"/>
  <c r="O35" i="1" s="1"/>
  <c r="M34" i="1"/>
  <c r="O34" i="1" s="1"/>
  <c r="L34" i="1"/>
  <c r="M33" i="1"/>
  <c r="L33" i="1"/>
  <c r="O33" i="1" s="1"/>
  <c r="M32" i="1"/>
  <c r="O32" i="1" s="1"/>
  <c r="L32" i="1"/>
  <c r="M31" i="1"/>
  <c r="O31" i="1" s="1"/>
  <c r="L31" i="1"/>
  <c r="M30" i="1"/>
  <c r="L30" i="1"/>
  <c r="O30" i="1" s="1"/>
  <c r="M29" i="1"/>
  <c r="O29" i="1" s="1"/>
  <c r="L29" i="1"/>
  <c r="M28" i="1"/>
  <c r="O28" i="1" s="1"/>
  <c r="L28" i="1"/>
  <c r="M27" i="1"/>
  <c r="L27" i="1"/>
  <c r="O27" i="1" s="1"/>
  <c r="M26" i="1"/>
  <c r="L26" i="1"/>
  <c r="O26" i="1" s="1"/>
  <c r="M25" i="1"/>
  <c r="O25" i="1" s="1"/>
  <c r="L25" i="1"/>
  <c r="M24" i="1"/>
  <c r="L24" i="1"/>
  <c r="O24" i="1" s="1"/>
  <c r="M23" i="1"/>
  <c r="O23" i="1" s="1"/>
  <c r="L23" i="1"/>
  <c r="M22" i="1"/>
  <c r="O22" i="1" s="1"/>
  <c r="L22" i="1"/>
  <c r="M21" i="1"/>
  <c r="L21" i="1"/>
  <c r="O21" i="1" s="1"/>
  <c r="B21" i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M20" i="1"/>
  <c r="M52" i="1" s="1"/>
  <c r="L20" i="1"/>
  <c r="L52" i="1" s="1"/>
  <c r="B20" i="1"/>
  <c r="O20" i="1" l="1"/>
  <c r="O52" i="1" s="1"/>
</calcChain>
</file>

<file path=xl/sharedStrings.xml><?xml version="1.0" encoding="utf-8"?>
<sst xmlns="http://schemas.openxmlformats.org/spreadsheetml/2006/main" count="104" uniqueCount="54">
  <si>
    <t>Premium Income of Life Insurance Companies</t>
  </si>
  <si>
    <t>as of December 31, 2024</t>
  </si>
  <si>
    <t>Based on Submitted Unaudited Enhanced Quarterly Reports on Selected Financial Statistics (EQRSFS)</t>
  </si>
  <si>
    <t>Name of Company</t>
  </si>
  <si>
    <t>FIRST YEAR</t>
  </si>
  <si>
    <t>SINGLE</t>
  </si>
  <si>
    <t>RENEWAL</t>
  </si>
  <si>
    <t>TOTAL</t>
  </si>
  <si>
    <t>GRAND TOTAL</t>
  </si>
  <si>
    <t>Traditional</t>
  </si>
  <si>
    <t>Variable</t>
  </si>
  <si>
    <t>.</t>
  </si>
  <si>
    <t>Sun Life of Canada (Philippines), Inc.</t>
  </si>
  <si>
    <t>₱</t>
  </si>
  <si>
    <t>Pru Life Insurance Corporation of U.K.</t>
  </si>
  <si>
    <t>FWD Life Insurance Corporation</t>
  </si>
  <si>
    <t>Allianz PNB Life Insurance, Inc.</t>
  </si>
  <si>
    <t>AXA Philippines Life and General Insurance Corporation</t>
  </si>
  <si>
    <t>BDO Life Assurance Company, Inc.</t>
  </si>
  <si>
    <t>Insular Life Assurance Company, Ltd., The</t>
  </si>
  <si>
    <t>BPI-AIA Life Assurance Corporation</t>
  </si>
  <si>
    <t>Manufacturers Life Insurance Company (Phils.), Inc., The</t>
  </si>
  <si>
    <t>Sun Life Grepa Financial, Inc.</t>
  </si>
  <si>
    <t>AIA Philippines Life and General Insurance Company Inc.</t>
  </si>
  <si>
    <t>Manulife Chinabank Life Assurance Corporation</t>
  </si>
  <si>
    <t>United Coconut Planters Life Assurance Corporation</t>
  </si>
  <si>
    <t>Etiqa Life &amp; General Assurance Philippines, Inc.</t>
  </si>
  <si>
    <t>East West Ageas Life Insurance Corporation</t>
  </si>
  <si>
    <t>Pioneer Life Inc.</t>
  </si>
  <si>
    <t>Generali  Life Assurance Philippines, Inc.</t>
  </si>
  <si>
    <t>CLIMBS Life &amp; General Insurance Cooperative</t>
  </si>
  <si>
    <t>Beneficial Life Insurance Company, Inc.</t>
  </si>
  <si>
    <t>Fortune Life Insurance Company, Inc.</t>
  </si>
  <si>
    <t>1 Cooperative Insurance System of the Phils Life and Gen Insurance</t>
  </si>
  <si>
    <t>Paramount Life and General Insurance Corporation</t>
  </si>
  <si>
    <t>First Life Financial Company, Inc.</t>
  </si>
  <si>
    <t>Philippine Life Financial Assurance Corporation, Inc.</t>
  </si>
  <si>
    <t>Manila Bankers Life and General Assurance Corporation</t>
  </si>
  <si>
    <t>Singlife Philippines Inc.</t>
  </si>
  <si>
    <t>Country Bankers Life Insurance Corporation</t>
  </si>
  <si>
    <t>Maxicare Life Insurance Corporation</t>
  </si>
  <si>
    <t>SeaInsure Life Insurance Co., Inc.</t>
  </si>
  <si>
    <t>Philippines International Life Insurance Company, Inc.</t>
  </si>
  <si>
    <t>United Life Assurance  Corporation</t>
  </si>
  <si>
    <t>---------------------------------------</t>
  </si>
  <si>
    <t>----------------------</t>
  </si>
  <si>
    <t xml:space="preserve"> TOTAL</t>
  </si>
  <si>
    <t>====================</t>
  </si>
  <si>
    <t>===================</t>
  </si>
  <si>
    <t>============</t>
  </si>
  <si>
    <t>===============</t>
  </si>
  <si>
    <t>*</t>
  </si>
  <si>
    <t>Composite companies - life unit</t>
  </si>
  <si>
    <t>Date Prepared: 05 February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</si>
</sst>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409]mmmm\ d\,\ yyyy;@"/>
  </numFmts>
  <fonts count="12">
    <font>
      <sz val="10"/>
      <name val="Arial"/>
      <charset val="134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i/>
      <sz val="11.5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165" fontId="2" fillId="0" borderId="0" xfId="1" applyNumberFormat="1" applyFont="1"/>
    <xf numFmtId="165" fontId="3" fillId="0" borderId="0" xfId="1" applyNumberFormat="1" applyFont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3" fillId="0" borderId="2" xfId="1" applyNumberFormat="1" applyFont="1" applyBorder="1"/>
    <xf numFmtId="165" fontId="3" fillId="0" borderId="3" xfId="1" applyNumberFormat="1" applyFont="1" applyBorder="1"/>
    <xf numFmtId="165" fontId="4" fillId="0" borderId="4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5" xfId="1" applyNumberFormat="1" applyFont="1" applyBorder="1" applyAlignment="1">
      <alignment horizontal="center"/>
    </xf>
    <xf numFmtId="165" fontId="5" fillId="0" borderId="4" xfId="1" applyNumberFormat="1" applyFont="1" applyBorder="1" applyAlignment="1">
      <alignment horizontal="center"/>
    </xf>
    <xf numFmtId="165" fontId="5" fillId="0" borderId="0" xfId="1" applyNumberFormat="1" applyFont="1" applyAlignment="1">
      <alignment horizontal="center"/>
    </xf>
    <xf numFmtId="165" fontId="5" fillId="0" borderId="5" xfId="1" applyNumberFormat="1" applyFont="1" applyBorder="1" applyAlignment="1">
      <alignment horizontal="center"/>
    </xf>
    <xf numFmtId="165" fontId="6" fillId="0" borderId="4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6" fillId="0" borderId="5" xfId="1" applyNumberFormat="1" applyFont="1" applyBorder="1" applyAlignment="1">
      <alignment horizontal="center"/>
    </xf>
    <xf numFmtId="165" fontId="2" fillId="0" borderId="6" xfId="1" applyNumberFormat="1" applyFont="1" applyBorder="1"/>
    <xf numFmtId="165" fontId="2" fillId="0" borderId="7" xfId="1" applyNumberFormat="1" applyFont="1" applyBorder="1"/>
    <xf numFmtId="165" fontId="3" fillId="0" borderId="7" xfId="1" applyNumberFormat="1" applyFont="1" applyBorder="1"/>
    <xf numFmtId="165" fontId="3" fillId="0" borderId="8" xfId="1" applyNumberFormat="1" applyFont="1" applyBorder="1"/>
    <xf numFmtId="165" fontId="5" fillId="0" borderId="4" xfId="1" applyNumberFormat="1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/>
    </xf>
    <xf numFmtId="165" fontId="3" fillId="0" borderId="5" xfId="1" applyNumberFormat="1" applyFont="1" applyBorder="1" applyAlignment="1">
      <alignment horizontal="center"/>
    </xf>
    <xf numFmtId="165" fontId="3" fillId="0" borderId="4" xfId="1" applyNumberFormat="1" applyFont="1" applyBorder="1" applyAlignment="1">
      <alignment horizontal="center" vertical="center" wrapText="1"/>
    </xf>
    <xf numFmtId="165" fontId="3" fillId="0" borderId="5" xfId="1" applyNumberFormat="1" applyFont="1" applyBorder="1" applyAlignment="1">
      <alignment horizontal="center" vertical="center" wrapText="1"/>
    </xf>
    <xf numFmtId="165" fontId="5" fillId="0" borderId="0" xfId="1" applyNumberFormat="1" applyFont="1"/>
    <xf numFmtId="165" fontId="5" fillId="0" borderId="7" xfId="1" applyNumberFormat="1" applyFont="1" applyBorder="1"/>
    <xf numFmtId="165" fontId="5" fillId="0" borderId="8" xfId="1" applyNumberFormat="1" applyFont="1" applyBorder="1"/>
    <xf numFmtId="165" fontId="5" fillId="0" borderId="6" xfId="1" applyNumberFormat="1" applyFont="1" applyBorder="1"/>
    <xf numFmtId="165" fontId="3" fillId="0" borderId="6" xfId="1" applyNumberFormat="1" applyFont="1" applyBorder="1"/>
    <xf numFmtId="165" fontId="5" fillId="0" borderId="6" xfId="1" applyNumberFormat="1" applyFont="1" applyBorder="1" applyAlignment="1">
      <alignment horizontal="center" vertical="center" wrapText="1"/>
    </xf>
    <xf numFmtId="165" fontId="5" fillId="0" borderId="7" xfId="1" applyNumberFormat="1" applyFont="1" applyBorder="1" applyAlignment="1">
      <alignment horizontal="center" vertical="center" wrapText="1"/>
    </xf>
    <xf numFmtId="165" fontId="5" fillId="0" borderId="8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165" fontId="5" fillId="0" borderId="10" xfId="1" applyNumberFormat="1" applyFont="1" applyBorder="1" applyAlignment="1">
      <alignment horizontal="center" vertical="center" wrapText="1"/>
    </xf>
    <xf numFmtId="165" fontId="5" fillId="0" borderId="11" xfId="1" applyNumberFormat="1" applyFont="1" applyBorder="1" applyAlignment="1">
      <alignment horizontal="center" vertical="center" wrapText="1"/>
    </xf>
    <xf numFmtId="165" fontId="5" fillId="0" borderId="12" xfId="1" applyNumberFormat="1" applyFont="1" applyBorder="1" applyAlignment="1">
      <alignment horizontal="center" vertical="center" wrapText="1"/>
    </xf>
    <xf numFmtId="165" fontId="5" fillId="0" borderId="13" xfId="1" applyNumberFormat="1" applyFont="1" applyBorder="1" applyAlignment="1">
      <alignment horizontal="center" vertical="center" wrapText="1"/>
    </xf>
    <xf numFmtId="165" fontId="5" fillId="0" borderId="14" xfId="1" applyNumberFormat="1" applyFont="1" applyBorder="1" applyAlignment="1">
      <alignment horizontal="center" vertical="center" wrapText="1"/>
    </xf>
    <xf numFmtId="165" fontId="3" fillId="0" borderId="14" xfId="1" applyNumberFormat="1" applyFont="1" applyBorder="1" applyAlignment="1">
      <alignment horizontal="center" vertical="center" wrapText="1"/>
    </xf>
    <xf numFmtId="165" fontId="3" fillId="0" borderId="11" xfId="1" applyNumberFormat="1" applyFont="1" applyBorder="1" applyAlignment="1">
      <alignment horizontal="center" vertical="center" wrapText="1"/>
    </xf>
    <xf numFmtId="165" fontId="3" fillId="0" borderId="6" xfId="1" applyNumberFormat="1" applyFont="1" applyBorder="1" applyAlignment="1">
      <alignment horizontal="center" vertical="center" wrapText="1"/>
    </xf>
    <xf numFmtId="165" fontId="3" fillId="0" borderId="8" xfId="1" applyNumberFormat="1" applyFont="1" applyBorder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 wrapText="1"/>
    </xf>
    <xf numFmtId="165" fontId="2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5" fontId="3" fillId="0" borderId="15" xfId="1" applyNumberFormat="1" applyFont="1" applyBorder="1" applyAlignment="1">
      <alignment horizontal="center"/>
    </xf>
    <xf numFmtId="165" fontId="2" fillId="0" borderId="16" xfId="1" applyNumberFormat="1" applyFont="1" applyBorder="1" applyAlignment="1">
      <alignment horizontal="center"/>
    </xf>
    <xf numFmtId="165" fontId="2" fillId="0" borderId="17" xfId="1" applyNumberFormat="1" applyFont="1" applyBorder="1" applyAlignment="1">
      <alignment horizontal="center"/>
    </xf>
    <xf numFmtId="165" fontId="3" fillId="0" borderId="17" xfId="1" applyNumberFormat="1" applyFont="1" applyBorder="1" applyAlignment="1">
      <alignment horizontal="center"/>
    </xf>
    <xf numFmtId="165" fontId="3" fillId="0" borderId="18" xfId="1" applyNumberFormat="1" applyFon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7" fillId="0" borderId="19" xfId="1" applyNumberFormat="1" applyFont="1" applyBorder="1"/>
    <xf numFmtId="165" fontId="2" fillId="0" borderId="20" xfId="1" applyNumberFormat="1" applyFont="1" applyBorder="1"/>
    <xf numFmtId="0" fontId="3" fillId="0" borderId="21" xfId="0" applyFont="1" applyBorder="1"/>
    <xf numFmtId="165" fontId="8" fillId="0" borderId="22" xfId="1" applyNumberFormat="1" applyFont="1" applyBorder="1" applyAlignment="1">
      <alignment vertical="center"/>
    </xf>
    <xf numFmtId="165" fontId="3" fillId="0" borderId="21" xfId="1" applyNumberFormat="1" applyFont="1" applyFill="1" applyBorder="1"/>
    <xf numFmtId="165" fontId="3" fillId="0" borderId="21" xfId="0" applyNumberFormat="1" applyFont="1" applyBorder="1"/>
    <xf numFmtId="165" fontId="3" fillId="0" borderId="23" xfId="1" applyNumberFormat="1" applyFont="1" applyBorder="1"/>
    <xf numFmtId="165" fontId="3" fillId="0" borderId="24" xfId="1" applyNumberFormat="1" applyFont="1" applyBorder="1"/>
    <xf numFmtId="0" fontId="3" fillId="0" borderId="20" xfId="0" applyFont="1" applyBorder="1"/>
    <xf numFmtId="165" fontId="3" fillId="0" borderId="22" xfId="1" applyNumberFormat="1" applyFont="1" applyBorder="1"/>
    <xf numFmtId="165" fontId="9" fillId="0" borderId="0" xfId="1" applyNumberFormat="1" applyFont="1"/>
    <xf numFmtId="165" fontId="7" fillId="0" borderId="0" xfId="1" applyNumberFormat="1" applyFont="1"/>
    <xf numFmtId="165" fontId="8" fillId="0" borderId="20" xfId="1" applyNumberFormat="1" applyFont="1" applyBorder="1" applyAlignment="1">
      <alignment vertical="center"/>
    </xf>
    <xf numFmtId="165" fontId="10" fillId="0" borderId="22" xfId="1" applyNumberFormat="1" applyFont="1" applyBorder="1"/>
    <xf numFmtId="165" fontId="3" fillId="0" borderId="20" xfId="1" applyNumberFormat="1" applyFont="1" applyBorder="1"/>
    <xf numFmtId="165" fontId="2" fillId="0" borderId="19" xfId="1" applyNumberFormat="1" applyFont="1" applyBorder="1"/>
    <xf numFmtId="165" fontId="3" fillId="0" borderId="21" xfId="1" applyNumberFormat="1" applyFont="1" applyBorder="1"/>
    <xf numFmtId="165" fontId="3" fillId="0" borderId="21" xfId="1" quotePrefix="1" applyNumberFormat="1" applyFont="1" applyBorder="1"/>
    <xf numFmtId="165" fontId="3" fillId="0" borderId="23" xfId="1" quotePrefix="1" applyNumberFormat="1" applyFont="1" applyBorder="1"/>
    <xf numFmtId="165" fontId="3" fillId="0" borderId="24" xfId="1" quotePrefix="1" applyNumberFormat="1" applyFont="1" applyBorder="1"/>
    <xf numFmtId="165" fontId="3" fillId="0" borderId="19" xfId="1" applyNumberFormat="1" applyFont="1" applyBorder="1" applyAlignment="1">
      <alignment horizontal="center"/>
    </xf>
    <xf numFmtId="165" fontId="3" fillId="0" borderId="20" xfId="1" applyNumberFormat="1" applyFont="1" applyBorder="1" applyAlignment="1">
      <alignment horizontal="center"/>
    </xf>
    <xf numFmtId="165" fontId="3" fillId="0" borderId="21" xfId="1" applyNumberFormat="1" applyFont="1" applyBorder="1" applyAlignment="1">
      <alignment horizontal="center"/>
    </xf>
    <xf numFmtId="165" fontId="3" fillId="0" borderId="22" xfId="1" quotePrefix="1" applyNumberFormat="1" applyFont="1" applyBorder="1" applyAlignment="1">
      <alignment horizontal="center"/>
    </xf>
    <xf numFmtId="165" fontId="3" fillId="0" borderId="24" xfId="1" applyNumberFormat="1" applyFont="1" applyBorder="1" applyAlignment="1">
      <alignment horizontal="center"/>
    </xf>
    <xf numFmtId="165" fontId="2" fillId="0" borderId="25" xfId="1" applyNumberFormat="1" applyFont="1" applyBorder="1"/>
    <xf numFmtId="165" fontId="2" fillId="0" borderId="26" xfId="1" applyNumberFormat="1" applyFont="1" applyBorder="1"/>
    <xf numFmtId="165" fontId="3" fillId="0" borderId="26" xfId="1" applyNumberFormat="1" applyFont="1" applyBorder="1"/>
    <xf numFmtId="165" fontId="3" fillId="0" borderId="27" xfId="1" applyNumberFormat="1" applyFont="1" applyBorder="1"/>
    <xf numFmtId="165" fontId="3" fillId="0" borderId="28" xfId="1" applyNumberFormat="1" applyFont="1" applyBorder="1"/>
    <xf numFmtId="165" fontId="3" fillId="0" borderId="29" xfId="1" applyNumberFormat="1" applyFont="1" applyBorder="1"/>
    <xf numFmtId="0" fontId="1" fillId="0" borderId="0" xfId="2"/>
    <xf numFmtId="165" fontId="11" fillId="0" borderId="0" xfId="1" applyNumberFormat="1" applyFont="1"/>
    <xf numFmtId="166" fontId="11" fillId="0" borderId="0" xfId="0" applyNumberFormat="1" applyFont="1" applyAlignment="1">
      <alignment horizontal="left"/>
    </xf>
    <xf numFmtId="164" fontId="2" fillId="0" borderId="0" xfId="1" applyFont="1"/>
  </cellXfs>
  <cellStyles count="3">
    <cellStyle name="Comma" xfId="1" builtinId="3"/>
    <cellStyle name="Normal" xfId="0" builtinId="0"/>
    <cellStyle name="Normal 3" xfId="2" xr:uid="{17E962D4-5535-4A4E-957C-C95AB31C7F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15ACD6-36FE-47EE-9B95-9DF9781723F6}">
  <sheetPr>
    <tabColor theme="9" tint="0.39997558519241921"/>
    <pageSetUpPr fitToPage="1"/>
  </sheetPr>
  <dimension ref="A10:P57"/>
  <sheetViews>
    <sheetView tabSelected="1" view="pageBreakPreview" topLeftCell="B1" zoomScale="85" zoomScaleNormal="125" zoomScaleSheetLayoutView="85" zoomScalePageLayoutView="87" workbookViewId="0">
      <selection activeCell="R42" sqref="R42"/>
    </sheetView>
  </sheetViews>
  <sheetFormatPr defaultColWidth="9.140625" defaultRowHeight="15"/>
  <cols>
    <col min="1" max="1" width="0.42578125" style="1" hidden="1" customWidth="1"/>
    <col min="2" max="2" width="4.42578125" style="1" customWidth="1"/>
    <col min="3" max="3" width="1.85546875" style="1" customWidth="1"/>
    <col min="4" max="4" width="71.5703125" style="2" customWidth="1"/>
    <col min="5" max="5" width="3" style="2" customWidth="1"/>
    <col min="6" max="6" width="17.140625" style="1" customWidth="1"/>
    <col min="7" max="7" width="17.7109375" style="1" customWidth="1"/>
    <col min="8" max="8" width="16.85546875" style="1" customWidth="1"/>
    <col min="9" max="9" width="17.7109375" style="1" customWidth="1"/>
    <col min="10" max="10" width="17.42578125" style="1" customWidth="1"/>
    <col min="11" max="11" width="17.85546875" style="1" customWidth="1"/>
    <col min="12" max="12" width="18.42578125" style="2" customWidth="1"/>
    <col min="13" max="13" width="18.7109375" style="2" customWidth="1"/>
    <col min="14" max="14" width="3.140625" style="2" customWidth="1"/>
    <col min="15" max="15" width="18.42578125" style="2" customWidth="1"/>
    <col min="16" max="16" width="4.28515625" style="1" customWidth="1"/>
    <col min="17" max="17" width="10.7109375" style="1" customWidth="1"/>
    <col min="18" max="16384" width="9.140625" style="1"/>
  </cols>
  <sheetData>
    <row r="10" spans="2:15" ht="6" customHeight="1" thickBot="1"/>
    <row r="11" spans="2:15" ht="3" customHeight="1">
      <c r="B11" s="3"/>
      <c r="C11" s="4"/>
      <c r="D11" s="5"/>
      <c r="E11" s="5"/>
      <c r="F11" s="4"/>
      <c r="G11" s="4"/>
      <c r="H11" s="4"/>
      <c r="I11" s="4"/>
      <c r="J11" s="4"/>
      <c r="K11" s="4"/>
      <c r="L11" s="5"/>
      <c r="M11" s="5"/>
      <c r="N11" s="5"/>
      <c r="O11" s="6"/>
    </row>
    <row r="12" spans="2:15" ht="18">
      <c r="B12" s="7" t="s">
        <v>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</row>
    <row r="13" spans="2:15" ht="15.75">
      <c r="B13" s="10" t="s">
        <v>1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2"/>
    </row>
    <row r="14" spans="2:15" ht="14.25">
      <c r="B14" s="13" t="s">
        <v>2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5"/>
    </row>
    <row r="15" spans="2:15" ht="6.75" customHeight="1" thickBot="1">
      <c r="B15" s="16"/>
      <c r="C15" s="17"/>
      <c r="D15" s="18"/>
      <c r="E15" s="18"/>
      <c r="F15" s="17"/>
      <c r="G15" s="17"/>
      <c r="H15" s="17"/>
      <c r="I15" s="17"/>
      <c r="J15" s="17"/>
      <c r="K15" s="17"/>
      <c r="L15" s="18"/>
      <c r="M15" s="18"/>
      <c r="N15" s="18"/>
      <c r="O15" s="19"/>
    </row>
    <row r="16" spans="2:15" s="27" customFormat="1" ht="20.25" customHeight="1">
      <c r="B16" s="20" t="s">
        <v>3</v>
      </c>
      <c r="C16" s="21"/>
      <c r="D16" s="22"/>
      <c r="E16" s="11" t="s">
        <v>4</v>
      </c>
      <c r="F16" s="11"/>
      <c r="G16" s="12"/>
      <c r="H16" s="11" t="s">
        <v>5</v>
      </c>
      <c r="I16" s="11"/>
      <c r="J16" s="10" t="s">
        <v>6</v>
      </c>
      <c r="K16" s="12"/>
      <c r="L16" s="23" t="s">
        <v>7</v>
      </c>
      <c r="M16" s="24"/>
      <c r="N16" s="25" t="s">
        <v>8</v>
      </c>
      <c r="O16" s="26"/>
    </row>
    <row r="17" spans="2:16" s="27" customFormat="1" ht="6" customHeight="1" thickBot="1">
      <c r="B17" s="20"/>
      <c r="C17" s="21"/>
      <c r="D17" s="22"/>
      <c r="E17" s="18"/>
      <c r="F17" s="28"/>
      <c r="G17" s="29"/>
      <c r="H17" s="28"/>
      <c r="I17" s="28"/>
      <c r="J17" s="30"/>
      <c r="K17" s="29"/>
      <c r="L17" s="31"/>
      <c r="M17" s="19"/>
      <c r="N17" s="25"/>
      <c r="O17" s="26"/>
    </row>
    <row r="18" spans="2:16" s="45" customFormat="1" ht="24.75" customHeight="1" thickBot="1">
      <c r="B18" s="32"/>
      <c r="C18" s="33"/>
      <c r="D18" s="34"/>
      <c r="E18" s="35" t="s">
        <v>9</v>
      </c>
      <c r="F18" s="36"/>
      <c r="G18" s="37" t="s">
        <v>10</v>
      </c>
      <c r="H18" s="38" t="s">
        <v>9</v>
      </c>
      <c r="I18" s="39" t="s">
        <v>10</v>
      </c>
      <c r="J18" s="40" t="s">
        <v>9</v>
      </c>
      <c r="K18" s="37" t="s">
        <v>10</v>
      </c>
      <c r="L18" s="41" t="s">
        <v>9</v>
      </c>
      <c r="M18" s="42" t="s">
        <v>10</v>
      </c>
      <c r="N18" s="43"/>
      <c r="O18" s="44"/>
    </row>
    <row r="19" spans="2:16" s="54" customFormat="1" ht="6.75" customHeight="1">
      <c r="B19" s="46"/>
      <c r="C19" s="47"/>
      <c r="D19" s="48"/>
      <c r="E19" s="49"/>
      <c r="F19" s="50"/>
      <c r="G19" s="51"/>
      <c r="H19" s="51"/>
      <c r="I19" s="51"/>
      <c r="J19" s="51"/>
      <c r="K19" s="51"/>
      <c r="L19" s="52"/>
      <c r="M19" s="52"/>
      <c r="N19" s="49"/>
      <c r="O19" s="53"/>
    </row>
    <row r="20" spans="2:16">
      <c r="B20" s="55">
        <f>B19+1</f>
        <v>1</v>
      </c>
      <c r="C20" s="56" t="s">
        <v>11</v>
      </c>
      <c r="D20" s="57" t="s">
        <v>12</v>
      </c>
      <c r="E20" s="58" t="s">
        <v>13</v>
      </c>
      <c r="F20" s="59">
        <v>4607328230.4400024</v>
      </c>
      <c r="G20" s="59">
        <v>3343023257.7699924</v>
      </c>
      <c r="H20" s="59">
        <v>2684863725.0699997</v>
      </c>
      <c r="I20" s="59">
        <v>7406929900.260005</v>
      </c>
      <c r="J20" s="60">
        <v>13507530095.950014</v>
      </c>
      <c r="K20" s="59">
        <v>25605339832.389954</v>
      </c>
      <c r="L20" s="61">
        <f t="shared" ref="L20:M36" si="0">F20+H20+J20</f>
        <v>20799722051.460014</v>
      </c>
      <c r="M20" s="61">
        <f t="shared" si="0"/>
        <v>36355292990.419952</v>
      </c>
      <c r="N20" s="58" t="s">
        <v>13</v>
      </c>
      <c r="O20" s="62">
        <f t="shared" ref="O20:O50" si="1">L20+M20</f>
        <v>57155015041.879967</v>
      </c>
      <c r="P20" s="2"/>
    </row>
    <row r="21" spans="2:16">
      <c r="B21" s="55">
        <f>1+B20</f>
        <v>2</v>
      </c>
      <c r="C21" s="56" t="s">
        <v>11</v>
      </c>
      <c r="D21" s="57" t="s">
        <v>14</v>
      </c>
      <c r="E21" s="63"/>
      <c r="F21" s="59">
        <v>631721627.66999972</v>
      </c>
      <c r="G21" s="59">
        <v>8978954883.4399986</v>
      </c>
      <c r="H21" s="59">
        <v>1233375406.9400001</v>
      </c>
      <c r="I21" s="59">
        <v>976976257.41000009</v>
      </c>
      <c r="J21" s="60">
        <v>152874207.53</v>
      </c>
      <c r="K21" s="59">
        <v>36178519832.959999</v>
      </c>
      <c r="L21" s="61">
        <f t="shared" si="0"/>
        <v>2017971242.1399996</v>
      </c>
      <c r="M21" s="61">
        <f t="shared" si="0"/>
        <v>46134450973.809998</v>
      </c>
      <c r="N21" s="64"/>
      <c r="O21" s="62">
        <f t="shared" si="1"/>
        <v>48152422215.949997</v>
      </c>
      <c r="P21" s="2"/>
    </row>
    <row r="22" spans="2:16">
      <c r="B22" s="55">
        <f t="shared" ref="B22:B50" si="2">1+B21</f>
        <v>3</v>
      </c>
      <c r="C22" s="56" t="s">
        <v>11</v>
      </c>
      <c r="D22" s="57" t="s">
        <v>15</v>
      </c>
      <c r="E22" s="63"/>
      <c r="F22" s="59">
        <v>1366827140.0699971</v>
      </c>
      <c r="G22" s="59">
        <v>3676024913.6449671</v>
      </c>
      <c r="H22" s="59">
        <v>594670</v>
      </c>
      <c r="I22" s="59">
        <v>26976174586.150002</v>
      </c>
      <c r="J22" s="60">
        <v>2569617782.8000021</v>
      </c>
      <c r="K22" s="59">
        <v>5263175561.8550549</v>
      </c>
      <c r="L22" s="61">
        <f t="shared" si="0"/>
        <v>3937039592.8699989</v>
      </c>
      <c r="M22" s="61">
        <f t="shared" si="0"/>
        <v>35915375061.650024</v>
      </c>
      <c r="N22" s="64"/>
      <c r="O22" s="62">
        <f t="shared" si="1"/>
        <v>39852414654.52002</v>
      </c>
      <c r="P22" s="2"/>
    </row>
    <row r="23" spans="2:16">
      <c r="B23" s="55">
        <f t="shared" si="2"/>
        <v>4</v>
      </c>
      <c r="C23" s="56" t="s">
        <v>11</v>
      </c>
      <c r="D23" s="57" t="s">
        <v>16</v>
      </c>
      <c r="E23" s="63"/>
      <c r="F23" s="59">
        <v>257634204.53804943</v>
      </c>
      <c r="G23" s="59">
        <v>974942760.70562351</v>
      </c>
      <c r="H23" s="59">
        <v>1787010742.685683</v>
      </c>
      <c r="I23" s="59">
        <v>26838899774.846592</v>
      </c>
      <c r="J23" s="60">
        <v>596989671.52324772</v>
      </c>
      <c r="K23" s="59">
        <v>1674087376.9545662</v>
      </c>
      <c r="L23" s="61">
        <f t="shared" si="0"/>
        <v>2641634618.7469802</v>
      </c>
      <c r="M23" s="61">
        <f t="shared" si="0"/>
        <v>29487929912.506783</v>
      </c>
      <c r="N23" s="64"/>
      <c r="O23" s="62">
        <f t="shared" si="1"/>
        <v>32129564531.253761</v>
      </c>
      <c r="P23" s="2"/>
    </row>
    <row r="24" spans="2:16">
      <c r="B24" s="55">
        <f t="shared" si="2"/>
        <v>5</v>
      </c>
      <c r="C24" s="56" t="s">
        <v>11</v>
      </c>
      <c r="D24" s="57" t="s">
        <v>17</v>
      </c>
      <c r="E24" s="63"/>
      <c r="F24" s="59">
        <v>1811931862.2945669</v>
      </c>
      <c r="G24" s="59">
        <v>982857459.62678313</v>
      </c>
      <c r="H24" s="59">
        <v>1232222262.1540432</v>
      </c>
      <c r="I24" s="59">
        <v>9611442006.5740509</v>
      </c>
      <c r="J24" s="60">
        <v>5144752083.9644756</v>
      </c>
      <c r="K24" s="59">
        <v>7768233719.1467829</v>
      </c>
      <c r="L24" s="61">
        <f t="shared" si="0"/>
        <v>8188906208.4130859</v>
      </c>
      <c r="M24" s="61">
        <f t="shared" si="0"/>
        <v>18362533185.347618</v>
      </c>
      <c r="N24" s="64"/>
      <c r="O24" s="62">
        <f t="shared" si="1"/>
        <v>26551439393.760704</v>
      </c>
      <c r="P24" s="2"/>
    </row>
    <row r="25" spans="2:16">
      <c r="B25" s="55">
        <f t="shared" si="2"/>
        <v>6</v>
      </c>
      <c r="C25" s="56" t="s">
        <v>11</v>
      </c>
      <c r="D25" s="57" t="s">
        <v>18</v>
      </c>
      <c r="E25" s="63"/>
      <c r="F25" s="59">
        <v>4408273408.3154802</v>
      </c>
      <c r="G25" s="59">
        <v>186324485.06</v>
      </c>
      <c r="H25" s="59">
        <v>820117.49</v>
      </c>
      <c r="I25" s="59">
        <v>940366360.67999995</v>
      </c>
      <c r="J25" s="60">
        <v>11759063575.073109</v>
      </c>
      <c r="K25" s="59">
        <v>2395739029.5799999</v>
      </c>
      <c r="L25" s="61">
        <f t="shared" si="0"/>
        <v>16168157100.87859</v>
      </c>
      <c r="M25" s="61">
        <f t="shared" si="0"/>
        <v>3522429875.3199997</v>
      </c>
      <c r="N25" s="64"/>
      <c r="O25" s="62">
        <f t="shared" si="1"/>
        <v>19690586976.198589</v>
      </c>
      <c r="P25" s="2"/>
    </row>
    <row r="26" spans="2:16">
      <c r="B26" s="55">
        <f t="shared" si="2"/>
        <v>7</v>
      </c>
      <c r="C26" s="56" t="s">
        <v>11</v>
      </c>
      <c r="D26" s="57" t="s">
        <v>19</v>
      </c>
      <c r="E26" s="63"/>
      <c r="F26" s="59">
        <v>2087480742.3386393</v>
      </c>
      <c r="G26" s="59">
        <v>643653546.04192781</v>
      </c>
      <c r="H26" s="59">
        <v>111863006.30701372</v>
      </c>
      <c r="I26" s="59">
        <v>9081930748.7916164</v>
      </c>
      <c r="J26" s="60">
        <v>3364203474.5257621</v>
      </c>
      <c r="K26" s="59">
        <v>3173789493.9050436</v>
      </c>
      <c r="L26" s="61">
        <f t="shared" si="0"/>
        <v>5563547223.1714153</v>
      </c>
      <c r="M26" s="61">
        <f t="shared" si="0"/>
        <v>12899373788.738586</v>
      </c>
      <c r="N26" s="64"/>
      <c r="O26" s="62">
        <f t="shared" si="1"/>
        <v>18462921011.910004</v>
      </c>
      <c r="P26" s="2"/>
    </row>
    <row r="27" spans="2:16">
      <c r="B27" s="55">
        <f t="shared" si="2"/>
        <v>8</v>
      </c>
      <c r="C27" s="56" t="s">
        <v>11</v>
      </c>
      <c r="D27" s="57" t="s">
        <v>20</v>
      </c>
      <c r="E27" s="63"/>
      <c r="F27" s="59">
        <v>4207283200.0699992</v>
      </c>
      <c r="G27" s="59">
        <v>931440617.56999993</v>
      </c>
      <c r="H27" s="59">
        <v>68831765.359999999</v>
      </c>
      <c r="I27" s="59">
        <v>1665362678.5100002</v>
      </c>
      <c r="J27" s="60">
        <v>2859199145.3500004</v>
      </c>
      <c r="K27" s="59">
        <v>7970264566.1300001</v>
      </c>
      <c r="L27" s="61">
        <f t="shared" si="0"/>
        <v>7135314110.7799997</v>
      </c>
      <c r="M27" s="61">
        <f t="shared" si="0"/>
        <v>10567067862.209999</v>
      </c>
      <c r="N27" s="64"/>
      <c r="O27" s="62">
        <f t="shared" si="1"/>
        <v>17702381972.989998</v>
      </c>
      <c r="P27" s="2"/>
    </row>
    <row r="28" spans="2:16">
      <c r="B28" s="55">
        <f t="shared" si="2"/>
        <v>9</v>
      </c>
      <c r="C28" s="56" t="s">
        <v>11</v>
      </c>
      <c r="D28" s="57" t="s">
        <v>21</v>
      </c>
      <c r="E28" s="63"/>
      <c r="F28" s="59">
        <v>1931758802.6599998</v>
      </c>
      <c r="G28" s="59">
        <v>799846430.86000156</v>
      </c>
      <c r="H28" s="59">
        <v>323679378.55000001</v>
      </c>
      <c r="I28" s="59">
        <v>958547555.59000003</v>
      </c>
      <c r="J28" s="60">
        <v>4915116484.1300001</v>
      </c>
      <c r="K28" s="59">
        <v>6900648896.1699982</v>
      </c>
      <c r="L28" s="61">
        <f t="shared" si="0"/>
        <v>7170554665.3400002</v>
      </c>
      <c r="M28" s="61">
        <f t="shared" si="0"/>
        <v>8659042882.6199989</v>
      </c>
      <c r="N28" s="64"/>
      <c r="O28" s="62">
        <f t="shared" si="1"/>
        <v>15829597547.959999</v>
      </c>
      <c r="P28" s="2"/>
    </row>
    <row r="29" spans="2:16">
      <c r="B29" s="55">
        <f t="shared" si="2"/>
        <v>10</v>
      </c>
      <c r="C29" s="56" t="s">
        <v>11</v>
      </c>
      <c r="D29" s="57" t="s">
        <v>22</v>
      </c>
      <c r="E29" s="63"/>
      <c r="F29" s="59">
        <v>681154878.99000025</v>
      </c>
      <c r="G29" s="59">
        <v>454833226.28000033</v>
      </c>
      <c r="H29" s="59">
        <v>2241099383.7400002</v>
      </c>
      <c r="I29" s="59">
        <v>6250992375.9100008</v>
      </c>
      <c r="J29" s="60">
        <v>3319616789.0000014</v>
      </c>
      <c r="K29" s="59">
        <v>1545237709.2900009</v>
      </c>
      <c r="L29" s="61">
        <f t="shared" si="0"/>
        <v>6241871051.7300014</v>
      </c>
      <c r="M29" s="61">
        <f t="shared" si="0"/>
        <v>8251063311.4800024</v>
      </c>
      <c r="N29" s="64"/>
      <c r="O29" s="62">
        <f t="shared" si="1"/>
        <v>14492934363.210003</v>
      </c>
      <c r="P29" s="2"/>
    </row>
    <row r="30" spans="2:16">
      <c r="B30" s="55">
        <f t="shared" si="2"/>
        <v>11</v>
      </c>
      <c r="C30" s="56" t="s">
        <v>11</v>
      </c>
      <c r="D30" s="57" t="s">
        <v>23</v>
      </c>
      <c r="E30" s="63"/>
      <c r="F30" s="59">
        <v>1449130227.27</v>
      </c>
      <c r="G30" s="59">
        <v>262224981</v>
      </c>
      <c r="H30" s="59">
        <v>76780409</v>
      </c>
      <c r="I30" s="59">
        <v>793318824</v>
      </c>
      <c r="J30" s="60">
        <v>4057433549.7299995</v>
      </c>
      <c r="K30" s="59">
        <v>5429098588</v>
      </c>
      <c r="L30" s="61">
        <f t="shared" si="0"/>
        <v>5583344186</v>
      </c>
      <c r="M30" s="61">
        <f t="shared" si="0"/>
        <v>6484642393</v>
      </c>
      <c r="N30" s="64"/>
      <c r="O30" s="62">
        <f t="shared" si="1"/>
        <v>12067986579</v>
      </c>
      <c r="P30" s="2"/>
    </row>
    <row r="31" spans="2:16">
      <c r="B31" s="55">
        <f t="shared" si="2"/>
        <v>12</v>
      </c>
      <c r="C31" s="56" t="s">
        <v>11</v>
      </c>
      <c r="D31" s="57" t="s">
        <v>24</v>
      </c>
      <c r="E31" s="63"/>
      <c r="F31" s="59">
        <v>792201155.03000009</v>
      </c>
      <c r="G31" s="59">
        <v>260743930.39999995</v>
      </c>
      <c r="H31" s="59">
        <v>987311359.20000005</v>
      </c>
      <c r="I31" s="59">
        <v>5829529164.4199991</v>
      </c>
      <c r="J31" s="60">
        <v>1017070085.3099998</v>
      </c>
      <c r="K31" s="59">
        <v>1465384773.3799996</v>
      </c>
      <c r="L31" s="61">
        <f t="shared" si="0"/>
        <v>2796582599.54</v>
      </c>
      <c r="M31" s="61">
        <f t="shared" si="0"/>
        <v>7555657868.1999989</v>
      </c>
      <c r="N31" s="64"/>
      <c r="O31" s="62">
        <f t="shared" si="1"/>
        <v>10352240467.739998</v>
      </c>
      <c r="P31" s="2"/>
    </row>
    <row r="32" spans="2:16">
      <c r="B32" s="55">
        <f t="shared" si="2"/>
        <v>13</v>
      </c>
      <c r="C32" s="56" t="s">
        <v>11</v>
      </c>
      <c r="D32" s="57" t="s">
        <v>25</v>
      </c>
      <c r="E32" s="63"/>
      <c r="F32" s="59">
        <v>2073549062.9299998</v>
      </c>
      <c r="G32" s="59">
        <v>138878809.69999999</v>
      </c>
      <c r="H32" s="59">
        <v>68669119.920000002</v>
      </c>
      <c r="I32" s="59">
        <v>375955024.19</v>
      </c>
      <c r="J32" s="60">
        <v>6936778370.6299992</v>
      </c>
      <c r="K32" s="59">
        <v>167851708.11000001</v>
      </c>
      <c r="L32" s="61">
        <f t="shared" si="0"/>
        <v>9078996553.4799995</v>
      </c>
      <c r="M32" s="61">
        <f t="shared" si="0"/>
        <v>682685542</v>
      </c>
      <c r="N32" s="64"/>
      <c r="O32" s="62">
        <f t="shared" si="1"/>
        <v>9761682095.4799995</v>
      </c>
      <c r="P32" s="2"/>
    </row>
    <row r="33" spans="2:16">
      <c r="B33" s="55">
        <f t="shared" si="2"/>
        <v>14</v>
      </c>
      <c r="C33" s="56" t="s">
        <v>11</v>
      </c>
      <c r="D33" s="57" t="s">
        <v>26</v>
      </c>
      <c r="E33" s="63"/>
      <c r="F33" s="59">
        <v>1334971551.0424583</v>
      </c>
      <c r="G33" s="59">
        <v>33143160.559999999</v>
      </c>
      <c r="H33" s="59">
        <v>-200877.3</v>
      </c>
      <c r="I33" s="59">
        <v>234378944.76811996</v>
      </c>
      <c r="J33" s="60">
        <v>4213508453.4375401</v>
      </c>
      <c r="K33" s="59">
        <v>302295173.17188007</v>
      </c>
      <c r="L33" s="61">
        <f t="shared" si="0"/>
        <v>5548279127.1799984</v>
      </c>
      <c r="M33" s="61">
        <f t="shared" si="0"/>
        <v>569817278.5</v>
      </c>
      <c r="N33" s="64"/>
      <c r="O33" s="62">
        <f t="shared" si="1"/>
        <v>6118096405.6799984</v>
      </c>
      <c r="P33" s="2"/>
    </row>
    <row r="34" spans="2:16">
      <c r="B34" s="55">
        <f t="shared" si="2"/>
        <v>15</v>
      </c>
      <c r="C34" s="56" t="s">
        <v>11</v>
      </c>
      <c r="D34" s="57" t="s">
        <v>27</v>
      </c>
      <c r="E34" s="63"/>
      <c r="F34" s="59">
        <v>691321843.88645434</v>
      </c>
      <c r="G34" s="59">
        <v>725260858.80999994</v>
      </c>
      <c r="H34" s="59">
        <v>141000000</v>
      </c>
      <c r="I34" s="59">
        <v>1274211341.8600001</v>
      </c>
      <c r="J34" s="60">
        <v>266167463.0365743</v>
      </c>
      <c r="K34" s="59">
        <v>1870117266.8800161</v>
      </c>
      <c r="L34" s="61">
        <f t="shared" si="0"/>
        <v>1098489306.9230287</v>
      </c>
      <c r="M34" s="61">
        <f t="shared" si="0"/>
        <v>3869589467.5500164</v>
      </c>
      <c r="N34" s="64"/>
      <c r="O34" s="62">
        <f t="shared" si="1"/>
        <v>4968078774.4730453</v>
      </c>
      <c r="P34" s="2"/>
    </row>
    <row r="35" spans="2:16">
      <c r="B35" s="55">
        <f t="shared" si="2"/>
        <v>16</v>
      </c>
      <c r="C35" s="56" t="s">
        <v>11</v>
      </c>
      <c r="D35" s="57" t="s">
        <v>28</v>
      </c>
      <c r="E35" s="63"/>
      <c r="F35" s="59">
        <v>1670250871.4115</v>
      </c>
      <c r="G35" s="59">
        <v>23745972.479999997</v>
      </c>
      <c r="H35" s="59">
        <v>0</v>
      </c>
      <c r="I35" s="59">
        <v>19802521.840000022</v>
      </c>
      <c r="J35" s="60">
        <v>2598733883.0600004</v>
      </c>
      <c r="K35" s="59">
        <v>327668566.81000024</v>
      </c>
      <c r="L35" s="61">
        <f t="shared" si="0"/>
        <v>4268984754.4715004</v>
      </c>
      <c r="M35" s="61">
        <f t="shared" si="0"/>
        <v>371217061.13000023</v>
      </c>
      <c r="N35" s="64"/>
      <c r="O35" s="62">
        <f t="shared" si="1"/>
        <v>4640201815.6015005</v>
      </c>
      <c r="P35" s="2"/>
    </row>
    <row r="36" spans="2:16">
      <c r="B36" s="55">
        <f t="shared" si="2"/>
        <v>17</v>
      </c>
      <c r="C36" s="56" t="s">
        <v>11</v>
      </c>
      <c r="D36" s="57" t="s">
        <v>29</v>
      </c>
      <c r="E36" s="63"/>
      <c r="F36" s="59">
        <v>884177349.69175577</v>
      </c>
      <c r="G36" s="59">
        <v>0</v>
      </c>
      <c r="H36" s="59">
        <v>50240173.407342404</v>
      </c>
      <c r="I36" s="59">
        <v>0</v>
      </c>
      <c r="J36" s="60">
        <v>1647955097.5788202</v>
      </c>
      <c r="K36" s="59">
        <v>0</v>
      </c>
      <c r="L36" s="61">
        <f t="shared" si="0"/>
        <v>2582372620.6779184</v>
      </c>
      <c r="M36" s="61">
        <f t="shared" si="0"/>
        <v>0</v>
      </c>
      <c r="N36" s="64"/>
      <c r="O36" s="62">
        <f t="shared" si="1"/>
        <v>2582372620.6779184</v>
      </c>
      <c r="P36" s="2"/>
    </row>
    <row r="37" spans="2:16" s="66" customFormat="1">
      <c r="B37" s="55">
        <f t="shared" si="2"/>
        <v>18</v>
      </c>
      <c r="C37" s="56" t="s">
        <v>11</v>
      </c>
      <c r="D37" s="57" t="s">
        <v>30</v>
      </c>
      <c r="E37" s="63"/>
      <c r="F37" s="59">
        <v>156534953.81</v>
      </c>
      <c r="G37" s="59">
        <v>0</v>
      </c>
      <c r="H37" s="59">
        <v>97212962.780000001</v>
      </c>
      <c r="I37" s="59">
        <v>0</v>
      </c>
      <c r="J37" s="60">
        <v>1906508107.3000054</v>
      </c>
      <c r="K37" s="59">
        <v>0</v>
      </c>
      <c r="L37" s="61">
        <f t="shared" ref="L37:M50" si="3">F37+H37+J37</f>
        <v>2160256023.8900056</v>
      </c>
      <c r="M37" s="61">
        <f t="shared" si="3"/>
        <v>0</v>
      </c>
      <c r="N37" s="64"/>
      <c r="O37" s="62">
        <f t="shared" si="1"/>
        <v>2160256023.8900056</v>
      </c>
      <c r="P37" s="65"/>
    </row>
    <row r="38" spans="2:16" s="66" customFormat="1">
      <c r="B38" s="55">
        <f t="shared" si="2"/>
        <v>19</v>
      </c>
      <c r="C38" s="56" t="s">
        <v>11</v>
      </c>
      <c r="D38" s="57" t="s">
        <v>31</v>
      </c>
      <c r="E38" s="63"/>
      <c r="F38" s="59">
        <v>871594174</v>
      </c>
      <c r="G38" s="59">
        <v>0</v>
      </c>
      <c r="H38" s="59">
        <v>3432000</v>
      </c>
      <c r="I38" s="59">
        <v>0</v>
      </c>
      <c r="J38" s="60">
        <v>941998573</v>
      </c>
      <c r="K38" s="59">
        <v>0</v>
      </c>
      <c r="L38" s="61">
        <f t="shared" si="3"/>
        <v>1817024747</v>
      </c>
      <c r="M38" s="61">
        <f t="shared" si="3"/>
        <v>0</v>
      </c>
      <c r="N38" s="64"/>
      <c r="O38" s="62">
        <f t="shared" si="1"/>
        <v>1817024747</v>
      </c>
      <c r="P38" s="65"/>
    </row>
    <row r="39" spans="2:16">
      <c r="B39" s="55">
        <f t="shared" si="2"/>
        <v>20</v>
      </c>
      <c r="C39" s="56" t="s">
        <v>11</v>
      </c>
      <c r="D39" s="57" t="s">
        <v>32</v>
      </c>
      <c r="E39" s="63"/>
      <c r="F39" s="59">
        <v>739539175</v>
      </c>
      <c r="G39" s="59">
        <v>0</v>
      </c>
      <c r="H39" s="59">
        <v>0</v>
      </c>
      <c r="I39" s="59">
        <v>0</v>
      </c>
      <c r="J39" s="60">
        <v>639877493</v>
      </c>
      <c r="K39" s="59">
        <v>0</v>
      </c>
      <c r="L39" s="61">
        <f t="shared" si="3"/>
        <v>1379416668</v>
      </c>
      <c r="M39" s="61">
        <f t="shared" si="3"/>
        <v>0</v>
      </c>
      <c r="N39" s="64"/>
      <c r="O39" s="62">
        <f t="shared" si="1"/>
        <v>1379416668</v>
      </c>
      <c r="P39" s="2"/>
    </row>
    <row r="40" spans="2:16">
      <c r="B40" s="55">
        <f t="shared" si="2"/>
        <v>21</v>
      </c>
      <c r="C40" s="56" t="s">
        <v>11</v>
      </c>
      <c r="D40" s="57" t="s">
        <v>33</v>
      </c>
      <c r="E40" s="67"/>
      <c r="F40" s="59">
        <v>188361755.9000001</v>
      </c>
      <c r="G40" s="59">
        <v>0</v>
      </c>
      <c r="H40" s="59">
        <v>0</v>
      </c>
      <c r="I40" s="59">
        <v>0</v>
      </c>
      <c r="J40" s="60">
        <v>1186016742.8299997</v>
      </c>
      <c r="K40" s="59">
        <v>0</v>
      </c>
      <c r="L40" s="61">
        <f t="shared" si="3"/>
        <v>1374378498.7299998</v>
      </c>
      <c r="M40" s="61">
        <f t="shared" si="3"/>
        <v>0</v>
      </c>
      <c r="N40" s="58"/>
      <c r="O40" s="62">
        <f t="shared" si="1"/>
        <v>1374378498.7299998</v>
      </c>
      <c r="P40" s="2"/>
    </row>
    <row r="41" spans="2:16">
      <c r="B41" s="55">
        <f t="shared" si="2"/>
        <v>22</v>
      </c>
      <c r="C41" s="56" t="s">
        <v>11</v>
      </c>
      <c r="D41" s="57" t="s">
        <v>34</v>
      </c>
      <c r="E41" s="63"/>
      <c r="F41" s="59">
        <v>134010764.84</v>
      </c>
      <c r="G41" s="59">
        <v>0</v>
      </c>
      <c r="H41" s="59">
        <v>0</v>
      </c>
      <c r="I41" s="59">
        <v>0</v>
      </c>
      <c r="J41" s="60">
        <v>1190592003.1600001</v>
      </c>
      <c r="K41" s="59">
        <v>0</v>
      </c>
      <c r="L41" s="61">
        <f t="shared" si="3"/>
        <v>1324602768</v>
      </c>
      <c r="M41" s="61">
        <f t="shared" si="3"/>
        <v>0</v>
      </c>
      <c r="N41" s="64"/>
      <c r="O41" s="62">
        <f t="shared" si="1"/>
        <v>1324602768</v>
      </c>
      <c r="P41" s="2"/>
    </row>
    <row r="42" spans="2:16">
      <c r="B42" s="55">
        <f t="shared" si="2"/>
        <v>23</v>
      </c>
      <c r="C42" s="56" t="s">
        <v>11</v>
      </c>
      <c r="D42" s="57" t="s">
        <v>35</v>
      </c>
      <c r="E42" s="63"/>
      <c r="F42" s="59">
        <v>157973304.47999999</v>
      </c>
      <c r="G42" s="59">
        <v>0</v>
      </c>
      <c r="H42" s="59">
        <v>0</v>
      </c>
      <c r="I42" s="59">
        <v>1672262.74</v>
      </c>
      <c r="J42" s="60">
        <v>742170514.61000013</v>
      </c>
      <c r="K42" s="59">
        <v>9573019.2200000007</v>
      </c>
      <c r="L42" s="61">
        <f t="shared" si="3"/>
        <v>900143819.09000015</v>
      </c>
      <c r="M42" s="61">
        <f t="shared" si="3"/>
        <v>11245281.960000001</v>
      </c>
      <c r="N42" s="64"/>
      <c r="O42" s="62">
        <f t="shared" si="1"/>
        <v>911389101.05000019</v>
      </c>
      <c r="P42" s="2"/>
    </row>
    <row r="43" spans="2:16">
      <c r="B43" s="55">
        <f t="shared" si="2"/>
        <v>24</v>
      </c>
      <c r="C43" s="56" t="s">
        <v>11</v>
      </c>
      <c r="D43" s="57" t="s">
        <v>36</v>
      </c>
      <c r="E43" s="63"/>
      <c r="F43" s="59">
        <v>31321206.82</v>
      </c>
      <c r="G43" s="59">
        <v>1000</v>
      </c>
      <c r="H43" s="59">
        <v>0</v>
      </c>
      <c r="I43" s="59">
        <v>0</v>
      </c>
      <c r="J43" s="60">
        <v>731019942.90999997</v>
      </c>
      <c r="K43" s="59">
        <v>0</v>
      </c>
      <c r="L43" s="61">
        <f t="shared" si="3"/>
        <v>762341149.73000002</v>
      </c>
      <c r="M43" s="61">
        <f t="shared" si="3"/>
        <v>1000</v>
      </c>
      <c r="N43" s="64"/>
      <c r="O43" s="62">
        <f t="shared" si="1"/>
        <v>762342149.73000002</v>
      </c>
      <c r="P43" s="2"/>
    </row>
    <row r="44" spans="2:16">
      <c r="B44" s="55">
        <f t="shared" si="2"/>
        <v>25</v>
      </c>
      <c r="C44" s="56" t="s">
        <v>11</v>
      </c>
      <c r="D44" s="57" t="s">
        <v>37</v>
      </c>
      <c r="E44" s="63"/>
      <c r="F44" s="59">
        <v>281714936.58999997</v>
      </c>
      <c r="G44" s="59">
        <v>0</v>
      </c>
      <c r="H44" s="59">
        <v>0</v>
      </c>
      <c r="I44" s="59">
        <v>0</v>
      </c>
      <c r="J44" s="60">
        <v>299759289.27999997</v>
      </c>
      <c r="K44" s="59">
        <v>0</v>
      </c>
      <c r="L44" s="61">
        <f t="shared" si="3"/>
        <v>581474225.86999989</v>
      </c>
      <c r="M44" s="61">
        <f t="shared" si="3"/>
        <v>0</v>
      </c>
      <c r="N44" s="64"/>
      <c r="O44" s="62">
        <f t="shared" si="1"/>
        <v>581474225.86999989</v>
      </c>
      <c r="P44" s="2"/>
    </row>
    <row r="45" spans="2:16">
      <c r="B45" s="55">
        <f t="shared" si="2"/>
        <v>26</v>
      </c>
      <c r="C45" s="56" t="s">
        <v>11</v>
      </c>
      <c r="D45" s="57" t="s">
        <v>38</v>
      </c>
      <c r="E45" s="63"/>
      <c r="F45" s="59">
        <v>200646253.75</v>
      </c>
      <c r="G45" s="59">
        <v>112627050.89</v>
      </c>
      <c r="H45" s="59">
        <v>0</v>
      </c>
      <c r="I45" s="59">
        <v>0</v>
      </c>
      <c r="J45" s="60">
        <v>178515624</v>
      </c>
      <c r="K45" s="59">
        <v>0</v>
      </c>
      <c r="L45" s="61">
        <f t="shared" si="3"/>
        <v>379161877.75</v>
      </c>
      <c r="M45" s="61">
        <f t="shared" si="3"/>
        <v>112627050.89</v>
      </c>
      <c r="N45" s="64"/>
      <c r="O45" s="62">
        <f t="shared" si="1"/>
        <v>491788928.63999999</v>
      </c>
      <c r="P45" s="2"/>
    </row>
    <row r="46" spans="2:16">
      <c r="B46" s="55">
        <f t="shared" si="2"/>
        <v>27</v>
      </c>
      <c r="C46" s="56" t="s">
        <v>11</v>
      </c>
      <c r="D46" s="57" t="s">
        <v>39</v>
      </c>
      <c r="E46" s="63"/>
      <c r="F46" s="59">
        <v>0</v>
      </c>
      <c r="G46" s="59">
        <v>0</v>
      </c>
      <c r="H46" s="59">
        <v>371188353.81999999</v>
      </c>
      <c r="I46" s="59">
        <v>0</v>
      </c>
      <c r="J46" s="60">
        <v>1752457.39</v>
      </c>
      <c r="K46" s="59">
        <v>0</v>
      </c>
      <c r="L46" s="61">
        <f t="shared" si="3"/>
        <v>372940811.20999998</v>
      </c>
      <c r="M46" s="61">
        <f t="shared" si="3"/>
        <v>0</v>
      </c>
      <c r="N46" s="64"/>
      <c r="O46" s="62">
        <f t="shared" si="1"/>
        <v>372940811.20999998</v>
      </c>
      <c r="P46" s="2"/>
    </row>
    <row r="47" spans="2:16">
      <c r="B47" s="55">
        <f t="shared" si="2"/>
        <v>28</v>
      </c>
      <c r="C47" s="56" t="s">
        <v>11</v>
      </c>
      <c r="D47" s="57" t="s">
        <v>40</v>
      </c>
      <c r="E47" s="63"/>
      <c r="F47" s="59">
        <v>112137039.89999999</v>
      </c>
      <c r="G47" s="59">
        <v>0</v>
      </c>
      <c r="H47" s="59">
        <v>0</v>
      </c>
      <c r="I47" s="59">
        <v>0</v>
      </c>
      <c r="J47" s="60">
        <v>81799503</v>
      </c>
      <c r="K47" s="59">
        <v>0</v>
      </c>
      <c r="L47" s="61">
        <f t="shared" si="3"/>
        <v>193936542.89999998</v>
      </c>
      <c r="M47" s="61">
        <f t="shared" si="3"/>
        <v>0</v>
      </c>
      <c r="N47" s="64"/>
      <c r="O47" s="62">
        <f t="shared" si="1"/>
        <v>193936542.89999998</v>
      </c>
      <c r="P47" s="2"/>
    </row>
    <row r="48" spans="2:16">
      <c r="B48" s="55">
        <f t="shared" si="2"/>
        <v>29</v>
      </c>
      <c r="C48" s="56" t="s">
        <v>11</v>
      </c>
      <c r="D48" s="57" t="s">
        <v>41</v>
      </c>
      <c r="E48" s="63"/>
      <c r="F48" s="59">
        <v>127622022.46999998</v>
      </c>
      <c r="G48" s="59">
        <v>0</v>
      </c>
      <c r="H48" s="59">
        <v>0</v>
      </c>
      <c r="I48" s="59">
        <v>0</v>
      </c>
      <c r="J48" s="60">
        <v>15329</v>
      </c>
      <c r="K48" s="59">
        <v>0</v>
      </c>
      <c r="L48" s="61">
        <f t="shared" si="3"/>
        <v>127637351.46999998</v>
      </c>
      <c r="M48" s="61">
        <f t="shared" si="3"/>
        <v>0</v>
      </c>
      <c r="N48" s="64"/>
      <c r="O48" s="62">
        <f t="shared" si="1"/>
        <v>127637351.46999998</v>
      </c>
      <c r="P48" s="2"/>
    </row>
    <row r="49" spans="2:16">
      <c r="B49" s="55">
        <f t="shared" si="2"/>
        <v>30</v>
      </c>
      <c r="C49" s="56"/>
      <c r="D49" s="57" t="s">
        <v>42</v>
      </c>
      <c r="E49" s="63"/>
      <c r="F49" s="59">
        <v>50510</v>
      </c>
      <c r="G49" s="59">
        <v>0</v>
      </c>
      <c r="H49" s="59">
        <v>0</v>
      </c>
      <c r="I49" s="59">
        <v>0</v>
      </c>
      <c r="J49" s="60">
        <v>5746599.0700000003</v>
      </c>
      <c r="K49" s="59">
        <v>0</v>
      </c>
      <c r="L49" s="61">
        <f t="shared" si="3"/>
        <v>5797109.0700000003</v>
      </c>
      <c r="M49" s="61">
        <f t="shared" si="3"/>
        <v>0</v>
      </c>
      <c r="N49" s="68"/>
      <c r="O49" s="62">
        <f t="shared" si="1"/>
        <v>5797109.0700000003</v>
      </c>
      <c r="P49" s="2"/>
    </row>
    <row r="50" spans="2:16">
      <c r="B50" s="55">
        <f t="shared" si="2"/>
        <v>31</v>
      </c>
      <c r="C50" s="56" t="s">
        <v>11</v>
      </c>
      <c r="D50" s="57" t="s">
        <v>43</v>
      </c>
      <c r="E50" s="63"/>
      <c r="F50" s="59">
        <v>0</v>
      </c>
      <c r="G50" s="59">
        <v>0</v>
      </c>
      <c r="H50" s="59">
        <v>0</v>
      </c>
      <c r="I50" s="59"/>
      <c r="J50" s="60">
        <v>3147043</v>
      </c>
      <c r="K50" s="59">
        <v>0</v>
      </c>
      <c r="L50" s="61">
        <f t="shared" si="3"/>
        <v>3147043</v>
      </c>
      <c r="M50" s="61">
        <f t="shared" si="3"/>
        <v>0</v>
      </c>
      <c r="N50" s="69"/>
      <c r="O50" s="62">
        <f t="shared" si="1"/>
        <v>3147043</v>
      </c>
      <c r="P50" s="2"/>
    </row>
    <row r="51" spans="2:16" ht="15.75" customHeight="1">
      <c r="B51" s="70"/>
      <c r="C51" s="56"/>
      <c r="D51" s="71"/>
      <c r="E51" s="69"/>
      <c r="F51" s="72" t="s">
        <v>44</v>
      </c>
      <c r="G51" s="73" t="s">
        <v>44</v>
      </c>
      <c r="H51" s="73" t="s">
        <v>44</v>
      </c>
      <c r="I51" s="73" t="s">
        <v>44</v>
      </c>
      <c r="J51" s="73" t="s">
        <v>44</v>
      </c>
      <c r="K51" s="73" t="s">
        <v>44</v>
      </c>
      <c r="L51" s="73" t="s">
        <v>44</v>
      </c>
      <c r="M51" s="73" t="s">
        <v>45</v>
      </c>
      <c r="N51" s="64"/>
      <c r="O51" s="74" t="s">
        <v>45</v>
      </c>
      <c r="P51" s="2"/>
    </row>
    <row r="52" spans="2:16" s="2" customFormat="1" ht="18.75" customHeight="1">
      <c r="B52" s="75" t="s">
        <v>46</v>
      </c>
      <c r="C52" s="76"/>
      <c r="D52" s="77"/>
      <c r="E52" s="58" t="s">
        <v>13</v>
      </c>
      <c r="F52" s="71">
        <f t="shared" ref="F52:M52" si="4">SUM(F20:F51)</f>
        <v>33888502256.208908</v>
      </c>
      <c r="G52" s="61">
        <f t="shared" si="4"/>
        <v>22528527344.839294</v>
      </c>
      <c r="H52" s="61">
        <f t="shared" si="4"/>
        <v>11479993959.124084</v>
      </c>
      <c r="I52" s="61">
        <f t="shared" si="4"/>
        <v>99236490328.540375</v>
      </c>
      <c r="J52" s="61">
        <f t="shared" si="4"/>
        <v>76835529434.17955</v>
      </c>
      <c r="K52" s="61">
        <f t="shared" si="4"/>
        <v>108047025113.95331</v>
      </c>
      <c r="L52" s="61">
        <f t="shared" si="4"/>
        <v>122204025649.5125</v>
      </c>
      <c r="M52" s="61">
        <f t="shared" si="4"/>
        <v>229812042787.33301</v>
      </c>
      <c r="N52" s="58" t="s">
        <v>13</v>
      </c>
      <c r="O52" s="62">
        <f>SUM(O20:O51)</f>
        <v>352016068436.84546</v>
      </c>
    </row>
    <row r="53" spans="2:16" ht="12.75" customHeight="1">
      <c r="B53" s="70"/>
      <c r="C53" s="56"/>
      <c r="D53" s="69"/>
      <c r="E53" s="64"/>
      <c r="F53" s="72" t="s">
        <v>47</v>
      </c>
      <c r="G53" s="73" t="s">
        <v>48</v>
      </c>
      <c r="H53" s="73" t="s">
        <v>47</v>
      </c>
      <c r="I53" s="73" t="s">
        <v>48</v>
      </c>
      <c r="J53" s="73" t="s">
        <v>48</v>
      </c>
      <c r="K53" s="73" t="s">
        <v>48</v>
      </c>
      <c r="L53" s="73" t="s">
        <v>48</v>
      </c>
      <c r="M53" s="73" t="s">
        <v>49</v>
      </c>
      <c r="N53" s="78" t="s">
        <v>50</v>
      </c>
      <c r="O53" s="79"/>
      <c r="P53" s="2"/>
    </row>
    <row r="54" spans="2:16" ht="12.75" customHeight="1" thickBot="1">
      <c r="B54" s="80"/>
      <c r="C54" s="81"/>
      <c r="D54" s="82"/>
      <c r="E54" s="83"/>
      <c r="F54" s="84"/>
      <c r="G54" s="85"/>
      <c r="H54" s="85"/>
      <c r="I54" s="85"/>
      <c r="J54" s="85"/>
      <c r="K54" s="85"/>
      <c r="L54" s="85"/>
      <c r="M54" s="85"/>
      <c r="N54" s="18"/>
      <c r="O54" s="19"/>
      <c r="P54" s="2"/>
    </row>
    <row r="55" spans="2:16" ht="8.25" customHeight="1">
      <c r="C55" s="86"/>
      <c r="D55" s="86"/>
      <c r="E55" s="86"/>
      <c r="F55" s="86"/>
    </row>
    <row r="56" spans="2:16">
      <c r="C56" s="1" t="s">
        <v>51</v>
      </c>
      <c r="D56" s="87" t="s">
        <v>52</v>
      </c>
    </row>
    <row r="57" spans="2:16">
      <c r="D57" s="88" t="s">
        <v>53</v>
      </c>
      <c r="E57" s="88"/>
      <c r="I57" s="89"/>
    </row>
  </sheetData>
  <mergeCells count="13">
    <mergeCell ref="B52:D52"/>
    <mergeCell ref="N53:O53"/>
    <mergeCell ref="D57:E57"/>
    <mergeCell ref="B12:O12"/>
    <mergeCell ref="B13:O13"/>
    <mergeCell ref="B14:O14"/>
    <mergeCell ref="B16:D18"/>
    <mergeCell ref="E16:G16"/>
    <mergeCell ref="H16:I16"/>
    <mergeCell ref="J16:K16"/>
    <mergeCell ref="L16:M16"/>
    <mergeCell ref="N16:O18"/>
    <mergeCell ref="E18:F18"/>
  </mergeCells>
  <pageMargins left="0.43307086614173229" right="0" top="0.23622047244094491" bottom="0.23622047244094491" header="0.51181102362204722" footer="0.51181102362204722"/>
  <pageSetup paperSize="9" scale="59" fitToHeight="0" orientation="landscape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Premium Income_ FY_SP_RN</vt:lpstr>
      <vt:lpstr>'Premium Income_ FY_SP_RN'!Print_Area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 Lieza Anne B. Serquina</dc:creator>
  <cp:lastModifiedBy>Jul Lieza Anne B. Serquina</cp:lastModifiedBy>
  <dcterms:created xsi:type="dcterms:W3CDTF">2025-02-12T07:14:31Z</dcterms:created>
  <dcterms:modified xsi:type="dcterms:W3CDTF">2025-02-12T07:17:24Z</dcterms:modified>
</cp:coreProperties>
</file>