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RANKING/"/>
    </mc:Choice>
  </mc:AlternateContent>
  <xr:revisionPtr revIDLastSave="9" documentId="8_{EB8A60AD-369C-4776-B4A7-AC060B84ECC0}" xr6:coauthVersionLast="47" xr6:coauthVersionMax="47" xr10:uidLastSave="{2718DA43-518D-4051-8705-0C1C655D4939}"/>
  <bookViews>
    <workbookView xWindow="-120" yWindow="-120" windowWidth="29040" windowHeight="15840" xr2:uid="{8BC3978D-C266-4555-B1B1-960E9F6DEE20}"/>
  </bookViews>
  <sheets>
    <sheet name="NET INCOME" sheetId="1" r:id="rId1"/>
  </sheets>
  <definedNames>
    <definedName name="_xlnm.Print_Area" localSheetId="0">'NET INCOME'!$A$1:$F$98</definedName>
    <definedName name="_xlnm.Print_Titles" localSheetId="0">'NET INCOME'!$2:$11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B79" i="1"/>
  <c r="B80" i="1" s="1"/>
  <c r="B81" i="1" s="1"/>
  <c r="F75" i="1"/>
  <c r="F68" i="1"/>
  <c r="F87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</calcChain>
</file>

<file path=xl/sharedStrings.xml><?xml version="1.0" encoding="utf-8"?>
<sst xmlns="http://schemas.openxmlformats.org/spreadsheetml/2006/main" count="143" uniqueCount="77">
  <si>
    <t xml:space="preserve">Net Income of  Non-Life Insurance Companies </t>
  </si>
  <si>
    <t>Year 2023</t>
  </si>
  <si>
    <t>Based on submitted Annual Statements (AS)</t>
  </si>
  <si>
    <t>Name of Company</t>
  </si>
  <si>
    <t>Net Income</t>
  </si>
  <si>
    <t>.</t>
  </si>
  <si>
    <t>Pioneer Insurance &amp; Surety Corporation</t>
  </si>
  <si>
    <t>₱</t>
  </si>
  <si>
    <t>Standard Insurance Company, Inc.</t>
  </si>
  <si>
    <t>Malayan Insurance Company, Inc.</t>
  </si>
  <si>
    <t>BPI/MS Insurance Corp.</t>
  </si>
  <si>
    <t>Insurance Company of North America</t>
  </si>
  <si>
    <t>Petrogen Insurance Corporation</t>
  </si>
  <si>
    <t>CARD Pioneer Microinsurance, Inc.</t>
  </si>
  <si>
    <t>Liberty Insurance Corporation</t>
  </si>
  <si>
    <t>Starr International Insurance Philippines Branch</t>
  </si>
  <si>
    <t>Alpha Insurance &amp; Surety Company, Inc.</t>
  </si>
  <si>
    <t>Prudential Guarantee &amp; Assurance, Inc.</t>
  </si>
  <si>
    <t>AIG Philippines Insurance Inc.</t>
  </si>
  <si>
    <t>Stronghold Insurance Company, Inc.</t>
  </si>
  <si>
    <t>Sterling Insurance Company, Inc.</t>
  </si>
  <si>
    <t>PGA Sompo Insurance Corporation</t>
  </si>
  <si>
    <t>Asia United Insurance, Inc.</t>
  </si>
  <si>
    <t>Commonwealth Insurance Company</t>
  </si>
  <si>
    <t>Travellers Insurance &amp; Surety Corporation</t>
  </si>
  <si>
    <t>Oriental Assurance Corporation</t>
  </si>
  <si>
    <t xml:space="preserve">Bethel General Insurance &amp; Surety Corp. </t>
  </si>
  <si>
    <t>Etiqa Life and General Assurance Phils., Inc. *</t>
  </si>
  <si>
    <t xml:space="preserve">MAA General Assurance Phils., Inc. </t>
  </si>
  <si>
    <t>FPG Insurance Company, Inc.</t>
  </si>
  <si>
    <t>Asia Insurance (Philippines) Corp.</t>
  </si>
  <si>
    <t>Cibeles Insurance Corporation</t>
  </si>
  <si>
    <t>Paramount Life &amp; General Insurance Corporation *</t>
  </si>
  <si>
    <t>Philippine British Assurance Company, Inc.</t>
  </si>
  <si>
    <t>Mercantile Insurance Company, Inc.</t>
  </si>
  <si>
    <t>M Pioneer Insurance Inc.</t>
  </si>
  <si>
    <t>Visayan Surety &amp; Insurance Corporation</t>
  </si>
  <si>
    <t>Milestone Guaranty &amp; Assurance Corporation</t>
  </si>
  <si>
    <t>Alliedbankers Insurance Corp.</t>
  </si>
  <si>
    <t xml:space="preserve">Corporate Guarantee &amp; Insurance Company, Inc. </t>
  </si>
  <si>
    <t>Pacific Union Insurance Company</t>
  </si>
  <si>
    <t>Pioneer Intercontinental Insurance Corporation</t>
  </si>
  <si>
    <t>Western Guaranty Corporation</t>
  </si>
  <si>
    <t xml:space="preserve">Cocogen Insurance, Inc. </t>
  </si>
  <si>
    <t>Perla Compañia de Seguros, Inc.</t>
  </si>
  <si>
    <t>Intra-Strata Assurance Corporation</t>
  </si>
  <si>
    <t>Country Bankers Insurance Corporation</t>
  </si>
  <si>
    <t>CLIMBS Life &amp; General Insurance Cooperative *</t>
  </si>
  <si>
    <t>Metropolitan Insurance Company, Inc.</t>
  </si>
  <si>
    <t>The Premier Life and General Assurance Corporation*</t>
  </si>
  <si>
    <t>1CISP Life and General Insurance *</t>
  </si>
  <si>
    <t>SGI Philippines General Insurance Company, Inc.</t>
  </si>
  <si>
    <t xml:space="preserve">AIA Philippines Life and General Insurance Co., Inc.* </t>
  </si>
  <si>
    <t>Manila Bankers Life and General Insurance Coporation*</t>
  </si>
  <si>
    <r>
      <t>SeaInsure General Insurance Co. Inc.</t>
    </r>
    <r>
      <rPr>
        <sz val="10"/>
        <rFont val="Arial"/>
        <family val="2"/>
      </rPr>
      <t xml:space="preserve"> </t>
    </r>
  </si>
  <si>
    <t xml:space="preserve">Philippines First Insurance Company, Inc. </t>
  </si>
  <si>
    <t>Fortune General Insurance Corp.</t>
  </si>
  <si>
    <t>Charter Ping An Insurance Corporation</t>
  </si>
  <si>
    <t>Oona Insular Insurance  Corp.</t>
  </si>
  <si>
    <t>Pacific Cross Insurance, Inc.</t>
  </si>
  <si>
    <t>AS not yet submitted</t>
  </si>
  <si>
    <t>People's General Insurance Corporation</t>
  </si>
  <si>
    <t>Summit General Insurance Corporation **</t>
  </si>
  <si>
    <t xml:space="preserve">          S U B - T O T A L</t>
  </si>
  <si>
    <t>Professional Reinsurer</t>
  </si>
  <si>
    <t>National Reinsurance Corp. of the Philippines</t>
  </si>
  <si>
    <t>Servicing Insurance Companies</t>
  </si>
  <si>
    <t>QBE Seaboard Insurance Philippines, Inc.</t>
  </si>
  <si>
    <t>Centennial Guarantee Assurance Corporation</t>
  </si>
  <si>
    <t>Solid Guaranty, Inc.</t>
  </si>
  <si>
    <t>New India Assurance Company, Ltd., The</t>
  </si>
  <si>
    <t xml:space="preserve">          G R A N D   T O T A L</t>
  </si>
  <si>
    <t xml:space="preserve">* </t>
  </si>
  <si>
    <t xml:space="preserve"> Composite companies: non-life unit.</t>
  </si>
  <si>
    <t>**</t>
  </si>
  <si>
    <t xml:space="preserve">absorbed by Alliedbankers </t>
  </si>
  <si>
    <t>Date Prepared: 21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</si>
</sst>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2"/>
      <name val="Arial"/>
      <family val="2"/>
    </font>
    <font>
      <sz val="12"/>
      <name val="Calibri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164" fontId="2" fillId="0" borderId="3" xfId="1" applyFont="1" applyBorder="1"/>
    <xf numFmtId="0" fontId="1" fillId="0" borderId="0" xfId="2"/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164" fontId="7" fillId="0" borderId="3" xfId="1" applyFont="1" applyBorder="1" applyAlignment="1">
      <alignment horizontal="centerContinuous"/>
    </xf>
    <xf numFmtId="164" fontId="8" fillId="0" borderId="5" xfId="1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1" xfId="2" applyFont="1" applyBorder="1" applyAlignment="1">
      <alignment horizontal="centerContinuous"/>
    </xf>
    <xf numFmtId="164" fontId="8" fillId="0" borderId="8" xfId="1" applyFont="1" applyBorder="1" applyAlignment="1">
      <alignment horizontal="center"/>
    </xf>
    <xf numFmtId="0" fontId="7" fillId="0" borderId="12" xfId="2" applyFont="1" applyBorder="1"/>
    <xf numFmtId="0" fontId="7" fillId="0" borderId="13" xfId="2" applyFont="1" applyBorder="1"/>
    <xf numFmtId="0" fontId="9" fillId="0" borderId="13" xfId="2" applyFont="1" applyBorder="1" applyAlignment="1">
      <alignment horizontal="left"/>
    </xf>
    <xf numFmtId="0" fontId="10" fillId="0" borderId="14" xfId="2" applyFont="1" applyBorder="1" applyAlignment="1">
      <alignment horizontal="center"/>
    </xf>
    <xf numFmtId="165" fontId="7" fillId="0" borderId="15" xfId="2" applyNumberFormat="1" applyFont="1" applyBorder="1"/>
    <xf numFmtId="0" fontId="7" fillId="0" borderId="0" xfId="2" applyFont="1"/>
    <xf numFmtId="0" fontId="2" fillId="0" borderId="13" xfId="2" applyFont="1" applyBorder="1"/>
    <xf numFmtId="0" fontId="7" fillId="0" borderId="14" xfId="2" applyFont="1" applyBorder="1"/>
    <xf numFmtId="0" fontId="2" fillId="0" borderId="16" xfId="2" applyFont="1" applyBorder="1"/>
    <xf numFmtId="0" fontId="7" fillId="0" borderId="17" xfId="2" applyFont="1" applyBorder="1"/>
    <xf numFmtId="165" fontId="7" fillId="0" borderId="15" xfId="2" applyNumberFormat="1" applyFont="1" applyBorder="1" applyAlignment="1">
      <alignment horizontal="center"/>
    </xf>
    <xf numFmtId="0" fontId="2" fillId="0" borderId="18" xfId="2" applyFont="1" applyBorder="1"/>
    <xf numFmtId="165" fontId="6" fillId="0" borderId="15" xfId="2" applyNumberFormat="1" applyFont="1" applyBorder="1" applyAlignment="1">
      <alignment horizontal="center"/>
    </xf>
    <xf numFmtId="0" fontId="10" fillId="0" borderId="14" xfId="2" applyFont="1" applyBorder="1" applyAlignment="1">
      <alignment horizontal="right"/>
    </xf>
    <xf numFmtId="165" fontId="6" fillId="0" borderId="15" xfId="2" applyNumberFormat="1" applyFont="1" applyBorder="1"/>
    <xf numFmtId="0" fontId="4" fillId="0" borderId="13" xfId="2" applyFont="1" applyBorder="1"/>
    <xf numFmtId="165" fontId="11" fillId="0" borderId="15" xfId="2" applyNumberFormat="1" applyFont="1" applyBorder="1"/>
    <xf numFmtId="0" fontId="7" fillId="0" borderId="15" xfId="2" applyFont="1" applyBorder="1"/>
    <xf numFmtId="0" fontId="9" fillId="0" borderId="13" xfId="2" applyFont="1" applyBorder="1" applyAlignment="1">
      <alignment horizontal="center"/>
    </xf>
    <xf numFmtId="165" fontId="7" fillId="0" borderId="14" xfId="1" applyNumberFormat="1" applyFont="1" applyFill="1" applyBorder="1"/>
    <xf numFmtId="165" fontId="2" fillId="0" borderId="13" xfId="1" applyNumberFormat="1" applyFont="1" applyFill="1" applyBorder="1"/>
    <xf numFmtId="165" fontId="7" fillId="0" borderId="19" xfId="1" applyNumberFormat="1" applyFont="1" applyFill="1" applyBorder="1"/>
    <xf numFmtId="165" fontId="7" fillId="0" borderId="20" xfId="1" applyNumberFormat="1" applyFont="1" applyFill="1" applyBorder="1"/>
    <xf numFmtId="165" fontId="12" fillId="0" borderId="15" xfId="2" applyNumberFormat="1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11" xfId="2" applyFont="1" applyBorder="1"/>
    <xf numFmtId="0" fontId="7" fillId="0" borderId="8" xfId="2" applyFont="1" applyBorder="1"/>
    <xf numFmtId="0" fontId="13" fillId="0" borderId="0" xfId="0" applyFont="1"/>
    <xf numFmtId="165" fontId="6" fillId="0" borderId="0" xfId="2" applyNumberFormat="1" applyFont="1"/>
    <xf numFmtId="3" fontId="7" fillId="0" borderId="0" xfId="2" applyNumberFormat="1" applyFont="1"/>
    <xf numFmtId="165" fontId="0" fillId="0" borderId="0" xfId="0" applyNumberFormat="1"/>
    <xf numFmtId="165" fontId="6" fillId="0" borderId="0" xfId="1" applyNumberFormat="1" applyFont="1"/>
    <xf numFmtId="164" fontId="0" fillId="0" borderId="0" xfId="1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33040184-AEDB-4A59-BB46-14759BE275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91</xdr:row>
      <xdr:rowOff>0</xdr:rowOff>
    </xdr:from>
    <xdr:ext cx="2559050" cy="247650"/>
    <xdr:sp macro="" textlink="">
      <xdr:nvSpPr>
        <xdr:cNvPr id="2" name="Text Box 30">
          <a:extLst>
            <a:ext uri="{FF2B5EF4-FFF2-40B4-BE49-F238E27FC236}">
              <a16:creationId xmlns:a16="http://schemas.microsoft.com/office/drawing/2014/main" id="{BE0A4F75-D854-4589-AEA9-D05527E4C574}"/>
            </a:ext>
          </a:extLst>
        </xdr:cNvPr>
        <xdr:cNvSpPr txBox="1">
          <a:spLocks noChangeArrowheads="1"/>
        </xdr:cNvSpPr>
      </xdr:nvSpPr>
      <xdr:spPr bwMode="auto">
        <a:xfrm>
          <a:off x="8420100" y="17859375"/>
          <a:ext cx="25590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2559050" cy="247650"/>
    <xdr:sp macro="" textlink="">
      <xdr:nvSpPr>
        <xdr:cNvPr id="3" name="Text Box 30">
          <a:extLst>
            <a:ext uri="{FF2B5EF4-FFF2-40B4-BE49-F238E27FC236}">
              <a16:creationId xmlns:a16="http://schemas.microsoft.com/office/drawing/2014/main" id="{4BA3CEFE-DE6E-4055-A5A1-254D271736ED}"/>
            </a:ext>
          </a:extLst>
        </xdr:cNvPr>
        <xdr:cNvSpPr txBox="1">
          <a:spLocks noChangeArrowheads="1"/>
        </xdr:cNvSpPr>
      </xdr:nvSpPr>
      <xdr:spPr bwMode="auto">
        <a:xfrm>
          <a:off x="8420100" y="17859375"/>
          <a:ext cx="25590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2061559</xdr:colOff>
      <xdr:row>1</xdr:row>
      <xdr:rowOff>221553</xdr:rowOff>
    </xdr:from>
    <xdr:to>
      <xdr:col>4</xdr:col>
      <xdr:colOff>3622</xdr:colOff>
      <xdr:row>1</xdr:row>
      <xdr:rowOff>1143001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CCF0525-C2AD-45BD-A1E3-463E11AD2523}"/>
            </a:ext>
          </a:extLst>
        </xdr:cNvPr>
        <xdr:cNvSpPr txBox="1"/>
      </xdr:nvSpPr>
      <xdr:spPr>
        <a:xfrm>
          <a:off x="2537809" y="383478"/>
          <a:ext cx="3028413" cy="92144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Republic of the Philippines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Department of Finance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 b="1">
              <a:effectLst/>
              <a:latin typeface="Arial" panose="020B0604020202020204" pitchFamily="34" charset="0"/>
              <a:ea typeface="Calibri" panose="020F0502020204030204" pitchFamily="34" charset="0"/>
            </a:rPr>
            <a:t>INSURANCE COMMISSION</a:t>
          </a:r>
          <a:endParaRPr lang="en-PH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1071 United Nations Avenue, Manila</a:t>
          </a:r>
        </a:p>
      </xdr:txBody>
    </xdr:sp>
    <xdr:clientData/>
  </xdr:twoCellAnchor>
  <xdr:twoCellAnchor editAs="oneCell">
    <xdr:from>
      <xdr:col>3</xdr:col>
      <xdr:colOff>787400</xdr:colOff>
      <xdr:row>1</xdr:row>
      <xdr:rowOff>7865</xdr:rowOff>
    </xdr:from>
    <xdr:to>
      <xdr:col>3</xdr:col>
      <xdr:colOff>2014504</xdr:colOff>
      <xdr:row>1</xdr:row>
      <xdr:rowOff>1297581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BBA09A9-BF8A-4531-8DAB-CDD616675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6" t="-2" r="75232" b="32"/>
        <a:stretch/>
      </xdr:blipFill>
      <xdr:spPr bwMode="auto">
        <a:xfrm>
          <a:off x="1263650" y="169790"/>
          <a:ext cx="1227104" cy="12897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2346</xdr:colOff>
      <xdr:row>0</xdr:row>
      <xdr:rowOff>114300</xdr:rowOff>
    </xdr:from>
    <xdr:to>
      <xdr:col>5</xdr:col>
      <xdr:colOff>1067418</xdr:colOff>
      <xdr:row>1</xdr:row>
      <xdr:rowOff>1325715</xdr:rowOff>
    </xdr:to>
    <xdr:pic>
      <xdr:nvPicPr>
        <xdr:cNvPr id="6" name="Picture 5" descr="A logo with a sun and stars&#10;&#10;Description automatically generated">
          <a:extLst>
            <a:ext uri="{FF2B5EF4-FFF2-40B4-BE49-F238E27FC236}">
              <a16:creationId xmlns:a16="http://schemas.microsoft.com/office/drawing/2014/main" id="{CEBAB317-480F-4191-9601-E5FD6444C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946" y="114300"/>
          <a:ext cx="1322247" cy="137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91D9-ACCF-49F6-93E0-C44CF4CB230F}">
  <sheetPr>
    <tabColor rgb="FFFF0000"/>
  </sheetPr>
  <dimension ref="B2:F110"/>
  <sheetViews>
    <sheetView tabSelected="1" view="pageBreakPreview" zoomScaleNormal="100" zoomScaleSheetLayoutView="100" workbookViewId="0">
      <selection activeCell="B4" sqref="B4:F4"/>
    </sheetView>
  </sheetViews>
  <sheetFormatPr defaultColWidth="8.85546875" defaultRowHeight="12.75" x14ac:dyDescent="0.2"/>
  <cols>
    <col min="1" max="1" width="1" customWidth="1"/>
    <col min="2" max="2" width="4.140625" customWidth="1"/>
    <col min="3" max="3" width="2" customWidth="1"/>
    <col min="4" max="4" width="76.28515625" customWidth="1"/>
    <col min="5" max="5" width="3.85546875" customWidth="1"/>
    <col min="6" max="6" width="30.140625" style="48" customWidth="1"/>
    <col min="170" max="170" width="3" customWidth="1"/>
    <col min="171" max="171" width="4.140625" customWidth="1"/>
    <col min="172" max="172" width="2.42578125" customWidth="1"/>
    <col min="173" max="173" width="44.28515625" customWidth="1"/>
    <col min="174" max="174" width="30.85546875" customWidth="1"/>
    <col min="175" max="175" width="4.42578125" customWidth="1"/>
    <col min="176" max="176" width="23.42578125" customWidth="1"/>
    <col min="177" max="177" width="22.42578125" customWidth="1"/>
    <col min="426" max="426" width="3" customWidth="1"/>
    <col min="427" max="427" width="4.140625" customWidth="1"/>
    <col min="428" max="428" width="2.42578125" customWidth="1"/>
    <col min="429" max="429" width="44.28515625" customWidth="1"/>
    <col min="430" max="430" width="30.85546875" customWidth="1"/>
    <col min="431" max="431" width="4.42578125" customWidth="1"/>
    <col min="432" max="432" width="23.42578125" customWidth="1"/>
    <col min="433" max="433" width="22.42578125" customWidth="1"/>
    <col min="682" max="682" width="3" customWidth="1"/>
    <col min="683" max="683" width="4.140625" customWidth="1"/>
    <col min="684" max="684" width="2.42578125" customWidth="1"/>
    <col min="685" max="685" width="44.28515625" customWidth="1"/>
    <col min="686" max="686" width="30.85546875" customWidth="1"/>
    <col min="687" max="687" width="4.42578125" customWidth="1"/>
    <col min="688" max="688" width="23.42578125" customWidth="1"/>
    <col min="689" max="689" width="22.42578125" customWidth="1"/>
    <col min="938" max="938" width="3" customWidth="1"/>
    <col min="939" max="939" width="4.140625" customWidth="1"/>
    <col min="940" max="940" width="2.42578125" customWidth="1"/>
    <col min="941" max="941" width="44.28515625" customWidth="1"/>
    <col min="942" max="942" width="30.85546875" customWidth="1"/>
    <col min="943" max="943" width="4.42578125" customWidth="1"/>
    <col min="944" max="944" width="23.42578125" customWidth="1"/>
    <col min="945" max="945" width="22.42578125" customWidth="1"/>
    <col min="1194" max="1194" width="3" customWidth="1"/>
    <col min="1195" max="1195" width="4.140625" customWidth="1"/>
    <col min="1196" max="1196" width="2.42578125" customWidth="1"/>
    <col min="1197" max="1197" width="44.28515625" customWidth="1"/>
    <col min="1198" max="1198" width="30.85546875" customWidth="1"/>
    <col min="1199" max="1199" width="4.42578125" customWidth="1"/>
    <col min="1200" max="1200" width="23.42578125" customWidth="1"/>
    <col min="1201" max="1201" width="22.42578125" customWidth="1"/>
    <col min="1450" max="1450" width="3" customWidth="1"/>
    <col min="1451" max="1451" width="4.140625" customWidth="1"/>
    <col min="1452" max="1452" width="2.42578125" customWidth="1"/>
    <col min="1453" max="1453" width="44.28515625" customWidth="1"/>
    <col min="1454" max="1454" width="30.85546875" customWidth="1"/>
    <col min="1455" max="1455" width="4.42578125" customWidth="1"/>
    <col min="1456" max="1456" width="23.42578125" customWidth="1"/>
    <col min="1457" max="1457" width="22.42578125" customWidth="1"/>
    <col min="1706" max="1706" width="3" customWidth="1"/>
    <col min="1707" max="1707" width="4.140625" customWidth="1"/>
    <col min="1708" max="1708" width="2.42578125" customWidth="1"/>
    <col min="1709" max="1709" width="44.28515625" customWidth="1"/>
    <col min="1710" max="1710" width="30.85546875" customWidth="1"/>
    <col min="1711" max="1711" width="4.42578125" customWidth="1"/>
    <col min="1712" max="1712" width="23.42578125" customWidth="1"/>
    <col min="1713" max="1713" width="22.42578125" customWidth="1"/>
    <col min="1962" max="1962" width="3" customWidth="1"/>
    <col min="1963" max="1963" width="4.140625" customWidth="1"/>
    <col min="1964" max="1964" width="2.42578125" customWidth="1"/>
    <col min="1965" max="1965" width="44.28515625" customWidth="1"/>
    <col min="1966" max="1966" width="30.85546875" customWidth="1"/>
    <col min="1967" max="1967" width="4.42578125" customWidth="1"/>
    <col min="1968" max="1968" width="23.42578125" customWidth="1"/>
    <col min="1969" max="1969" width="22.42578125" customWidth="1"/>
    <col min="2218" max="2218" width="3" customWidth="1"/>
    <col min="2219" max="2219" width="4.140625" customWidth="1"/>
    <col min="2220" max="2220" width="2.42578125" customWidth="1"/>
    <col min="2221" max="2221" width="44.28515625" customWidth="1"/>
    <col min="2222" max="2222" width="30.85546875" customWidth="1"/>
    <col min="2223" max="2223" width="4.42578125" customWidth="1"/>
    <col min="2224" max="2224" width="23.42578125" customWidth="1"/>
    <col min="2225" max="2225" width="22.42578125" customWidth="1"/>
    <col min="2474" max="2474" width="3" customWidth="1"/>
    <col min="2475" max="2475" width="4.140625" customWidth="1"/>
    <col min="2476" max="2476" width="2.42578125" customWidth="1"/>
    <col min="2477" max="2477" width="44.28515625" customWidth="1"/>
    <col min="2478" max="2478" width="30.85546875" customWidth="1"/>
    <col min="2479" max="2479" width="4.42578125" customWidth="1"/>
    <col min="2480" max="2480" width="23.42578125" customWidth="1"/>
    <col min="2481" max="2481" width="22.42578125" customWidth="1"/>
    <col min="2730" max="2730" width="3" customWidth="1"/>
    <col min="2731" max="2731" width="4.140625" customWidth="1"/>
    <col min="2732" max="2732" width="2.42578125" customWidth="1"/>
    <col min="2733" max="2733" width="44.28515625" customWidth="1"/>
    <col min="2734" max="2734" width="30.85546875" customWidth="1"/>
    <col min="2735" max="2735" width="4.42578125" customWidth="1"/>
    <col min="2736" max="2736" width="23.42578125" customWidth="1"/>
    <col min="2737" max="2737" width="22.42578125" customWidth="1"/>
    <col min="2986" max="2986" width="3" customWidth="1"/>
    <col min="2987" max="2987" width="4.140625" customWidth="1"/>
    <col min="2988" max="2988" width="2.42578125" customWidth="1"/>
    <col min="2989" max="2989" width="44.28515625" customWidth="1"/>
    <col min="2990" max="2990" width="30.85546875" customWidth="1"/>
    <col min="2991" max="2991" width="4.42578125" customWidth="1"/>
    <col min="2992" max="2992" width="23.42578125" customWidth="1"/>
    <col min="2993" max="2993" width="22.42578125" customWidth="1"/>
    <col min="3242" max="3242" width="3" customWidth="1"/>
    <col min="3243" max="3243" width="4.140625" customWidth="1"/>
    <col min="3244" max="3244" width="2.42578125" customWidth="1"/>
    <col min="3245" max="3245" width="44.28515625" customWidth="1"/>
    <col min="3246" max="3246" width="30.85546875" customWidth="1"/>
    <col min="3247" max="3247" width="4.42578125" customWidth="1"/>
    <col min="3248" max="3248" width="23.42578125" customWidth="1"/>
    <col min="3249" max="3249" width="22.42578125" customWidth="1"/>
    <col min="3498" max="3498" width="3" customWidth="1"/>
    <col min="3499" max="3499" width="4.140625" customWidth="1"/>
    <col min="3500" max="3500" width="2.42578125" customWidth="1"/>
    <col min="3501" max="3501" width="44.28515625" customWidth="1"/>
    <col min="3502" max="3502" width="30.85546875" customWidth="1"/>
    <col min="3503" max="3503" width="4.42578125" customWidth="1"/>
    <col min="3504" max="3504" width="23.42578125" customWidth="1"/>
    <col min="3505" max="3505" width="22.42578125" customWidth="1"/>
    <col min="3754" max="3754" width="3" customWidth="1"/>
    <col min="3755" max="3755" width="4.140625" customWidth="1"/>
    <col min="3756" max="3756" width="2.42578125" customWidth="1"/>
    <col min="3757" max="3757" width="44.28515625" customWidth="1"/>
    <col min="3758" max="3758" width="30.85546875" customWidth="1"/>
    <col min="3759" max="3759" width="4.42578125" customWidth="1"/>
    <col min="3760" max="3760" width="23.42578125" customWidth="1"/>
    <col min="3761" max="3761" width="22.42578125" customWidth="1"/>
    <col min="4010" max="4010" width="3" customWidth="1"/>
    <col min="4011" max="4011" width="4.140625" customWidth="1"/>
    <col min="4012" max="4012" width="2.42578125" customWidth="1"/>
    <col min="4013" max="4013" width="44.28515625" customWidth="1"/>
    <col min="4014" max="4014" width="30.85546875" customWidth="1"/>
    <col min="4015" max="4015" width="4.42578125" customWidth="1"/>
    <col min="4016" max="4016" width="23.42578125" customWidth="1"/>
    <col min="4017" max="4017" width="22.42578125" customWidth="1"/>
    <col min="4266" max="4266" width="3" customWidth="1"/>
    <col min="4267" max="4267" width="4.140625" customWidth="1"/>
    <col min="4268" max="4268" width="2.42578125" customWidth="1"/>
    <col min="4269" max="4269" width="44.28515625" customWidth="1"/>
    <col min="4270" max="4270" width="30.85546875" customWidth="1"/>
    <col min="4271" max="4271" width="4.42578125" customWidth="1"/>
    <col min="4272" max="4272" width="23.42578125" customWidth="1"/>
    <col min="4273" max="4273" width="22.42578125" customWidth="1"/>
    <col min="4522" max="4522" width="3" customWidth="1"/>
    <col min="4523" max="4523" width="4.140625" customWidth="1"/>
    <col min="4524" max="4524" width="2.42578125" customWidth="1"/>
    <col min="4525" max="4525" width="44.28515625" customWidth="1"/>
    <col min="4526" max="4526" width="30.85546875" customWidth="1"/>
    <col min="4527" max="4527" width="4.42578125" customWidth="1"/>
    <col min="4528" max="4528" width="23.42578125" customWidth="1"/>
    <col min="4529" max="4529" width="22.42578125" customWidth="1"/>
    <col min="4778" max="4778" width="3" customWidth="1"/>
    <col min="4779" max="4779" width="4.140625" customWidth="1"/>
    <col min="4780" max="4780" width="2.42578125" customWidth="1"/>
    <col min="4781" max="4781" width="44.28515625" customWidth="1"/>
    <col min="4782" max="4782" width="30.85546875" customWidth="1"/>
    <col min="4783" max="4783" width="4.42578125" customWidth="1"/>
    <col min="4784" max="4784" width="23.42578125" customWidth="1"/>
    <col min="4785" max="4785" width="22.42578125" customWidth="1"/>
    <col min="5034" max="5034" width="3" customWidth="1"/>
    <col min="5035" max="5035" width="4.140625" customWidth="1"/>
    <col min="5036" max="5036" width="2.42578125" customWidth="1"/>
    <col min="5037" max="5037" width="44.28515625" customWidth="1"/>
    <col min="5038" max="5038" width="30.85546875" customWidth="1"/>
    <col min="5039" max="5039" width="4.42578125" customWidth="1"/>
    <col min="5040" max="5040" width="23.42578125" customWidth="1"/>
    <col min="5041" max="5041" width="22.42578125" customWidth="1"/>
    <col min="5290" max="5290" width="3" customWidth="1"/>
    <col min="5291" max="5291" width="4.140625" customWidth="1"/>
    <col min="5292" max="5292" width="2.42578125" customWidth="1"/>
    <col min="5293" max="5293" width="44.28515625" customWidth="1"/>
    <col min="5294" max="5294" width="30.85546875" customWidth="1"/>
    <col min="5295" max="5295" width="4.42578125" customWidth="1"/>
    <col min="5296" max="5296" width="23.42578125" customWidth="1"/>
    <col min="5297" max="5297" width="22.42578125" customWidth="1"/>
    <col min="5546" max="5546" width="3" customWidth="1"/>
    <col min="5547" max="5547" width="4.140625" customWidth="1"/>
    <col min="5548" max="5548" width="2.42578125" customWidth="1"/>
    <col min="5549" max="5549" width="44.28515625" customWidth="1"/>
    <col min="5550" max="5550" width="30.85546875" customWidth="1"/>
    <col min="5551" max="5551" width="4.42578125" customWidth="1"/>
    <col min="5552" max="5552" width="23.42578125" customWidth="1"/>
    <col min="5553" max="5553" width="22.42578125" customWidth="1"/>
    <col min="5802" max="5802" width="3" customWidth="1"/>
    <col min="5803" max="5803" width="4.140625" customWidth="1"/>
    <col min="5804" max="5804" width="2.42578125" customWidth="1"/>
    <col min="5805" max="5805" width="44.28515625" customWidth="1"/>
    <col min="5806" max="5806" width="30.85546875" customWidth="1"/>
    <col min="5807" max="5807" width="4.42578125" customWidth="1"/>
    <col min="5808" max="5808" width="23.42578125" customWidth="1"/>
    <col min="5809" max="5809" width="22.42578125" customWidth="1"/>
    <col min="6058" max="6058" width="3" customWidth="1"/>
    <col min="6059" max="6059" width="4.140625" customWidth="1"/>
    <col min="6060" max="6060" width="2.42578125" customWidth="1"/>
    <col min="6061" max="6061" width="44.28515625" customWidth="1"/>
    <col min="6062" max="6062" width="30.85546875" customWidth="1"/>
    <col min="6063" max="6063" width="4.42578125" customWidth="1"/>
    <col min="6064" max="6064" width="23.42578125" customWidth="1"/>
    <col min="6065" max="6065" width="22.42578125" customWidth="1"/>
    <col min="6314" max="6314" width="3" customWidth="1"/>
    <col min="6315" max="6315" width="4.140625" customWidth="1"/>
    <col min="6316" max="6316" width="2.42578125" customWidth="1"/>
    <col min="6317" max="6317" width="44.28515625" customWidth="1"/>
    <col min="6318" max="6318" width="30.85546875" customWidth="1"/>
    <col min="6319" max="6319" width="4.42578125" customWidth="1"/>
    <col min="6320" max="6320" width="23.42578125" customWidth="1"/>
    <col min="6321" max="6321" width="22.42578125" customWidth="1"/>
    <col min="6570" max="6570" width="3" customWidth="1"/>
    <col min="6571" max="6571" width="4.140625" customWidth="1"/>
    <col min="6572" max="6572" width="2.42578125" customWidth="1"/>
    <col min="6573" max="6573" width="44.28515625" customWidth="1"/>
    <col min="6574" max="6574" width="30.85546875" customWidth="1"/>
    <col min="6575" max="6575" width="4.42578125" customWidth="1"/>
    <col min="6576" max="6576" width="23.42578125" customWidth="1"/>
    <col min="6577" max="6577" width="22.42578125" customWidth="1"/>
    <col min="6826" max="6826" width="3" customWidth="1"/>
    <col min="6827" max="6827" width="4.140625" customWidth="1"/>
    <col min="6828" max="6828" width="2.42578125" customWidth="1"/>
    <col min="6829" max="6829" width="44.28515625" customWidth="1"/>
    <col min="6830" max="6830" width="30.85546875" customWidth="1"/>
    <col min="6831" max="6831" width="4.42578125" customWidth="1"/>
    <col min="6832" max="6832" width="23.42578125" customWidth="1"/>
    <col min="6833" max="6833" width="22.42578125" customWidth="1"/>
    <col min="7082" max="7082" width="3" customWidth="1"/>
    <col min="7083" max="7083" width="4.140625" customWidth="1"/>
    <col min="7084" max="7084" width="2.42578125" customWidth="1"/>
    <col min="7085" max="7085" width="44.28515625" customWidth="1"/>
    <col min="7086" max="7086" width="30.85546875" customWidth="1"/>
    <col min="7087" max="7087" width="4.42578125" customWidth="1"/>
    <col min="7088" max="7088" width="23.42578125" customWidth="1"/>
    <col min="7089" max="7089" width="22.42578125" customWidth="1"/>
    <col min="7338" max="7338" width="3" customWidth="1"/>
    <col min="7339" max="7339" width="4.140625" customWidth="1"/>
    <col min="7340" max="7340" width="2.42578125" customWidth="1"/>
    <col min="7341" max="7341" width="44.28515625" customWidth="1"/>
    <col min="7342" max="7342" width="30.85546875" customWidth="1"/>
    <col min="7343" max="7343" width="4.42578125" customWidth="1"/>
    <col min="7344" max="7344" width="23.42578125" customWidth="1"/>
    <col min="7345" max="7345" width="22.42578125" customWidth="1"/>
    <col min="7594" max="7594" width="3" customWidth="1"/>
    <col min="7595" max="7595" width="4.140625" customWidth="1"/>
    <col min="7596" max="7596" width="2.42578125" customWidth="1"/>
    <col min="7597" max="7597" width="44.28515625" customWidth="1"/>
    <col min="7598" max="7598" width="30.85546875" customWidth="1"/>
    <col min="7599" max="7599" width="4.42578125" customWidth="1"/>
    <col min="7600" max="7600" width="23.42578125" customWidth="1"/>
    <col min="7601" max="7601" width="22.42578125" customWidth="1"/>
    <col min="7850" max="7850" width="3" customWidth="1"/>
    <col min="7851" max="7851" width="4.140625" customWidth="1"/>
    <col min="7852" max="7852" width="2.42578125" customWidth="1"/>
    <col min="7853" max="7853" width="44.28515625" customWidth="1"/>
    <col min="7854" max="7854" width="30.85546875" customWidth="1"/>
    <col min="7855" max="7855" width="4.42578125" customWidth="1"/>
    <col min="7856" max="7856" width="23.42578125" customWidth="1"/>
    <col min="7857" max="7857" width="22.42578125" customWidth="1"/>
    <col min="8106" max="8106" width="3" customWidth="1"/>
    <col min="8107" max="8107" width="4.140625" customWidth="1"/>
    <col min="8108" max="8108" width="2.42578125" customWidth="1"/>
    <col min="8109" max="8109" width="44.28515625" customWidth="1"/>
    <col min="8110" max="8110" width="30.85546875" customWidth="1"/>
    <col min="8111" max="8111" width="4.42578125" customWidth="1"/>
    <col min="8112" max="8112" width="23.42578125" customWidth="1"/>
    <col min="8113" max="8113" width="22.42578125" customWidth="1"/>
    <col min="8362" max="8362" width="3" customWidth="1"/>
    <col min="8363" max="8363" width="4.140625" customWidth="1"/>
    <col min="8364" max="8364" width="2.42578125" customWidth="1"/>
    <col min="8365" max="8365" width="44.28515625" customWidth="1"/>
    <col min="8366" max="8366" width="30.85546875" customWidth="1"/>
    <col min="8367" max="8367" width="4.42578125" customWidth="1"/>
    <col min="8368" max="8368" width="23.42578125" customWidth="1"/>
    <col min="8369" max="8369" width="22.42578125" customWidth="1"/>
    <col min="8618" max="8618" width="3" customWidth="1"/>
    <col min="8619" max="8619" width="4.140625" customWidth="1"/>
    <col min="8620" max="8620" width="2.42578125" customWidth="1"/>
    <col min="8621" max="8621" width="44.28515625" customWidth="1"/>
    <col min="8622" max="8622" width="30.85546875" customWidth="1"/>
    <col min="8623" max="8623" width="4.42578125" customWidth="1"/>
    <col min="8624" max="8624" width="23.42578125" customWidth="1"/>
    <col min="8625" max="8625" width="22.42578125" customWidth="1"/>
    <col min="8874" max="8874" width="3" customWidth="1"/>
    <col min="8875" max="8875" width="4.140625" customWidth="1"/>
    <col min="8876" max="8876" width="2.42578125" customWidth="1"/>
    <col min="8877" max="8877" width="44.28515625" customWidth="1"/>
    <col min="8878" max="8878" width="30.85546875" customWidth="1"/>
    <col min="8879" max="8879" width="4.42578125" customWidth="1"/>
    <col min="8880" max="8880" width="23.42578125" customWidth="1"/>
    <col min="8881" max="8881" width="22.42578125" customWidth="1"/>
    <col min="9130" max="9130" width="3" customWidth="1"/>
    <col min="9131" max="9131" width="4.140625" customWidth="1"/>
    <col min="9132" max="9132" width="2.42578125" customWidth="1"/>
    <col min="9133" max="9133" width="44.28515625" customWidth="1"/>
    <col min="9134" max="9134" width="30.85546875" customWidth="1"/>
    <col min="9135" max="9135" width="4.42578125" customWidth="1"/>
    <col min="9136" max="9136" width="23.42578125" customWidth="1"/>
    <col min="9137" max="9137" width="22.42578125" customWidth="1"/>
    <col min="9386" max="9386" width="3" customWidth="1"/>
    <col min="9387" max="9387" width="4.140625" customWidth="1"/>
    <col min="9388" max="9388" width="2.42578125" customWidth="1"/>
    <col min="9389" max="9389" width="44.28515625" customWidth="1"/>
    <col min="9390" max="9390" width="30.85546875" customWidth="1"/>
    <col min="9391" max="9391" width="4.42578125" customWidth="1"/>
    <col min="9392" max="9392" width="23.42578125" customWidth="1"/>
    <col min="9393" max="9393" width="22.42578125" customWidth="1"/>
    <col min="9642" max="9642" width="3" customWidth="1"/>
    <col min="9643" max="9643" width="4.140625" customWidth="1"/>
    <col min="9644" max="9644" width="2.42578125" customWidth="1"/>
    <col min="9645" max="9645" width="44.28515625" customWidth="1"/>
    <col min="9646" max="9646" width="30.85546875" customWidth="1"/>
    <col min="9647" max="9647" width="4.42578125" customWidth="1"/>
    <col min="9648" max="9648" width="23.42578125" customWidth="1"/>
    <col min="9649" max="9649" width="22.42578125" customWidth="1"/>
    <col min="9898" max="9898" width="3" customWidth="1"/>
    <col min="9899" max="9899" width="4.140625" customWidth="1"/>
    <col min="9900" max="9900" width="2.42578125" customWidth="1"/>
    <col min="9901" max="9901" width="44.28515625" customWidth="1"/>
    <col min="9902" max="9902" width="30.85546875" customWidth="1"/>
    <col min="9903" max="9903" width="4.42578125" customWidth="1"/>
    <col min="9904" max="9904" width="23.42578125" customWidth="1"/>
    <col min="9905" max="9905" width="22.42578125" customWidth="1"/>
    <col min="10154" max="10154" width="3" customWidth="1"/>
    <col min="10155" max="10155" width="4.140625" customWidth="1"/>
    <col min="10156" max="10156" width="2.42578125" customWidth="1"/>
    <col min="10157" max="10157" width="44.28515625" customWidth="1"/>
    <col min="10158" max="10158" width="30.85546875" customWidth="1"/>
    <col min="10159" max="10159" width="4.42578125" customWidth="1"/>
    <col min="10160" max="10160" width="23.42578125" customWidth="1"/>
    <col min="10161" max="10161" width="22.42578125" customWidth="1"/>
    <col min="10410" max="10410" width="3" customWidth="1"/>
    <col min="10411" max="10411" width="4.140625" customWidth="1"/>
    <col min="10412" max="10412" width="2.42578125" customWidth="1"/>
    <col min="10413" max="10413" width="44.28515625" customWidth="1"/>
    <col min="10414" max="10414" width="30.85546875" customWidth="1"/>
    <col min="10415" max="10415" width="4.42578125" customWidth="1"/>
    <col min="10416" max="10416" width="23.42578125" customWidth="1"/>
    <col min="10417" max="10417" width="22.42578125" customWidth="1"/>
    <col min="10666" max="10666" width="3" customWidth="1"/>
    <col min="10667" max="10667" width="4.140625" customWidth="1"/>
    <col min="10668" max="10668" width="2.42578125" customWidth="1"/>
    <col min="10669" max="10669" width="44.28515625" customWidth="1"/>
    <col min="10670" max="10670" width="30.85546875" customWidth="1"/>
    <col min="10671" max="10671" width="4.42578125" customWidth="1"/>
    <col min="10672" max="10672" width="23.42578125" customWidth="1"/>
    <col min="10673" max="10673" width="22.42578125" customWidth="1"/>
    <col min="10922" max="10922" width="3" customWidth="1"/>
    <col min="10923" max="10923" width="4.140625" customWidth="1"/>
    <col min="10924" max="10924" width="2.42578125" customWidth="1"/>
    <col min="10925" max="10925" width="44.28515625" customWidth="1"/>
    <col min="10926" max="10926" width="30.85546875" customWidth="1"/>
    <col min="10927" max="10927" width="4.42578125" customWidth="1"/>
    <col min="10928" max="10928" width="23.42578125" customWidth="1"/>
    <col min="10929" max="10929" width="22.42578125" customWidth="1"/>
    <col min="11178" max="11178" width="3" customWidth="1"/>
    <col min="11179" max="11179" width="4.140625" customWidth="1"/>
    <col min="11180" max="11180" width="2.42578125" customWidth="1"/>
    <col min="11181" max="11181" width="44.28515625" customWidth="1"/>
    <col min="11182" max="11182" width="30.85546875" customWidth="1"/>
    <col min="11183" max="11183" width="4.42578125" customWidth="1"/>
    <col min="11184" max="11184" width="23.42578125" customWidth="1"/>
    <col min="11185" max="11185" width="22.42578125" customWidth="1"/>
    <col min="11434" max="11434" width="3" customWidth="1"/>
    <col min="11435" max="11435" width="4.140625" customWidth="1"/>
    <col min="11436" max="11436" width="2.42578125" customWidth="1"/>
    <col min="11437" max="11437" width="44.28515625" customWidth="1"/>
    <col min="11438" max="11438" width="30.85546875" customWidth="1"/>
    <col min="11439" max="11439" width="4.42578125" customWidth="1"/>
    <col min="11440" max="11440" width="23.42578125" customWidth="1"/>
    <col min="11441" max="11441" width="22.42578125" customWidth="1"/>
    <col min="11690" max="11690" width="3" customWidth="1"/>
    <col min="11691" max="11691" width="4.140625" customWidth="1"/>
    <col min="11692" max="11692" width="2.42578125" customWidth="1"/>
    <col min="11693" max="11693" width="44.28515625" customWidth="1"/>
    <col min="11694" max="11694" width="30.85546875" customWidth="1"/>
    <col min="11695" max="11695" width="4.42578125" customWidth="1"/>
    <col min="11696" max="11696" width="23.42578125" customWidth="1"/>
    <col min="11697" max="11697" width="22.42578125" customWidth="1"/>
    <col min="11946" max="11946" width="3" customWidth="1"/>
    <col min="11947" max="11947" width="4.140625" customWidth="1"/>
    <col min="11948" max="11948" width="2.42578125" customWidth="1"/>
    <col min="11949" max="11949" width="44.28515625" customWidth="1"/>
    <col min="11950" max="11950" width="30.85546875" customWidth="1"/>
    <col min="11951" max="11951" width="4.42578125" customWidth="1"/>
    <col min="11952" max="11952" width="23.42578125" customWidth="1"/>
    <col min="11953" max="11953" width="22.42578125" customWidth="1"/>
    <col min="12202" max="12202" width="3" customWidth="1"/>
    <col min="12203" max="12203" width="4.140625" customWidth="1"/>
    <col min="12204" max="12204" width="2.42578125" customWidth="1"/>
    <col min="12205" max="12205" width="44.28515625" customWidth="1"/>
    <col min="12206" max="12206" width="30.85546875" customWidth="1"/>
    <col min="12207" max="12207" width="4.42578125" customWidth="1"/>
    <col min="12208" max="12208" width="23.42578125" customWidth="1"/>
    <col min="12209" max="12209" width="22.42578125" customWidth="1"/>
    <col min="12458" max="12458" width="3" customWidth="1"/>
    <col min="12459" max="12459" width="4.140625" customWidth="1"/>
    <col min="12460" max="12460" width="2.42578125" customWidth="1"/>
    <col min="12461" max="12461" width="44.28515625" customWidth="1"/>
    <col min="12462" max="12462" width="30.85546875" customWidth="1"/>
    <col min="12463" max="12463" width="4.42578125" customWidth="1"/>
    <col min="12464" max="12464" width="23.42578125" customWidth="1"/>
    <col min="12465" max="12465" width="22.42578125" customWidth="1"/>
    <col min="12714" max="12714" width="3" customWidth="1"/>
    <col min="12715" max="12715" width="4.140625" customWidth="1"/>
    <col min="12716" max="12716" width="2.42578125" customWidth="1"/>
    <col min="12717" max="12717" width="44.28515625" customWidth="1"/>
    <col min="12718" max="12718" width="30.85546875" customWidth="1"/>
    <col min="12719" max="12719" width="4.42578125" customWidth="1"/>
    <col min="12720" max="12720" width="23.42578125" customWidth="1"/>
    <col min="12721" max="12721" width="22.42578125" customWidth="1"/>
    <col min="12970" max="12970" width="3" customWidth="1"/>
    <col min="12971" max="12971" width="4.140625" customWidth="1"/>
    <col min="12972" max="12972" width="2.42578125" customWidth="1"/>
    <col min="12973" max="12973" width="44.28515625" customWidth="1"/>
    <col min="12974" max="12974" width="30.85546875" customWidth="1"/>
    <col min="12975" max="12975" width="4.42578125" customWidth="1"/>
    <col min="12976" max="12976" width="23.42578125" customWidth="1"/>
    <col min="12977" max="12977" width="22.42578125" customWidth="1"/>
    <col min="13226" max="13226" width="3" customWidth="1"/>
    <col min="13227" max="13227" width="4.140625" customWidth="1"/>
    <col min="13228" max="13228" width="2.42578125" customWidth="1"/>
    <col min="13229" max="13229" width="44.28515625" customWidth="1"/>
    <col min="13230" max="13230" width="30.85546875" customWidth="1"/>
    <col min="13231" max="13231" width="4.42578125" customWidth="1"/>
    <col min="13232" max="13232" width="23.42578125" customWidth="1"/>
    <col min="13233" max="13233" width="22.42578125" customWidth="1"/>
    <col min="13482" max="13482" width="3" customWidth="1"/>
    <col min="13483" max="13483" width="4.140625" customWidth="1"/>
    <col min="13484" max="13484" width="2.42578125" customWidth="1"/>
    <col min="13485" max="13485" width="44.28515625" customWidth="1"/>
    <col min="13486" max="13486" width="30.85546875" customWidth="1"/>
    <col min="13487" max="13487" width="4.42578125" customWidth="1"/>
    <col min="13488" max="13488" width="23.42578125" customWidth="1"/>
    <col min="13489" max="13489" width="22.42578125" customWidth="1"/>
    <col min="13738" max="13738" width="3" customWidth="1"/>
    <col min="13739" max="13739" width="4.140625" customWidth="1"/>
    <col min="13740" max="13740" width="2.42578125" customWidth="1"/>
    <col min="13741" max="13741" width="44.28515625" customWidth="1"/>
    <col min="13742" max="13742" width="30.85546875" customWidth="1"/>
    <col min="13743" max="13743" width="4.42578125" customWidth="1"/>
    <col min="13744" max="13744" width="23.42578125" customWidth="1"/>
    <col min="13745" max="13745" width="22.42578125" customWidth="1"/>
    <col min="13994" max="13994" width="3" customWidth="1"/>
    <col min="13995" max="13995" width="4.140625" customWidth="1"/>
    <col min="13996" max="13996" width="2.42578125" customWidth="1"/>
    <col min="13997" max="13997" width="44.28515625" customWidth="1"/>
    <col min="13998" max="13998" width="30.85546875" customWidth="1"/>
    <col min="13999" max="13999" width="4.42578125" customWidth="1"/>
    <col min="14000" max="14000" width="23.42578125" customWidth="1"/>
    <col min="14001" max="14001" width="22.42578125" customWidth="1"/>
    <col min="14250" max="14250" width="3" customWidth="1"/>
    <col min="14251" max="14251" width="4.140625" customWidth="1"/>
    <col min="14252" max="14252" width="2.42578125" customWidth="1"/>
    <col min="14253" max="14253" width="44.28515625" customWidth="1"/>
    <col min="14254" max="14254" width="30.85546875" customWidth="1"/>
    <col min="14255" max="14255" width="4.42578125" customWidth="1"/>
    <col min="14256" max="14256" width="23.42578125" customWidth="1"/>
    <col min="14257" max="14257" width="22.42578125" customWidth="1"/>
    <col min="14506" max="14506" width="3" customWidth="1"/>
    <col min="14507" max="14507" width="4.140625" customWidth="1"/>
    <col min="14508" max="14508" width="2.42578125" customWidth="1"/>
    <col min="14509" max="14509" width="44.28515625" customWidth="1"/>
    <col min="14510" max="14510" width="30.85546875" customWidth="1"/>
    <col min="14511" max="14511" width="4.42578125" customWidth="1"/>
    <col min="14512" max="14512" width="23.42578125" customWidth="1"/>
    <col min="14513" max="14513" width="22.42578125" customWidth="1"/>
    <col min="14762" max="14762" width="3" customWidth="1"/>
    <col min="14763" max="14763" width="4.140625" customWidth="1"/>
    <col min="14764" max="14764" width="2.42578125" customWidth="1"/>
    <col min="14765" max="14765" width="44.28515625" customWidth="1"/>
    <col min="14766" max="14766" width="30.85546875" customWidth="1"/>
    <col min="14767" max="14767" width="4.42578125" customWidth="1"/>
    <col min="14768" max="14768" width="23.42578125" customWidth="1"/>
    <col min="14769" max="14769" width="22.42578125" customWidth="1"/>
    <col min="15018" max="15018" width="3" customWidth="1"/>
    <col min="15019" max="15019" width="4.140625" customWidth="1"/>
    <col min="15020" max="15020" width="2.42578125" customWidth="1"/>
    <col min="15021" max="15021" width="44.28515625" customWidth="1"/>
    <col min="15022" max="15022" width="30.85546875" customWidth="1"/>
    <col min="15023" max="15023" width="4.42578125" customWidth="1"/>
    <col min="15024" max="15024" width="23.42578125" customWidth="1"/>
    <col min="15025" max="15025" width="22.42578125" customWidth="1"/>
    <col min="15274" max="15274" width="3" customWidth="1"/>
    <col min="15275" max="15275" width="4.140625" customWidth="1"/>
    <col min="15276" max="15276" width="2.42578125" customWidth="1"/>
    <col min="15277" max="15277" width="44.28515625" customWidth="1"/>
    <col min="15278" max="15278" width="30.85546875" customWidth="1"/>
    <col min="15279" max="15279" width="4.42578125" customWidth="1"/>
    <col min="15280" max="15280" width="23.42578125" customWidth="1"/>
    <col min="15281" max="15281" width="22.42578125" customWidth="1"/>
    <col min="15530" max="15530" width="3" customWidth="1"/>
    <col min="15531" max="15531" width="4.140625" customWidth="1"/>
    <col min="15532" max="15532" width="2.42578125" customWidth="1"/>
    <col min="15533" max="15533" width="44.28515625" customWidth="1"/>
    <col min="15534" max="15534" width="30.85546875" customWidth="1"/>
    <col min="15535" max="15535" width="4.42578125" customWidth="1"/>
    <col min="15536" max="15536" width="23.42578125" customWidth="1"/>
    <col min="15537" max="15537" width="22.42578125" customWidth="1"/>
    <col min="15786" max="15786" width="3" customWidth="1"/>
    <col min="15787" max="15787" width="4.140625" customWidth="1"/>
    <col min="15788" max="15788" width="2.42578125" customWidth="1"/>
    <col min="15789" max="15789" width="44.28515625" customWidth="1"/>
    <col min="15790" max="15790" width="30.85546875" customWidth="1"/>
    <col min="15791" max="15791" width="4.42578125" customWidth="1"/>
    <col min="15792" max="15792" width="23.42578125" customWidth="1"/>
    <col min="15793" max="15793" width="22.42578125" customWidth="1"/>
    <col min="16042" max="16042" width="3" customWidth="1"/>
    <col min="16043" max="16043" width="4.140625" customWidth="1"/>
    <col min="16044" max="16044" width="2.42578125" customWidth="1"/>
    <col min="16045" max="16045" width="44.28515625" customWidth="1"/>
    <col min="16046" max="16046" width="30.85546875" customWidth="1"/>
    <col min="16047" max="16047" width="4.42578125" customWidth="1"/>
    <col min="16048" max="16048" width="23.42578125" customWidth="1"/>
    <col min="16049" max="16049" width="22.42578125" customWidth="1"/>
  </cols>
  <sheetData>
    <row r="2" spans="2:6" ht="111.75" customHeight="1" thickBot="1" x14ac:dyDescent="0.25">
      <c r="F2"/>
    </row>
    <row r="3" spans="2:6" s="4" customFormat="1" ht="15" x14ac:dyDescent="0.2">
      <c r="B3" s="1"/>
      <c r="C3" s="2"/>
      <c r="D3" s="2"/>
      <c r="E3" s="2"/>
      <c r="F3" s="3"/>
    </row>
    <row r="4" spans="2:6" s="4" customFormat="1" ht="18" x14ac:dyDescent="0.25">
      <c r="B4" s="49" t="s">
        <v>0</v>
      </c>
      <c r="C4" s="50"/>
      <c r="D4" s="50"/>
      <c r="E4" s="50"/>
      <c r="F4" s="51"/>
    </row>
    <row r="5" spans="2:6" s="4" customFormat="1" ht="15.75" x14ac:dyDescent="0.25">
      <c r="B5" s="52" t="s">
        <v>1</v>
      </c>
      <c r="C5" s="53"/>
      <c r="D5" s="53"/>
      <c r="E5" s="53"/>
      <c r="F5" s="54"/>
    </row>
    <row r="6" spans="2:6" s="4" customFormat="1" ht="15" customHeight="1" x14ac:dyDescent="0.2">
      <c r="B6" s="55" t="s">
        <v>2</v>
      </c>
      <c r="C6" s="56"/>
      <c r="D6" s="56"/>
      <c r="E6" s="56"/>
      <c r="F6" s="57"/>
    </row>
    <row r="7" spans="2:6" s="4" customFormat="1" ht="15" customHeight="1" thickBot="1" x14ac:dyDescent="0.25">
      <c r="B7" s="58"/>
      <c r="C7" s="59"/>
      <c r="D7" s="59"/>
      <c r="E7" s="59"/>
      <c r="F7" s="60"/>
    </row>
    <row r="8" spans="2:6" s="4" customFormat="1" ht="14.25" x14ac:dyDescent="0.2">
      <c r="B8" s="5"/>
      <c r="C8" s="6"/>
      <c r="D8" s="7"/>
      <c r="E8" s="8"/>
      <c r="F8" s="9"/>
    </row>
    <row r="9" spans="2:6" s="4" customFormat="1" ht="15" x14ac:dyDescent="0.25">
      <c r="B9" s="61" t="s">
        <v>3</v>
      </c>
      <c r="C9" s="62"/>
      <c r="D9" s="63"/>
      <c r="F9" s="10" t="s">
        <v>4</v>
      </c>
    </row>
    <row r="10" spans="2:6" s="4" customFormat="1" ht="15.75" thickBot="1" x14ac:dyDescent="0.3">
      <c r="B10" s="11"/>
      <c r="C10" s="12"/>
      <c r="D10" s="12"/>
      <c r="E10" s="13"/>
      <c r="F10" s="14"/>
    </row>
    <row r="11" spans="2:6" s="20" customFormat="1" ht="15.75" x14ac:dyDescent="0.25">
      <c r="B11" s="15"/>
      <c r="C11" s="16"/>
      <c r="D11" s="17"/>
      <c r="E11" s="18"/>
      <c r="F11" s="19"/>
    </row>
    <row r="12" spans="2:6" s="20" customFormat="1" ht="15.75" customHeight="1" x14ac:dyDescent="0.25">
      <c r="B12" s="15">
        <f t="shared" ref="B12:B66" si="0">B11+1</f>
        <v>1</v>
      </c>
      <c r="C12" s="16" t="s">
        <v>5</v>
      </c>
      <c r="D12" s="21" t="s">
        <v>6</v>
      </c>
      <c r="E12" s="18" t="s">
        <v>7</v>
      </c>
      <c r="F12" s="19">
        <v>809315215.23208237</v>
      </c>
    </row>
    <row r="13" spans="2:6" s="20" customFormat="1" ht="15.75" customHeight="1" x14ac:dyDescent="0.2">
      <c r="B13" s="15">
        <f t="shared" si="0"/>
        <v>2</v>
      </c>
      <c r="C13" s="16" t="s">
        <v>5</v>
      </c>
      <c r="D13" s="21" t="s">
        <v>8</v>
      </c>
      <c r="E13" s="22"/>
      <c r="F13" s="19">
        <v>466625021.24505532</v>
      </c>
    </row>
    <row r="14" spans="2:6" s="20" customFormat="1" ht="15" customHeight="1" x14ac:dyDescent="0.2">
      <c r="B14" s="15">
        <f t="shared" si="0"/>
        <v>3</v>
      </c>
      <c r="C14" s="16" t="s">
        <v>5</v>
      </c>
      <c r="D14" s="21" t="s">
        <v>9</v>
      </c>
      <c r="E14" s="22"/>
      <c r="F14" s="19">
        <v>461740337.80000031</v>
      </c>
    </row>
    <row r="15" spans="2:6" s="20" customFormat="1" ht="15.75" customHeight="1" x14ac:dyDescent="0.2">
      <c r="B15" s="15">
        <f t="shared" si="0"/>
        <v>4</v>
      </c>
      <c r="C15" s="16" t="s">
        <v>5</v>
      </c>
      <c r="D15" s="21" t="s">
        <v>10</v>
      </c>
      <c r="E15" s="22"/>
      <c r="F15" s="19">
        <v>425595597.32999897</v>
      </c>
    </row>
    <row r="16" spans="2:6" s="20" customFormat="1" ht="15" customHeight="1" x14ac:dyDescent="0.2">
      <c r="B16" s="15">
        <f t="shared" si="0"/>
        <v>5</v>
      </c>
      <c r="C16" s="16" t="s">
        <v>5</v>
      </c>
      <c r="D16" s="21" t="s">
        <v>11</v>
      </c>
      <c r="E16" s="22"/>
      <c r="F16" s="19">
        <v>366895533.06445473</v>
      </c>
    </row>
    <row r="17" spans="2:6" s="20" customFormat="1" ht="15" customHeight="1" x14ac:dyDescent="0.2">
      <c r="B17" s="15">
        <f t="shared" si="0"/>
        <v>6</v>
      </c>
      <c r="C17" s="16" t="s">
        <v>5</v>
      </c>
      <c r="D17" s="23" t="s">
        <v>12</v>
      </c>
      <c r="E17" s="24"/>
      <c r="F17" s="19">
        <v>356063640.46334189</v>
      </c>
    </row>
    <row r="18" spans="2:6" s="20" customFormat="1" ht="15" customHeight="1" x14ac:dyDescent="0.2">
      <c r="B18" s="15">
        <f t="shared" si="0"/>
        <v>7</v>
      </c>
      <c r="C18" s="16" t="s">
        <v>5</v>
      </c>
      <c r="D18" s="21" t="s">
        <v>13</v>
      </c>
      <c r="E18" s="22"/>
      <c r="F18" s="19">
        <v>355455243</v>
      </c>
    </row>
    <row r="19" spans="2:6" s="20" customFormat="1" ht="15.75" customHeight="1" x14ac:dyDescent="0.2">
      <c r="B19" s="15">
        <f t="shared" si="0"/>
        <v>8</v>
      </c>
      <c r="C19" s="16" t="s">
        <v>5</v>
      </c>
      <c r="D19" s="21" t="s">
        <v>14</v>
      </c>
      <c r="E19" s="22"/>
      <c r="F19" s="19">
        <v>245105298.97</v>
      </c>
    </row>
    <row r="20" spans="2:6" s="20" customFormat="1" ht="15.75" customHeight="1" x14ac:dyDescent="0.2">
      <c r="B20" s="15">
        <f t="shared" si="0"/>
        <v>9</v>
      </c>
      <c r="C20" s="16" t="s">
        <v>5</v>
      </c>
      <c r="D20" s="21" t="s">
        <v>15</v>
      </c>
      <c r="E20" s="22"/>
      <c r="F20" s="19">
        <v>238956898.56153041</v>
      </c>
    </row>
    <row r="21" spans="2:6" s="20" customFormat="1" ht="15" x14ac:dyDescent="0.2">
      <c r="B21" s="15">
        <f t="shared" si="0"/>
        <v>10</v>
      </c>
      <c r="C21" s="16" t="s">
        <v>5</v>
      </c>
      <c r="D21" s="21" t="s">
        <v>16</v>
      </c>
      <c r="E21" s="22"/>
      <c r="F21" s="25">
        <v>221483561.69999975</v>
      </c>
    </row>
    <row r="22" spans="2:6" s="20" customFormat="1" ht="15" customHeight="1" x14ac:dyDescent="0.2">
      <c r="B22" s="15">
        <f t="shared" si="0"/>
        <v>11</v>
      </c>
      <c r="C22" s="16" t="s">
        <v>5</v>
      </c>
      <c r="D22" s="21" t="s">
        <v>17</v>
      </c>
      <c r="E22" s="22"/>
      <c r="F22" s="25">
        <v>213022125.82311806</v>
      </c>
    </row>
    <row r="23" spans="2:6" s="20" customFormat="1" ht="15.75" customHeight="1" x14ac:dyDescent="0.2">
      <c r="B23" s="15">
        <f t="shared" si="0"/>
        <v>12</v>
      </c>
      <c r="C23" s="16" t="s">
        <v>5</v>
      </c>
      <c r="D23" s="21" t="s">
        <v>18</v>
      </c>
      <c r="E23" s="22"/>
      <c r="F23" s="19">
        <v>212249743.91919822</v>
      </c>
    </row>
    <row r="24" spans="2:6" s="20" customFormat="1" ht="15.75" x14ac:dyDescent="0.25">
      <c r="B24" s="15">
        <f t="shared" si="0"/>
        <v>13</v>
      </c>
      <c r="C24" s="16" t="s">
        <v>5</v>
      </c>
      <c r="D24" s="21" t="s">
        <v>19</v>
      </c>
      <c r="E24" s="18"/>
      <c r="F24" s="19">
        <v>209384699.42505354</v>
      </c>
    </row>
    <row r="25" spans="2:6" s="20" customFormat="1" ht="15" x14ac:dyDescent="0.2">
      <c r="B25" s="15">
        <f t="shared" si="0"/>
        <v>14</v>
      </c>
      <c r="C25" s="16" t="s">
        <v>5</v>
      </c>
      <c r="D25" s="21" t="s">
        <v>20</v>
      </c>
      <c r="E25" s="22"/>
      <c r="F25" s="19">
        <v>200439692.60288456</v>
      </c>
    </row>
    <row r="26" spans="2:6" s="20" customFormat="1" ht="15.75" customHeight="1" x14ac:dyDescent="0.2">
      <c r="B26" s="15">
        <f t="shared" si="0"/>
        <v>15</v>
      </c>
      <c r="C26" s="16" t="s">
        <v>5</v>
      </c>
      <c r="D26" s="21" t="s">
        <v>21</v>
      </c>
      <c r="E26" s="22"/>
      <c r="F26" s="25">
        <v>191081826.88143319</v>
      </c>
    </row>
    <row r="27" spans="2:6" s="20" customFormat="1" ht="15.75" customHeight="1" x14ac:dyDescent="0.2">
      <c r="B27" s="15">
        <f t="shared" si="0"/>
        <v>16</v>
      </c>
      <c r="C27" s="16" t="s">
        <v>5</v>
      </c>
      <c r="D27" s="21" t="s">
        <v>22</v>
      </c>
      <c r="E27" s="22"/>
      <c r="F27" s="19">
        <v>181811472.05999988</v>
      </c>
    </row>
    <row r="28" spans="2:6" s="20" customFormat="1" ht="15" customHeight="1" x14ac:dyDescent="0.2">
      <c r="B28" s="15">
        <f t="shared" si="0"/>
        <v>17</v>
      </c>
      <c r="C28" s="16" t="s">
        <v>5</v>
      </c>
      <c r="D28" s="21" t="s">
        <v>23</v>
      </c>
      <c r="E28" s="22"/>
      <c r="F28" s="25">
        <v>181555775.34</v>
      </c>
    </row>
    <row r="29" spans="2:6" s="20" customFormat="1" ht="15" customHeight="1" x14ac:dyDescent="0.2">
      <c r="B29" s="15">
        <f t="shared" si="0"/>
        <v>18</v>
      </c>
      <c r="C29" s="16" t="s">
        <v>5</v>
      </c>
      <c r="D29" s="21" t="s">
        <v>24</v>
      </c>
      <c r="E29" s="22"/>
      <c r="F29" s="19">
        <v>179759464.48000017</v>
      </c>
    </row>
    <row r="30" spans="2:6" s="20" customFormat="1" ht="15" x14ac:dyDescent="0.2">
      <c r="B30" s="15">
        <f t="shared" si="0"/>
        <v>19</v>
      </c>
      <c r="C30" s="16" t="s">
        <v>5</v>
      </c>
      <c r="D30" s="21" t="s">
        <v>25</v>
      </c>
      <c r="E30" s="22"/>
      <c r="F30" s="19">
        <v>167173645.93603277</v>
      </c>
    </row>
    <row r="31" spans="2:6" s="20" customFormat="1" ht="15.75" customHeight="1" x14ac:dyDescent="0.2">
      <c r="B31" s="15">
        <f t="shared" si="0"/>
        <v>20</v>
      </c>
      <c r="C31" s="16" t="s">
        <v>5</v>
      </c>
      <c r="D31" s="21" t="s">
        <v>26</v>
      </c>
      <c r="E31" s="22"/>
      <c r="F31" s="19">
        <v>157116992.6737985</v>
      </c>
    </row>
    <row r="32" spans="2:6" s="20" customFormat="1" ht="15.75" customHeight="1" x14ac:dyDescent="0.2">
      <c r="B32" s="15">
        <f t="shared" si="0"/>
        <v>21</v>
      </c>
      <c r="C32" s="16" t="s">
        <v>5</v>
      </c>
      <c r="D32" s="21" t="s">
        <v>27</v>
      </c>
      <c r="E32" s="22"/>
      <c r="F32" s="19">
        <v>155418811.72502357</v>
      </c>
    </row>
    <row r="33" spans="2:6" s="20" customFormat="1" ht="15" customHeight="1" x14ac:dyDescent="0.2">
      <c r="B33" s="15">
        <f t="shared" si="0"/>
        <v>22</v>
      </c>
      <c r="C33" s="16" t="s">
        <v>5</v>
      </c>
      <c r="D33" s="21" t="s">
        <v>28</v>
      </c>
      <c r="E33" s="22"/>
      <c r="F33" s="19">
        <v>153969700.62999946</v>
      </c>
    </row>
    <row r="34" spans="2:6" s="20" customFormat="1" ht="15.75" x14ac:dyDescent="0.25">
      <c r="B34" s="15">
        <f t="shared" si="0"/>
        <v>23</v>
      </c>
      <c r="C34" s="16" t="s">
        <v>5</v>
      </c>
      <c r="D34" s="21" t="s">
        <v>29</v>
      </c>
      <c r="E34" s="18"/>
      <c r="F34" s="19">
        <v>143459613.94904125</v>
      </c>
    </row>
    <row r="35" spans="2:6" s="20" customFormat="1" ht="15" x14ac:dyDescent="0.2">
      <c r="B35" s="15">
        <f t="shared" si="0"/>
        <v>24</v>
      </c>
      <c r="C35" s="16" t="s">
        <v>5</v>
      </c>
      <c r="D35" s="21" t="s">
        <v>30</v>
      </c>
      <c r="E35" s="22"/>
      <c r="F35" s="19">
        <v>139803325.69999999</v>
      </c>
    </row>
    <row r="36" spans="2:6" s="20" customFormat="1" ht="15" customHeight="1" x14ac:dyDescent="0.2">
      <c r="B36" s="15">
        <f t="shared" si="0"/>
        <v>25</v>
      </c>
      <c r="C36" s="16" t="s">
        <v>5</v>
      </c>
      <c r="D36" s="21" t="s">
        <v>31</v>
      </c>
      <c r="E36" s="22"/>
      <c r="F36" s="25">
        <v>128664559.44000006</v>
      </c>
    </row>
    <row r="37" spans="2:6" s="20" customFormat="1" ht="15" customHeight="1" x14ac:dyDescent="0.2">
      <c r="B37" s="15">
        <f t="shared" si="0"/>
        <v>26</v>
      </c>
      <c r="C37" s="16" t="s">
        <v>5</v>
      </c>
      <c r="D37" s="21" t="s">
        <v>32</v>
      </c>
      <c r="E37" s="22"/>
      <c r="F37" s="19">
        <v>126709477.7494563</v>
      </c>
    </row>
    <row r="38" spans="2:6" s="20" customFormat="1" ht="15" x14ac:dyDescent="0.2">
      <c r="B38" s="15">
        <f t="shared" si="0"/>
        <v>27</v>
      </c>
      <c r="C38" s="16" t="s">
        <v>5</v>
      </c>
      <c r="D38" s="21" t="s">
        <v>33</v>
      </c>
      <c r="E38" s="22"/>
      <c r="F38" s="19">
        <v>126662845.12486598</v>
      </c>
    </row>
    <row r="39" spans="2:6" s="20" customFormat="1" ht="15" customHeight="1" x14ac:dyDescent="0.2">
      <c r="B39" s="15">
        <f t="shared" si="0"/>
        <v>28</v>
      </c>
      <c r="C39" s="16" t="s">
        <v>5</v>
      </c>
      <c r="D39" s="21" t="s">
        <v>34</v>
      </c>
      <c r="E39" s="22"/>
      <c r="F39" s="25">
        <v>106238257.76806301</v>
      </c>
    </row>
    <row r="40" spans="2:6" s="20" customFormat="1" ht="15.75" customHeight="1" x14ac:dyDescent="0.2">
      <c r="B40" s="15">
        <f t="shared" si="0"/>
        <v>29</v>
      </c>
      <c r="C40" s="16" t="s">
        <v>5</v>
      </c>
      <c r="D40" s="26" t="s">
        <v>35</v>
      </c>
      <c r="E40" s="22"/>
      <c r="F40" s="19">
        <v>91635296.240000159</v>
      </c>
    </row>
    <row r="41" spans="2:6" s="20" customFormat="1" ht="15" x14ac:dyDescent="0.2">
      <c r="B41" s="15">
        <f t="shared" si="0"/>
        <v>30</v>
      </c>
      <c r="C41" s="16" t="s">
        <v>5</v>
      </c>
      <c r="D41" s="21" t="s">
        <v>36</v>
      </c>
      <c r="E41" s="22"/>
      <c r="F41" s="19">
        <v>83235703.743582413</v>
      </c>
    </row>
    <row r="42" spans="2:6" s="20" customFormat="1" ht="15" customHeight="1" x14ac:dyDescent="0.2">
      <c r="B42" s="15">
        <f t="shared" si="0"/>
        <v>31</v>
      </c>
      <c r="C42" s="16" t="s">
        <v>5</v>
      </c>
      <c r="D42" s="21" t="s">
        <v>37</v>
      </c>
      <c r="E42" s="22"/>
      <c r="F42" s="19">
        <v>83107893.659999877</v>
      </c>
    </row>
    <row r="43" spans="2:6" s="20" customFormat="1" ht="15" x14ac:dyDescent="0.2">
      <c r="B43" s="15">
        <f t="shared" si="0"/>
        <v>32</v>
      </c>
      <c r="C43" s="16" t="s">
        <v>5</v>
      </c>
      <c r="D43" s="21" t="s">
        <v>38</v>
      </c>
      <c r="E43" s="22"/>
      <c r="F43" s="25">
        <v>81111145.312923789</v>
      </c>
    </row>
    <row r="44" spans="2:6" s="20" customFormat="1" ht="15" x14ac:dyDescent="0.2">
      <c r="B44" s="15">
        <f t="shared" si="0"/>
        <v>33</v>
      </c>
      <c r="C44" s="16" t="s">
        <v>5</v>
      </c>
      <c r="D44" s="21" t="s">
        <v>39</v>
      </c>
      <c r="E44" s="22"/>
      <c r="F44" s="19">
        <v>77031888.542499781</v>
      </c>
    </row>
    <row r="45" spans="2:6" s="20" customFormat="1" ht="15" x14ac:dyDescent="0.2">
      <c r="B45" s="15">
        <f t="shared" si="0"/>
        <v>34</v>
      </c>
      <c r="C45" s="16" t="s">
        <v>5</v>
      </c>
      <c r="D45" s="21" t="s">
        <v>40</v>
      </c>
      <c r="E45" s="22"/>
      <c r="F45" s="19">
        <v>76252844.289999738</v>
      </c>
    </row>
    <row r="46" spans="2:6" s="20" customFormat="1" ht="15" x14ac:dyDescent="0.2">
      <c r="B46" s="15">
        <f t="shared" si="0"/>
        <v>35</v>
      </c>
      <c r="C46" s="16"/>
      <c r="D46" s="21" t="s">
        <v>41</v>
      </c>
      <c r="E46" s="22"/>
      <c r="F46" s="25">
        <v>70314384.926097125</v>
      </c>
    </row>
    <row r="47" spans="2:6" s="20" customFormat="1" ht="15" x14ac:dyDescent="0.2">
      <c r="B47" s="15">
        <f t="shared" si="0"/>
        <v>36</v>
      </c>
      <c r="C47" s="16" t="s">
        <v>5</v>
      </c>
      <c r="D47" s="21" t="s">
        <v>42</v>
      </c>
      <c r="E47" s="22"/>
      <c r="F47" s="27">
        <v>63511950.180000007</v>
      </c>
    </row>
    <row r="48" spans="2:6" s="20" customFormat="1" ht="15" x14ac:dyDescent="0.2">
      <c r="B48" s="15">
        <f t="shared" si="0"/>
        <v>37</v>
      </c>
      <c r="C48" s="16" t="s">
        <v>5</v>
      </c>
      <c r="D48" s="21" t="s">
        <v>43</v>
      </c>
      <c r="E48" s="22"/>
      <c r="F48" s="19">
        <v>57515048.62489415</v>
      </c>
    </row>
    <row r="49" spans="2:6" s="20" customFormat="1" ht="15" x14ac:dyDescent="0.2">
      <c r="B49" s="15">
        <f t="shared" si="0"/>
        <v>38</v>
      </c>
      <c r="C49" s="16" t="s">
        <v>5</v>
      </c>
      <c r="D49" s="21" t="s">
        <v>44</v>
      </c>
      <c r="E49" s="22"/>
      <c r="F49" s="19">
        <v>49943413.694677822</v>
      </c>
    </row>
    <row r="50" spans="2:6" s="20" customFormat="1" ht="15" x14ac:dyDescent="0.2">
      <c r="B50" s="15">
        <f t="shared" si="0"/>
        <v>39</v>
      </c>
      <c r="C50" s="16" t="s">
        <v>5</v>
      </c>
      <c r="D50" s="21" t="s">
        <v>45</v>
      </c>
      <c r="E50" s="22"/>
      <c r="F50" s="19">
        <v>48750404.810000002</v>
      </c>
    </row>
    <row r="51" spans="2:6" s="20" customFormat="1" ht="15" customHeight="1" x14ac:dyDescent="0.25">
      <c r="B51" s="15">
        <f t="shared" si="0"/>
        <v>40</v>
      </c>
      <c r="C51" s="16" t="s">
        <v>5</v>
      </c>
      <c r="D51" s="21" t="s">
        <v>46</v>
      </c>
      <c r="E51" s="18"/>
      <c r="F51" s="19">
        <v>46608549.460000023</v>
      </c>
    </row>
    <row r="52" spans="2:6" s="20" customFormat="1" ht="15" customHeight="1" x14ac:dyDescent="0.2">
      <c r="B52" s="15">
        <f t="shared" si="0"/>
        <v>41</v>
      </c>
      <c r="C52" s="16" t="s">
        <v>5</v>
      </c>
      <c r="D52" s="21" t="s">
        <v>47</v>
      </c>
      <c r="E52" s="22"/>
      <c r="F52" s="19">
        <v>38377431.5200001</v>
      </c>
    </row>
    <row r="53" spans="2:6" s="20" customFormat="1" ht="15" customHeight="1" x14ac:dyDescent="0.2">
      <c r="B53" s="15">
        <f t="shared" si="0"/>
        <v>42</v>
      </c>
      <c r="C53" s="16" t="s">
        <v>5</v>
      </c>
      <c r="D53" s="21" t="s">
        <v>48</v>
      </c>
      <c r="E53" s="22"/>
      <c r="F53" s="25">
        <v>33299520</v>
      </c>
    </row>
    <row r="54" spans="2:6" s="20" customFormat="1" ht="15" customHeight="1" x14ac:dyDescent="0.2">
      <c r="B54" s="15">
        <f t="shared" si="0"/>
        <v>43</v>
      </c>
      <c r="C54" s="16"/>
      <c r="D54" s="21" t="s">
        <v>49</v>
      </c>
      <c r="E54" s="22"/>
      <c r="F54" s="25">
        <v>27149890.010000102</v>
      </c>
    </row>
    <row r="55" spans="2:6" s="20" customFormat="1" ht="15.75" x14ac:dyDescent="0.25">
      <c r="B55" s="15">
        <f t="shared" si="0"/>
        <v>44</v>
      </c>
      <c r="C55" s="16" t="s">
        <v>5</v>
      </c>
      <c r="D55" s="21" t="s">
        <v>50</v>
      </c>
      <c r="E55" s="18"/>
      <c r="F55" s="19">
        <v>22314188.860000022</v>
      </c>
    </row>
    <row r="56" spans="2:6" s="20" customFormat="1" ht="15" customHeight="1" x14ac:dyDescent="0.2">
      <c r="B56" s="15">
        <f t="shared" si="0"/>
        <v>45</v>
      </c>
      <c r="C56" s="16" t="s">
        <v>5</v>
      </c>
      <c r="D56" s="21" t="s">
        <v>51</v>
      </c>
      <c r="E56" s="22"/>
      <c r="F56" s="19">
        <v>18801432.590719566</v>
      </c>
    </row>
    <row r="57" spans="2:6" s="20" customFormat="1" ht="15" customHeight="1" x14ac:dyDescent="0.2">
      <c r="B57" s="15">
        <f t="shared" si="0"/>
        <v>46</v>
      </c>
      <c r="C57" s="16" t="s">
        <v>5</v>
      </c>
      <c r="D57" s="21" t="s">
        <v>52</v>
      </c>
      <c r="E57" s="22"/>
      <c r="F57" s="19">
        <v>13776574.240000002</v>
      </c>
    </row>
    <row r="58" spans="2:6" s="20" customFormat="1" ht="15" customHeight="1" x14ac:dyDescent="0.2">
      <c r="B58" s="15">
        <f t="shared" si="0"/>
        <v>47</v>
      </c>
      <c r="C58" s="16" t="s">
        <v>5</v>
      </c>
      <c r="D58" s="21" t="s">
        <v>53</v>
      </c>
      <c r="E58" s="22"/>
      <c r="F58" s="19">
        <v>11855900</v>
      </c>
    </row>
    <row r="59" spans="2:6" s="20" customFormat="1" ht="15.75" customHeight="1" x14ac:dyDescent="0.2">
      <c r="B59" s="15">
        <f t="shared" si="0"/>
        <v>48</v>
      </c>
      <c r="C59" s="16" t="s">
        <v>5</v>
      </c>
      <c r="D59" s="21" t="s">
        <v>54</v>
      </c>
      <c r="E59" s="22"/>
      <c r="F59" s="19">
        <v>-10700379.701433329</v>
      </c>
    </row>
    <row r="60" spans="2:6" s="20" customFormat="1" ht="15" customHeight="1" x14ac:dyDescent="0.2">
      <c r="B60" s="15">
        <f t="shared" si="0"/>
        <v>49</v>
      </c>
      <c r="C60" s="16" t="s">
        <v>5</v>
      </c>
      <c r="D60" s="21" t="s">
        <v>55</v>
      </c>
      <c r="E60" s="22"/>
      <c r="F60" s="19">
        <v>-17745030.199999988</v>
      </c>
    </row>
    <row r="61" spans="2:6" s="20" customFormat="1" ht="15" customHeight="1" x14ac:dyDescent="0.2">
      <c r="B61" s="15">
        <f t="shared" si="0"/>
        <v>50</v>
      </c>
      <c r="C61" s="16" t="s">
        <v>5</v>
      </c>
      <c r="D61" s="21" t="s">
        <v>56</v>
      </c>
      <c r="E61" s="22"/>
      <c r="F61" s="19">
        <v>-51630981.360538885</v>
      </c>
    </row>
    <row r="62" spans="2:6" s="20" customFormat="1" ht="15.75" x14ac:dyDescent="0.25">
      <c r="B62" s="15">
        <f t="shared" si="0"/>
        <v>51</v>
      </c>
      <c r="C62" s="16" t="s">
        <v>5</v>
      </c>
      <c r="D62" s="21" t="s">
        <v>57</v>
      </c>
      <c r="E62" s="18"/>
      <c r="F62" s="19">
        <v>-73195039.751903355</v>
      </c>
    </row>
    <row r="63" spans="2:6" s="20" customFormat="1" ht="15" x14ac:dyDescent="0.2">
      <c r="B63" s="15">
        <f t="shared" si="0"/>
        <v>52</v>
      </c>
      <c r="C63" s="16" t="s">
        <v>5</v>
      </c>
      <c r="D63" s="21" t="s">
        <v>58</v>
      </c>
      <c r="E63" s="22"/>
      <c r="F63" s="25">
        <v>-236385102.53407139</v>
      </c>
    </row>
    <row r="64" spans="2:6" s="20" customFormat="1" ht="15.75" customHeight="1" x14ac:dyDescent="0.2">
      <c r="B64" s="15">
        <f t="shared" si="0"/>
        <v>53</v>
      </c>
      <c r="C64" s="16" t="s">
        <v>5</v>
      </c>
      <c r="D64" s="21" t="s">
        <v>59</v>
      </c>
      <c r="E64" s="22"/>
      <c r="F64" s="27" t="s">
        <v>60</v>
      </c>
    </row>
    <row r="65" spans="2:6" s="20" customFormat="1" ht="15" customHeight="1" x14ac:dyDescent="0.25">
      <c r="B65" s="15">
        <f t="shared" si="0"/>
        <v>54</v>
      </c>
      <c r="C65" s="16" t="s">
        <v>5</v>
      </c>
      <c r="D65" s="21" t="s">
        <v>61</v>
      </c>
      <c r="E65" s="28"/>
      <c r="F65" s="27" t="s">
        <v>60</v>
      </c>
    </row>
    <row r="66" spans="2:6" s="20" customFormat="1" ht="15" customHeight="1" x14ac:dyDescent="0.2">
      <c r="B66" s="15">
        <f t="shared" si="0"/>
        <v>55</v>
      </c>
      <c r="C66" s="16" t="s">
        <v>5</v>
      </c>
      <c r="D66" s="21" t="s">
        <v>62</v>
      </c>
      <c r="E66" s="22"/>
      <c r="F66" s="29">
        <v>0</v>
      </c>
    </row>
    <row r="67" spans="2:6" s="20" customFormat="1" ht="15.75" customHeight="1" x14ac:dyDescent="0.2">
      <c r="B67" s="15"/>
      <c r="C67" s="16"/>
      <c r="D67" s="21"/>
      <c r="E67" s="22"/>
      <c r="F67" s="19"/>
    </row>
    <row r="68" spans="2:6" s="20" customFormat="1" ht="18.75" customHeight="1" x14ac:dyDescent="0.55000000000000004">
      <c r="B68" s="15"/>
      <c r="C68" s="16"/>
      <c r="D68" s="30" t="s">
        <v>63</v>
      </c>
      <c r="E68" s="28" t="s">
        <v>7</v>
      </c>
      <c r="F68" s="31">
        <f>SUM(F12:F63)</f>
        <v>7526695305.7518797</v>
      </c>
    </row>
    <row r="69" spans="2:6" s="20" customFormat="1" ht="15" customHeight="1" x14ac:dyDescent="0.55000000000000004">
      <c r="B69" s="15"/>
      <c r="C69" s="16"/>
      <c r="D69" s="30"/>
      <c r="E69" s="28"/>
      <c r="F69" s="31"/>
    </row>
    <row r="70" spans="2:6" s="20" customFormat="1" ht="24.75" customHeight="1" x14ac:dyDescent="0.2">
      <c r="B70" s="15"/>
      <c r="C70" s="16"/>
      <c r="D70" s="16"/>
      <c r="E70" s="22"/>
      <c r="F70" s="32"/>
    </row>
    <row r="71" spans="2:6" s="20" customFormat="1" ht="15" customHeight="1" x14ac:dyDescent="0.2">
      <c r="B71" s="15"/>
      <c r="C71" s="16"/>
      <c r="D71" s="17" t="s">
        <v>64</v>
      </c>
      <c r="E71" s="22"/>
      <c r="F71" s="19"/>
    </row>
    <row r="72" spans="2:6" s="20" customFormat="1" ht="15" x14ac:dyDescent="0.2">
      <c r="B72" s="15"/>
      <c r="C72" s="16"/>
      <c r="D72" s="33"/>
      <c r="E72" s="22"/>
      <c r="F72" s="19"/>
    </row>
    <row r="73" spans="2:6" s="20" customFormat="1" ht="15.75" x14ac:dyDescent="0.25">
      <c r="B73" s="15">
        <v>1</v>
      </c>
      <c r="C73" s="16" t="s">
        <v>5</v>
      </c>
      <c r="D73" s="21" t="s">
        <v>65</v>
      </c>
      <c r="E73" s="28" t="s">
        <v>7</v>
      </c>
      <c r="F73" s="19">
        <v>536146712.61000019</v>
      </c>
    </row>
    <row r="74" spans="2:6" s="20" customFormat="1" ht="15" x14ac:dyDescent="0.2">
      <c r="B74" s="15"/>
      <c r="C74" s="16"/>
      <c r="D74" s="21"/>
      <c r="E74" s="22"/>
      <c r="F74" s="19"/>
    </row>
    <row r="75" spans="2:6" s="20" customFormat="1" ht="20.25" x14ac:dyDescent="0.55000000000000004">
      <c r="B75" s="15"/>
      <c r="C75" s="16"/>
      <c r="D75" s="30" t="s">
        <v>63</v>
      </c>
      <c r="E75" s="28" t="s">
        <v>7</v>
      </c>
      <c r="F75" s="31">
        <f>F73</f>
        <v>536146712.61000019</v>
      </c>
    </row>
    <row r="76" spans="2:6" s="20" customFormat="1" ht="20.25" x14ac:dyDescent="0.55000000000000004">
      <c r="B76" s="15"/>
      <c r="C76" s="16"/>
      <c r="D76" s="30"/>
      <c r="E76" s="28"/>
      <c r="F76" s="31"/>
    </row>
    <row r="77" spans="2:6" s="20" customFormat="1" ht="15" x14ac:dyDescent="0.2">
      <c r="B77" s="15"/>
      <c r="C77" s="16"/>
      <c r="D77" s="17" t="s">
        <v>66</v>
      </c>
      <c r="E77" s="22"/>
      <c r="F77" s="19"/>
    </row>
    <row r="78" spans="2:6" s="20" customFormat="1" ht="14.25" x14ac:dyDescent="0.2">
      <c r="B78" s="15"/>
      <c r="C78" s="16"/>
      <c r="E78" s="22"/>
      <c r="F78" s="19"/>
    </row>
    <row r="79" spans="2:6" s="20" customFormat="1" ht="15.75" x14ac:dyDescent="0.25">
      <c r="B79" s="15">
        <f>+B78+1</f>
        <v>1</v>
      </c>
      <c r="C79" s="16" t="s">
        <v>5</v>
      </c>
      <c r="D79" s="21" t="s">
        <v>67</v>
      </c>
      <c r="E79" s="28" t="s">
        <v>7</v>
      </c>
      <c r="F79" s="25">
        <v>-1106602</v>
      </c>
    </row>
    <row r="80" spans="2:6" s="20" customFormat="1" ht="15" x14ac:dyDescent="0.2">
      <c r="B80" s="15">
        <f>+B79+1</f>
        <v>2</v>
      </c>
      <c r="C80" s="16" t="s">
        <v>5</v>
      </c>
      <c r="D80" s="21" t="s">
        <v>68</v>
      </c>
      <c r="E80" s="22"/>
      <c r="F80" s="25">
        <v>-13740124.82</v>
      </c>
    </row>
    <row r="81" spans="2:6" s="20" customFormat="1" ht="15" x14ac:dyDescent="0.2">
      <c r="B81" s="15">
        <f t="shared" ref="B81" si="1">+B80+1</f>
        <v>3</v>
      </c>
      <c r="C81" s="16" t="s">
        <v>5</v>
      </c>
      <c r="D81" s="21" t="s">
        <v>69</v>
      </c>
      <c r="E81" s="22"/>
      <c r="F81" s="25">
        <v>-14983628.07</v>
      </c>
    </row>
    <row r="82" spans="2:6" s="20" customFormat="1" ht="15" x14ac:dyDescent="0.2">
      <c r="B82" s="15">
        <v>4</v>
      </c>
      <c r="C82" s="16" t="s">
        <v>5</v>
      </c>
      <c r="D82" s="26" t="s">
        <v>70</v>
      </c>
      <c r="E82" s="34"/>
      <c r="F82" s="25">
        <v>-26281338.924617335</v>
      </c>
    </row>
    <row r="83" spans="2:6" s="20" customFormat="1" ht="15" x14ac:dyDescent="0.2">
      <c r="B83" s="15"/>
      <c r="C83" s="16"/>
      <c r="D83" s="35"/>
      <c r="E83" s="36"/>
      <c r="F83" s="37"/>
    </row>
    <row r="84" spans="2:6" s="20" customFormat="1" ht="20.25" x14ac:dyDescent="0.55000000000000004">
      <c r="B84" s="15"/>
      <c r="C84" s="16"/>
      <c r="D84" s="30" t="s">
        <v>63</v>
      </c>
      <c r="E84" s="28" t="s">
        <v>7</v>
      </c>
      <c r="F84" s="31">
        <f>SUM(F79:F82)</f>
        <v>-56111693.814617336</v>
      </c>
    </row>
    <row r="85" spans="2:6" s="20" customFormat="1" ht="14.25" x14ac:dyDescent="0.2">
      <c r="B85" s="15"/>
      <c r="C85" s="16"/>
      <c r="D85" s="16"/>
      <c r="E85" s="22"/>
      <c r="F85" s="19"/>
    </row>
    <row r="86" spans="2:6" s="20" customFormat="1" ht="14.25" x14ac:dyDescent="0.2">
      <c r="B86" s="15"/>
      <c r="C86" s="16"/>
      <c r="D86" s="16"/>
      <c r="E86" s="22"/>
      <c r="F86" s="19"/>
    </row>
    <row r="87" spans="2:6" s="20" customFormat="1" ht="15" customHeight="1" x14ac:dyDescent="0.4">
      <c r="B87" s="15"/>
      <c r="C87" s="16"/>
      <c r="D87" s="30" t="s">
        <v>71</v>
      </c>
      <c r="E87" s="28" t="s">
        <v>7</v>
      </c>
      <c r="F87" s="38">
        <f>F68+F75+F84</f>
        <v>8006730324.5472631</v>
      </c>
    </row>
    <row r="88" spans="2:6" s="20" customFormat="1" ht="15" thickBot="1" x14ac:dyDescent="0.25">
      <c r="B88" s="39"/>
      <c r="C88" s="40"/>
      <c r="D88" s="40"/>
      <c r="E88" s="41"/>
      <c r="F88" s="42"/>
    </row>
    <row r="89" spans="2:6" s="20" customFormat="1" ht="14.25" x14ac:dyDescent="0.2"/>
    <row r="90" spans="2:6" s="20" customFormat="1" ht="14.25" x14ac:dyDescent="0.2">
      <c r="C90" s="43" t="s">
        <v>72</v>
      </c>
      <c r="D90" s="44" t="s">
        <v>73</v>
      </c>
      <c r="F90" s="45"/>
    </row>
    <row r="91" spans="2:6" s="20" customFormat="1" ht="14.25" x14ac:dyDescent="0.2">
      <c r="B91"/>
      <c r="C91" t="s">
        <v>74</v>
      </c>
      <c r="D91" s="44" t="s">
        <v>75</v>
      </c>
      <c r="E91"/>
      <c r="F91" s="46"/>
    </row>
    <row r="92" spans="2:6" s="20" customFormat="1" ht="14.25" x14ac:dyDescent="0.2">
      <c r="B92" s="47"/>
      <c r="D92" s="47" t="s">
        <v>76</v>
      </c>
      <c r="E92"/>
      <c r="F92"/>
    </row>
    <row r="93" spans="2:6" s="20" customFormat="1" ht="14.25" x14ac:dyDescent="0.2">
      <c r="B93"/>
      <c r="C93"/>
      <c r="D93"/>
      <c r="E93"/>
      <c r="F93"/>
    </row>
    <row r="94" spans="2:6" s="20" customFormat="1" ht="14.25" x14ac:dyDescent="0.2">
      <c r="B94"/>
      <c r="C94"/>
      <c r="D94"/>
      <c r="E94"/>
      <c r="F94"/>
    </row>
    <row r="95" spans="2:6" x14ac:dyDescent="0.2">
      <c r="F95"/>
    </row>
    <row r="96" spans="2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  <row r="110" spans="6:6" x14ac:dyDescent="0.2">
      <c r="F110"/>
    </row>
  </sheetData>
  <mergeCells count="5">
    <mergeCell ref="B4:F4"/>
    <mergeCell ref="B5:F5"/>
    <mergeCell ref="B6:F6"/>
    <mergeCell ref="B7:F7"/>
    <mergeCell ref="B9:D9"/>
  </mergeCells>
  <printOptions horizontalCentered="1"/>
  <pageMargins left="0.31496062992125984" right="0.39370078740157483" top="0.53" bottom="0.82677165354330717" header="0.51181102362204722" footer="0.6692913385826772"/>
  <pageSetup paperSize="9" scale="80" fitToHeight="0" orientation="portrait" horizontalDpi="1200" verticalDpi="1200" r:id="rId1"/>
  <headerFooter alignWithMargins="0"/>
  <rowBreaks count="1" manualBreakCount="1">
    <brk id="5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NET INCOME</vt:lpstr>
      <vt:lpstr>'NET INCOME'!Print_Area</vt:lpstr>
      <vt:lpstr>'NET INCOME'!Print_Titles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2024-11-19T05:41:05Z</cp:lastPrinted>
  <dcterms:created xsi:type="dcterms:W3CDTF">2024-11-19T01:45:07Z</dcterms:created>
  <dcterms:modified xsi:type="dcterms:W3CDTF">2024-11-19T05:41:08Z</dcterms:modified>
</cp:coreProperties>
</file>