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RANKING/"/>
    </mc:Choice>
  </mc:AlternateContent>
  <xr:revisionPtr revIDLastSave="1" documentId="8_{BD3B7B26-25F2-428A-AF9E-015B9FE691C4}" xr6:coauthVersionLast="47" xr6:coauthVersionMax="47" xr10:uidLastSave="{93C4FC98-3C89-49D4-A102-F28EE20A0FB0}"/>
  <bookViews>
    <workbookView xWindow="-26490" yWindow="0" windowWidth="21600" windowHeight="14175" xr2:uid="{E4D37CA3-D12B-4AE0-B8E5-CAA23A5DD21D}"/>
  </bookViews>
  <sheets>
    <sheet name="Premium Income_ FY_SP_RN" sheetId="1" r:id="rId1"/>
  </sheets>
  <definedNames>
    <definedName name="_xlnm.Print_Area" localSheetId="0">'Premium Income_ FY_SP_RN'!$A$1:$O$60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  <c r="J54" i="1"/>
  <c r="I54" i="1"/>
  <c r="H54" i="1"/>
  <c r="G54" i="1"/>
  <c r="F54" i="1"/>
  <c r="O50" i="1"/>
  <c r="M50" i="1"/>
  <c r="L50" i="1"/>
  <c r="M49" i="1"/>
  <c r="L49" i="1"/>
  <c r="O49" i="1" s="1"/>
  <c r="M48" i="1"/>
  <c r="L48" i="1"/>
  <c r="O48" i="1" s="1"/>
  <c r="O47" i="1"/>
  <c r="M47" i="1"/>
  <c r="L47" i="1"/>
  <c r="M46" i="1"/>
  <c r="L46" i="1"/>
  <c r="O46" i="1" s="1"/>
  <c r="M45" i="1"/>
  <c r="L45" i="1"/>
  <c r="O45" i="1" s="1"/>
  <c r="O44" i="1"/>
  <c r="M44" i="1"/>
  <c r="L44" i="1"/>
  <c r="M43" i="1"/>
  <c r="L43" i="1"/>
  <c r="O43" i="1" s="1"/>
  <c r="M42" i="1"/>
  <c r="L42" i="1"/>
  <c r="O42" i="1" s="1"/>
  <c r="O41" i="1"/>
  <c r="M41" i="1"/>
  <c r="L41" i="1"/>
  <c r="M40" i="1"/>
  <c r="L40" i="1"/>
  <c r="O40" i="1" s="1"/>
  <c r="M39" i="1"/>
  <c r="L39" i="1"/>
  <c r="O39" i="1" s="1"/>
  <c r="O38" i="1"/>
  <c r="M38" i="1"/>
  <c r="L38" i="1"/>
  <c r="M37" i="1"/>
  <c r="L37" i="1"/>
  <c r="O37" i="1" s="1"/>
  <c r="M36" i="1"/>
  <c r="L36" i="1"/>
  <c r="O36" i="1" s="1"/>
  <c r="O35" i="1"/>
  <c r="M35" i="1"/>
  <c r="L35" i="1"/>
  <c r="M34" i="1"/>
  <c r="L34" i="1"/>
  <c r="O34" i="1" s="1"/>
  <c r="M33" i="1"/>
  <c r="L33" i="1"/>
  <c r="O33" i="1" s="1"/>
  <c r="O32" i="1"/>
  <c r="M32" i="1"/>
  <c r="L32" i="1"/>
  <c r="M31" i="1"/>
  <c r="L31" i="1"/>
  <c r="O31" i="1" s="1"/>
  <c r="M30" i="1"/>
  <c r="L30" i="1"/>
  <c r="O30" i="1" s="1"/>
  <c r="O29" i="1"/>
  <c r="M29" i="1"/>
  <c r="L29" i="1"/>
  <c r="M28" i="1"/>
  <c r="L28" i="1"/>
  <c r="O28" i="1" s="1"/>
  <c r="M27" i="1"/>
  <c r="L27" i="1"/>
  <c r="O27" i="1" s="1"/>
  <c r="O26" i="1"/>
  <c r="M26" i="1"/>
  <c r="L26" i="1"/>
  <c r="M25" i="1"/>
  <c r="L25" i="1"/>
  <c r="O25" i="1" s="1"/>
  <c r="M24" i="1"/>
  <c r="L24" i="1"/>
  <c r="O24" i="1" s="1"/>
  <c r="O23" i="1"/>
  <c r="M23" i="1"/>
  <c r="L23" i="1"/>
  <c r="M22" i="1"/>
  <c r="L22" i="1"/>
  <c r="O22" i="1" s="1"/>
  <c r="M21" i="1"/>
  <c r="L21" i="1"/>
  <c r="O21" i="1" s="1"/>
  <c r="O20" i="1"/>
  <c r="M20" i="1"/>
  <c r="L20" i="1"/>
  <c r="M19" i="1"/>
  <c r="M54" i="1" s="1"/>
  <c r="L19" i="1"/>
  <c r="L54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O19" i="1" l="1"/>
  <c r="O54" i="1" s="1"/>
</calcChain>
</file>

<file path=xl/sharedStrings.xml><?xml version="1.0" encoding="utf-8"?>
<sst xmlns="http://schemas.openxmlformats.org/spreadsheetml/2006/main" count="113" uniqueCount="59">
  <si>
    <t>Premium Income of Life Insurance Companies</t>
  </si>
  <si>
    <t>as of December 31, 2023</t>
  </si>
  <si>
    <t>Based on submitted Annual Statements (AS)</t>
  </si>
  <si>
    <t>Name of Company</t>
  </si>
  <si>
    <t>FIRST YEAR</t>
  </si>
  <si>
    <t>SINGLE</t>
  </si>
  <si>
    <t>RENEWAL</t>
  </si>
  <si>
    <t>TOTAL</t>
  </si>
  <si>
    <t>GRAND TOTAL</t>
  </si>
  <si>
    <t>Traditional</t>
  </si>
  <si>
    <t>Variable</t>
  </si>
  <si>
    <t>.</t>
  </si>
  <si>
    <t>Sun Life of Canada (Philippines), Inc.</t>
  </si>
  <si>
    <t>₱</t>
  </si>
  <si>
    <t>Pru Life Insurance Corporation of U.K.</t>
  </si>
  <si>
    <t>Allianz PNB Life Insurance, Inc.</t>
  </si>
  <si>
    <t>FWD Life Insurance Corporation</t>
  </si>
  <si>
    <t>Philippine Axa Life Insurance Corporation</t>
  </si>
  <si>
    <t>BDO Life Assurance Company, Inc.</t>
  </si>
  <si>
    <t>Insular Life Assurance Company, Limited, The</t>
  </si>
  <si>
    <t>Manufacturers Life Insurance Co. (Phils.), Inc., The</t>
  </si>
  <si>
    <t>BPI-AIA Life Assurance Corporation</t>
  </si>
  <si>
    <t>Sun Life GREPA Financial, Inc.</t>
  </si>
  <si>
    <t>AIA Philippines Life and General Ins. Co. Inc.*</t>
  </si>
  <si>
    <t>United Coconut Planters Life Assurance Corporation</t>
  </si>
  <si>
    <t>Manulife Chinabank Life Assurance Corporation</t>
  </si>
  <si>
    <t>Etiqa Life &amp; General Assurance Philippines, Inc.*</t>
  </si>
  <si>
    <t>East West Ageas Life Insurance Corporation</t>
  </si>
  <si>
    <t>Pioneer Life Inc.</t>
  </si>
  <si>
    <t>Beneficial Life Insurance Company, Inc.</t>
  </si>
  <si>
    <t>Generali  Life Assurance Philippines, Inc.</t>
  </si>
  <si>
    <t>CLIMBS Life &amp; General Insurance Cooperative *</t>
  </si>
  <si>
    <t>Paramount Life and General Insurance Corporation*</t>
  </si>
  <si>
    <t>1 CISP Life and General Insurance*</t>
  </si>
  <si>
    <t>Fortune Life  Insurance Company, Inc.</t>
  </si>
  <si>
    <t>First Life Financial Company, Inc.</t>
  </si>
  <si>
    <t>Philippine Life Financial Assurance Corporation</t>
  </si>
  <si>
    <t>Manila Bankers Life and General Insurance Corp.*</t>
  </si>
  <si>
    <t>Country Bankers Life Insurance Corporation</t>
  </si>
  <si>
    <t>Singlife (Philippines), Inc.</t>
  </si>
  <si>
    <t>Maxicare Life Insurance Corporation</t>
  </si>
  <si>
    <t>Seainsure Life Insurance Co., Inc.</t>
  </si>
  <si>
    <t>Philippines International Life Insurance Company, Inc.</t>
  </si>
  <si>
    <t>United Life Assurance  Corporation</t>
  </si>
  <si>
    <t>The Travellers Life Assurance of the Phils., Inc.</t>
  </si>
  <si>
    <t>The Premier Life and General Assurance Corp.*</t>
  </si>
  <si>
    <t>Caritas Life Insurance Corporation**</t>
  </si>
  <si>
    <t>---------------------------------------</t>
  </si>
  <si>
    <t>----------------------</t>
  </si>
  <si>
    <t xml:space="preserve"> TOTAL</t>
  </si>
  <si>
    <t>====================</t>
  </si>
  <si>
    <t>===================</t>
  </si>
  <si>
    <t>============</t>
  </si>
  <si>
    <t>===============</t>
  </si>
  <si>
    <t>*</t>
  </si>
  <si>
    <t>Composite companies - life unit</t>
  </si>
  <si>
    <t>**</t>
  </si>
  <si>
    <t>Date Prepared: 21 October 2024</t>
  </si>
  <si>
    <t>With Cease and Desist Order dated July 25, 2023 and Conservatorship Order dated 01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</si>
</sst>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mmmm\ d\,\ yyyy;@"/>
  </numFmts>
  <fonts count="12">
    <font>
      <sz val="10"/>
      <name val="Arial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1.5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165" fontId="2" fillId="0" borderId="6" xfId="1" applyNumberFormat="1" applyFont="1" applyBorder="1"/>
    <xf numFmtId="165" fontId="2" fillId="0" borderId="7" xfId="1" applyNumberFormat="1" applyFon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5" fillId="0" borderId="0" xfId="1" applyNumberFormat="1" applyFont="1" applyAlignment="1">
      <alignment horizontal="center" vertical="center" wrapText="1"/>
    </xf>
    <xf numFmtId="165" fontId="5" fillId="0" borderId="0" xfId="1" applyNumberFormat="1" applyFont="1"/>
    <xf numFmtId="165" fontId="5" fillId="0" borderId="7" xfId="1" applyNumberFormat="1" applyFont="1" applyBorder="1"/>
    <xf numFmtId="165" fontId="5" fillId="0" borderId="8" xfId="1" applyNumberFormat="1" applyFont="1" applyBorder="1"/>
    <xf numFmtId="165" fontId="5" fillId="0" borderId="6" xfId="1" applyNumberFormat="1" applyFont="1" applyBorder="1"/>
    <xf numFmtId="165" fontId="3" fillId="0" borderId="6" xfId="1" applyNumberFormat="1" applyFont="1" applyBorder="1"/>
    <xf numFmtId="165" fontId="5" fillId="0" borderId="11" xfId="1" applyNumberFormat="1" applyFont="1" applyBorder="1" applyAlignment="1">
      <alignment horizontal="center" vertical="center" wrapText="1"/>
    </xf>
    <xf numFmtId="165" fontId="5" fillId="0" borderId="12" xfId="1" applyNumberFormat="1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center" vertical="center" wrapText="1"/>
    </xf>
    <xf numFmtId="165" fontId="5" fillId="0" borderId="14" xfId="1" applyNumberFormat="1" applyFont="1" applyBorder="1" applyAlignment="1">
      <alignment horizontal="center" vertical="center" wrapText="1"/>
    </xf>
    <xf numFmtId="165" fontId="3" fillId="0" borderId="14" xfId="1" applyNumberFormat="1" applyFont="1" applyBorder="1" applyAlignment="1">
      <alignment horizontal="center" vertical="center" wrapText="1"/>
    </xf>
    <xf numFmtId="165" fontId="3" fillId="0" borderId="11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15" xfId="1" applyNumberFormat="1" applyFont="1" applyBorder="1" applyAlignment="1">
      <alignment horizontal="center"/>
    </xf>
    <xf numFmtId="165" fontId="2" fillId="0" borderId="16" xfId="1" applyNumberFormat="1" applyFont="1" applyBorder="1" applyAlignment="1">
      <alignment horizontal="center"/>
    </xf>
    <xf numFmtId="165" fontId="2" fillId="0" borderId="17" xfId="1" applyNumberFormat="1" applyFont="1" applyBorder="1" applyAlignment="1">
      <alignment horizontal="center"/>
    </xf>
    <xf numFmtId="165" fontId="3" fillId="0" borderId="17" xfId="1" applyNumberFormat="1" applyFont="1" applyBorder="1" applyAlignment="1">
      <alignment horizontal="center"/>
    </xf>
    <xf numFmtId="165" fontId="3" fillId="0" borderId="18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7" fillId="0" borderId="19" xfId="1" applyNumberFormat="1" applyFont="1" applyBorder="1"/>
    <xf numFmtId="165" fontId="2" fillId="0" borderId="20" xfId="1" applyNumberFormat="1" applyFont="1" applyBorder="1"/>
    <xf numFmtId="0" fontId="3" fillId="0" borderId="21" xfId="0" applyFont="1" applyBorder="1"/>
    <xf numFmtId="165" fontId="8" fillId="0" borderId="22" xfId="1" applyNumberFormat="1" applyFont="1" applyBorder="1" applyAlignment="1">
      <alignment vertical="center"/>
    </xf>
    <xf numFmtId="165" fontId="3" fillId="0" borderId="21" xfId="1" applyNumberFormat="1" applyFont="1" applyFill="1" applyBorder="1"/>
    <xf numFmtId="165" fontId="3" fillId="0" borderId="21" xfId="0" applyNumberFormat="1" applyFont="1" applyBorder="1"/>
    <xf numFmtId="165" fontId="3" fillId="0" borderId="23" xfId="1" applyNumberFormat="1" applyFont="1" applyBorder="1"/>
    <xf numFmtId="165" fontId="3" fillId="0" borderId="24" xfId="1" applyNumberFormat="1" applyFont="1" applyBorder="1"/>
    <xf numFmtId="0" fontId="3" fillId="0" borderId="20" xfId="0" applyFont="1" applyBorder="1"/>
    <xf numFmtId="165" fontId="3" fillId="0" borderId="22" xfId="1" applyNumberFormat="1" applyFont="1" applyBorder="1"/>
    <xf numFmtId="165" fontId="9" fillId="0" borderId="0" xfId="1" applyNumberFormat="1" applyFont="1"/>
    <xf numFmtId="165" fontId="7" fillId="0" borderId="0" xfId="1" applyNumberFormat="1" applyFont="1"/>
    <xf numFmtId="165" fontId="8" fillId="0" borderId="20" xfId="1" applyNumberFormat="1" applyFont="1" applyBorder="1" applyAlignment="1">
      <alignment vertical="center"/>
    </xf>
    <xf numFmtId="165" fontId="10" fillId="0" borderId="22" xfId="1" applyNumberFormat="1" applyFont="1" applyBorder="1"/>
    <xf numFmtId="165" fontId="3" fillId="0" borderId="20" xfId="1" applyNumberFormat="1" applyFont="1" applyBorder="1"/>
    <xf numFmtId="165" fontId="3" fillId="0" borderId="20" xfId="1" applyNumberFormat="1" applyFont="1" applyFill="1" applyBorder="1"/>
    <xf numFmtId="165" fontId="3" fillId="0" borderId="24" xfId="1" applyNumberFormat="1" applyFont="1" applyFill="1" applyBorder="1"/>
    <xf numFmtId="165" fontId="2" fillId="0" borderId="19" xfId="1" applyNumberFormat="1" applyFont="1" applyBorder="1"/>
    <xf numFmtId="165" fontId="3" fillId="0" borderId="21" xfId="1" applyNumberFormat="1" applyFont="1" applyBorder="1"/>
    <xf numFmtId="165" fontId="3" fillId="0" borderId="21" xfId="1" quotePrefix="1" applyNumberFormat="1" applyFont="1" applyBorder="1"/>
    <xf numFmtId="165" fontId="3" fillId="0" borderId="23" xfId="1" quotePrefix="1" applyNumberFormat="1" applyFont="1" applyBorder="1"/>
    <xf numFmtId="165" fontId="3" fillId="0" borderId="24" xfId="1" quotePrefix="1" applyNumberFormat="1" applyFont="1" applyBorder="1"/>
    <xf numFmtId="165" fontId="2" fillId="0" borderId="25" xfId="1" applyNumberFormat="1" applyFont="1" applyBorder="1"/>
    <xf numFmtId="165" fontId="2" fillId="0" borderId="26" xfId="1" applyNumberFormat="1" applyFont="1" applyBorder="1"/>
    <xf numFmtId="165" fontId="3" fillId="0" borderId="26" xfId="1" applyNumberFormat="1" applyFont="1" applyBorder="1"/>
    <xf numFmtId="165" fontId="3" fillId="0" borderId="27" xfId="1" applyNumberFormat="1" applyFont="1" applyBorder="1"/>
    <xf numFmtId="165" fontId="3" fillId="0" borderId="28" xfId="1" applyNumberFormat="1" applyFont="1" applyBorder="1"/>
    <xf numFmtId="165" fontId="3" fillId="0" borderId="29" xfId="1" applyNumberFormat="1" applyFont="1" applyBorder="1"/>
    <xf numFmtId="0" fontId="1" fillId="0" borderId="0" xfId="2"/>
    <xf numFmtId="165" fontId="11" fillId="0" borderId="0" xfId="1" applyNumberFormat="1" applyFont="1"/>
    <xf numFmtId="164" fontId="2" fillId="0" borderId="0" xfId="1" applyFont="1"/>
    <xf numFmtId="165" fontId="3" fillId="0" borderId="19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165" fontId="3" fillId="0" borderId="21" xfId="1" applyNumberFormat="1" applyFont="1" applyBorder="1" applyAlignment="1">
      <alignment horizontal="center"/>
    </xf>
    <xf numFmtId="165" fontId="3" fillId="0" borderId="22" xfId="1" quotePrefix="1" applyNumberFormat="1" applyFont="1" applyBorder="1" applyAlignment="1">
      <alignment horizontal="center"/>
    </xf>
    <xf numFmtId="165" fontId="3" fillId="0" borderId="24" xfId="1" applyNumberFormat="1" applyFont="1" applyBorder="1" applyAlignment="1">
      <alignment horizontal="center"/>
    </xf>
    <xf numFmtId="166" fontId="11" fillId="0" borderId="0" xfId="0" applyNumberFormat="1" applyFont="1" applyAlignment="1">
      <alignment horizontal="left"/>
    </xf>
    <xf numFmtId="165" fontId="4" fillId="0" borderId="4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165" fontId="6" fillId="0" borderId="4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5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165" fontId="5" fillId="0" borderId="9" xfId="1" applyNumberFormat="1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 xr:uid="{2BFBA522-3B87-4DD0-AC4E-72A9AFF11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891023</xdr:colOff>
      <xdr:row>1</xdr:row>
      <xdr:rowOff>78117</xdr:rowOff>
    </xdr:from>
    <xdr:to>
      <xdr:col>9</xdr:col>
      <xdr:colOff>433286</xdr:colOff>
      <xdr:row>5</xdr:row>
      <xdr:rowOff>170990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F88FEAD-9974-4A3B-AF93-A2B048336B08}"/>
            </a:ext>
          </a:extLst>
        </xdr:cNvPr>
        <xdr:cNvSpPr txBox="1"/>
      </xdr:nvSpPr>
      <xdr:spPr>
        <a:xfrm>
          <a:off x="6396473" y="268617"/>
          <a:ext cx="3028413" cy="85487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Republic of the Philippines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Department of Finance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 b="1">
              <a:effectLst/>
              <a:latin typeface="Arial" panose="020B0604020202020204" pitchFamily="34" charset="0"/>
              <a:ea typeface="Calibri" panose="020F0502020204030204" pitchFamily="34" charset="0"/>
            </a:rPr>
            <a:t>INSURANCE COMMISSION</a:t>
          </a:r>
          <a:endParaRPr lang="en-PH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1071 United Nations Avenue, Manila</a:t>
          </a:r>
        </a:p>
      </xdr:txBody>
    </xdr:sp>
    <xdr:clientData/>
  </xdr:twoCellAnchor>
  <xdr:twoCellAnchor editAs="oneCell">
    <xdr:from>
      <xdr:col>5</xdr:col>
      <xdr:colOff>766214</xdr:colOff>
      <xdr:row>0</xdr:row>
      <xdr:rowOff>58665</xdr:rowOff>
    </xdr:from>
    <xdr:to>
      <xdr:col>6</xdr:col>
      <xdr:colOff>843968</xdr:colOff>
      <xdr:row>6</xdr:row>
      <xdr:rowOff>185771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B42CC8-F9CB-4F8D-B1C7-9ADB04C7D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6" t="-2" r="75232" b="32"/>
        <a:stretch/>
      </xdr:blipFill>
      <xdr:spPr bwMode="auto">
        <a:xfrm>
          <a:off x="5128664" y="58665"/>
          <a:ext cx="1220754" cy="12701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438360</xdr:colOff>
      <xdr:row>0</xdr:row>
      <xdr:rowOff>0</xdr:rowOff>
    </xdr:from>
    <xdr:to>
      <xdr:col>10</xdr:col>
      <xdr:colOff>600985</xdr:colOff>
      <xdr:row>7</xdr:row>
      <xdr:rowOff>23405</xdr:rowOff>
    </xdr:to>
    <xdr:pic>
      <xdr:nvPicPr>
        <xdr:cNvPr id="4" name="Picture 3" descr="A logo with a sun and stars&#10;&#10;Description automatically generated">
          <a:extLst>
            <a:ext uri="{FF2B5EF4-FFF2-40B4-BE49-F238E27FC236}">
              <a16:creationId xmlns:a16="http://schemas.microsoft.com/office/drawing/2014/main" id="{C4BC93AE-67EE-467F-9DDD-742E44E1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960" y="0"/>
          <a:ext cx="1324675" cy="1356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BD6F-06A1-4E74-9081-D7255A165BA3}">
  <sheetPr>
    <tabColor theme="4" tint="-0.249977111117893"/>
  </sheetPr>
  <dimension ref="A9:P60"/>
  <sheetViews>
    <sheetView tabSelected="1" view="pageBreakPreview" topLeftCell="B32" zoomScaleNormal="98" zoomScaleSheetLayoutView="100" zoomScalePageLayoutView="87" workbookViewId="0">
      <selection activeCell="G58" sqref="G58"/>
    </sheetView>
  </sheetViews>
  <sheetFormatPr defaultColWidth="9.140625" defaultRowHeight="15"/>
  <cols>
    <col min="1" max="1" width="0.42578125" style="1" hidden="1" customWidth="1"/>
    <col min="2" max="2" width="4.42578125" style="1" customWidth="1"/>
    <col min="3" max="3" width="2.28515625" style="1" customWidth="1"/>
    <col min="4" max="4" width="55.7109375" style="2" customWidth="1"/>
    <col min="5" max="5" width="3" style="2" customWidth="1"/>
    <col min="6" max="6" width="17.140625" style="1" customWidth="1"/>
    <col min="7" max="7" width="17.7109375" style="1" customWidth="1"/>
    <col min="8" max="8" width="16.85546875" style="1" customWidth="1"/>
    <col min="9" max="9" width="17.7109375" style="1" customWidth="1"/>
    <col min="10" max="10" width="17.42578125" style="1" customWidth="1"/>
    <col min="11" max="11" width="17.85546875" style="1" customWidth="1"/>
    <col min="12" max="12" width="18.42578125" style="2" customWidth="1"/>
    <col min="13" max="13" width="18.7109375" style="2" customWidth="1"/>
    <col min="14" max="14" width="3.140625" style="2" customWidth="1"/>
    <col min="15" max="15" width="18.42578125" style="2" customWidth="1"/>
    <col min="16" max="16" width="4.28515625" style="1" customWidth="1"/>
    <col min="17" max="17" width="10.7109375" style="1" customWidth="1"/>
    <col min="18" max="16384" width="9.140625" style="1"/>
  </cols>
  <sheetData>
    <row r="9" spans="2:15" ht="6" customHeight="1" thickBot="1"/>
    <row r="10" spans="2:15" ht="3" customHeight="1">
      <c r="B10" s="3"/>
      <c r="C10" s="4"/>
      <c r="D10" s="5"/>
      <c r="E10" s="5"/>
      <c r="F10" s="4"/>
      <c r="G10" s="4"/>
      <c r="H10" s="4"/>
      <c r="I10" s="4"/>
      <c r="J10" s="4"/>
      <c r="K10" s="4"/>
      <c r="L10" s="5"/>
      <c r="M10" s="5"/>
      <c r="N10" s="5"/>
      <c r="O10" s="6"/>
    </row>
    <row r="11" spans="2:15" ht="18">
      <c r="B11" s="69" t="s">
        <v>0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2" spans="2:15" ht="15.75">
      <c r="B12" s="72" t="s">
        <v>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</row>
    <row r="13" spans="2:15" ht="14.25">
      <c r="B13" s="75" t="s">
        <v>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</row>
    <row r="14" spans="2:15" ht="6.75" customHeight="1" thickBot="1">
      <c r="B14" s="7"/>
      <c r="C14" s="8"/>
      <c r="D14" s="9"/>
      <c r="E14" s="9"/>
      <c r="F14" s="8"/>
      <c r="G14" s="8"/>
      <c r="H14" s="8"/>
      <c r="I14" s="8"/>
      <c r="J14" s="8"/>
      <c r="K14" s="8"/>
      <c r="L14" s="9"/>
      <c r="M14" s="9"/>
      <c r="N14" s="9"/>
      <c r="O14" s="10"/>
    </row>
    <row r="15" spans="2:15" s="12" customFormat="1" ht="20.25" customHeight="1">
      <c r="B15" s="78" t="s">
        <v>3</v>
      </c>
      <c r="C15" s="79"/>
      <c r="D15" s="80"/>
      <c r="E15" s="73" t="s">
        <v>4</v>
      </c>
      <c r="F15" s="73"/>
      <c r="G15" s="74"/>
      <c r="H15" s="73" t="s">
        <v>5</v>
      </c>
      <c r="I15" s="73"/>
      <c r="J15" s="72" t="s">
        <v>6</v>
      </c>
      <c r="K15" s="74"/>
      <c r="L15" s="84" t="s">
        <v>7</v>
      </c>
      <c r="M15" s="85"/>
      <c r="N15" s="86" t="s">
        <v>8</v>
      </c>
      <c r="O15" s="87"/>
    </row>
    <row r="16" spans="2:15" s="12" customFormat="1" ht="6" customHeight="1" thickBot="1">
      <c r="B16" s="78"/>
      <c r="C16" s="79"/>
      <c r="D16" s="80"/>
      <c r="E16" s="9"/>
      <c r="F16" s="13"/>
      <c r="G16" s="14"/>
      <c r="H16" s="13"/>
      <c r="I16" s="13"/>
      <c r="J16" s="15"/>
      <c r="K16" s="14"/>
      <c r="L16" s="16"/>
      <c r="M16" s="10"/>
      <c r="N16" s="86"/>
      <c r="O16" s="87"/>
    </row>
    <row r="17" spans="2:16" s="11" customFormat="1" ht="24.75" customHeight="1" thickBot="1">
      <c r="B17" s="81"/>
      <c r="C17" s="82"/>
      <c r="D17" s="83"/>
      <c r="E17" s="90" t="s">
        <v>9</v>
      </c>
      <c r="F17" s="91"/>
      <c r="G17" s="17" t="s">
        <v>10</v>
      </c>
      <c r="H17" s="18" t="s">
        <v>9</v>
      </c>
      <c r="I17" s="19" t="s">
        <v>10</v>
      </c>
      <c r="J17" s="20" t="s">
        <v>9</v>
      </c>
      <c r="K17" s="17" t="s">
        <v>10</v>
      </c>
      <c r="L17" s="21" t="s">
        <v>9</v>
      </c>
      <c r="M17" s="22" t="s">
        <v>10</v>
      </c>
      <c r="N17" s="88"/>
      <c r="O17" s="89"/>
    </row>
    <row r="18" spans="2:16" s="31" customFormat="1" ht="6.75" customHeight="1">
      <c r="B18" s="23"/>
      <c r="C18" s="24"/>
      <c r="D18" s="25"/>
      <c r="E18" s="26"/>
      <c r="F18" s="27"/>
      <c r="G18" s="28"/>
      <c r="H18" s="28"/>
      <c r="I18" s="28"/>
      <c r="J18" s="28"/>
      <c r="K18" s="28"/>
      <c r="L18" s="29"/>
      <c r="M18" s="29"/>
      <c r="N18" s="26"/>
      <c r="O18" s="30"/>
    </row>
    <row r="19" spans="2:16">
      <c r="B19" s="32">
        <f>B18+1</f>
        <v>1</v>
      </c>
      <c r="C19" s="33" t="s">
        <v>11</v>
      </c>
      <c r="D19" s="34" t="s">
        <v>12</v>
      </c>
      <c r="E19" s="35" t="s">
        <v>13</v>
      </c>
      <c r="F19" s="36">
        <v>4466992883.04</v>
      </c>
      <c r="G19" s="36">
        <v>4640173081.5199995</v>
      </c>
      <c r="H19" s="36">
        <v>3385325440.73</v>
      </c>
      <c r="I19" s="36">
        <v>6198496305.4700003</v>
      </c>
      <c r="J19" s="37">
        <v>10746154239.699999</v>
      </c>
      <c r="K19" s="36">
        <v>26339854321.049999</v>
      </c>
      <c r="L19" s="38">
        <f t="shared" ref="L19:M50" si="0">F19+H19+J19</f>
        <v>18598472563.470001</v>
      </c>
      <c r="M19" s="38">
        <f t="shared" si="0"/>
        <v>37178523708.040001</v>
      </c>
      <c r="N19" s="35" t="s">
        <v>13</v>
      </c>
      <c r="O19" s="39">
        <f t="shared" ref="O19:O50" si="1">L19+M19</f>
        <v>55776996271.510002</v>
      </c>
      <c r="P19" s="2"/>
    </row>
    <row r="20" spans="2:16">
      <c r="B20" s="32">
        <f>1+B19</f>
        <v>2</v>
      </c>
      <c r="C20" s="33" t="s">
        <v>11</v>
      </c>
      <c r="D20" s="34" t="s">
        <v>14</v>
      </c>
      <c r="E20" s="40"/>
      <c r="F20" s="36">
        <v>205087219.51999998</v>
      </c>
      <c r="G20" s="36">
        <v>10033760857.210001</v>
      </c>
      <c r="H20" s="36">
        <v>0</v>
      </c>
      <c r="I20" s="36">
        <v>3014473879.4199996</v>
      </c>
      <c r="J20" s="37">
        <v>334189644.87000006</v>
      </c>
      <c r="K20" s="36">
        <v>32607128126.970001</v>
      </c>
      <c r="L20" s="38">
        <f t="shared" si="0"/>
        <v>539276864.3900001</v>
      </c>
      <c r="M20" s="38">
        <f t="shared" si="0"/>
        <v>45655362863.600006</v>
      </c>
      <c r="N20" s="41"/>
      <c r="O20" s="39">
        <f t="shared" si="1"/>
        <v>46194639727.990005</v>
      </c>
      <c r="P20" s="2"/>
    </row>
    <row r="21" spans="2:16">
      <c r="B21" s="32">
        <f t="shared" ref="B21:B52" si="2">1+B20</f>
        <v>3</v>
      </c>
      <c r="C21" s="33" t="s">
        <v>11</v>
      </c>
      <c r="D21" s="34" t="s">
        <v>15</v>
      </c>
      <c r="E21" s="40"/>
      <c r="F21" s="36">
        <v>271434200.80807185</v>
      </c>
      <c r="G21" s="36">
        <v>742766973.7959069</v>
      </c>
      <c r="H21" s="36">
        <v>1966839169.8535984</v>
      </c>
      <c r="I21" s="36">
        <v>20947717652.610142</v>
      </c>
      <c r="J21" s="37">
        <v>561094664.02188396</v>
      </c>
      <c r="K21" s="36">
        <v>1617296377.77617</v>
      </c>
      <c r="L21" s="38">
        <f t="shared" si="0"/>
        <v>2799368034.6835542</v>
      </c>
      <c r="M21" s="38">
        <f t="shared" si="0"/>
        <v>23307781004.182217</v>
      </c>
      <c r="N21" s="41"/>
      <c r="O21" s="39">
        <f t="shared" si="1"/>
        <v>26107149038.865772</v>
      </c>
      <c r="P21" s="2"/>
    </row>
    <row r="22" spans="2:16">
      <c r="B22" s="32">
        <f t="shared" si="2"/>
        <v>4</v>
      </c>
      <c r="C22" s="33" t="s">
        <v>11</v>
      </c>
      <c r="D22" s="34" t="s">
        <v>16</v>
      </c>
      <c r="E22" s="40"/>
      <c r="F22" s="36">
        <v>1037967542.4800031</v>
      </c>
      <c r="G22" s="36">
        <v>2254621902.8380699</v>
      </c>
      <c r="H22" s="36">
        <v>961896.13</v>
      </c>
      <c r="I22" s="36">
        <v>13332880088.99</v>
      </c>
      <c r="J22" s="37">
        <v>2057678816.0000989</v>
      </c>
      <c r="K22" s="36">
        <v>5613914925.4119415</v>
      </c>
      <c r="L22" s="38">
        <f t="shared" si="0"/>
        <v>3096608254.6101022</v>
      </c>
      <c r="M22" s="38">
        <f t="shared" si="0"/>
        <v>21201416917.240013</v>
      </c>
      <c r="N22" s="41"/>
      <c r="O22" s="39">
        <f t="shared" si="1"/>
        <v>24298025171.850117</v>
      </c>
      <c r="P22" s="2"/>
    </row>
    <row r="23" spans="2:16">
      <c r="B23" s="32">
        <f t="shared" si="2"/>
        <v>5</v>
      </c>
      <c r="C23" s="33" t="s">
        <v>11</v>
      </c>
      <c r="D23" s="34" t="s">
        <v>17</v>
      </c>
      <c r="E23" s="40"/>
      <c r="F23" s="36">
        <v>1144528395.7435241</v>
      </c>
      <c r="G23" s="36">
        <v>1403493320.0247297</v>
      </c>
      <c r="H23" s="36">
        <v>2028135355.6712799</v>
      </c>
      <c r="I23" s="36">
        <v>3771977869.4134536</v>
      </c>
      <c r="J23" s="37">
        <v>4677967940.9547958</v>
      </c>
      <c r="K23" s="36">
        <v>8735340707.9474316</v>
      </c>
      <c r="L23" s="38">
        <f t="shared" si="0"/>
        <v>7850631692.3696003</v>
      </c>
      <c r="M23" s="38">
        <f t="shared" si="0"/>
        <v>13910811897.385614</v>
      </c>
      <c r="N23" s="41"/>
      <c r="O23" s="39">
        <f t="shared" si="1"/>
        <v>21761443589.755215</v>
      </c>
      <c r="P23" s="2"/>
    </row>
    <row r="24" spans="2:16">
      <c r="B24" s="32">
        <f t="shared" si="2"/>
        <v>6</v>
      </c>
      <c r="C24" s="33" t="s">
        <v>11</v>
      </c>
      <c r="D24" s="34" t="s">
        <v>18</v>
      </c>
      <c r="E24" s="40"/>
      <c r="F24" s="36">
        <v>3660565242.6266918</v>
      </c>
      <c r="G24" s="36">
        <v>355539463.94618791</v>
      </c>
      <c r="H24" s="36">
        <v>772222.03</v>
      </c>
      <c r="I24" s="36">
        <v>975419395.02999997</v>
      </c>
      <c r="J24" s="37">
        <v>9985824131.0847893</v>
      </c>
      <c r="K24" s="36">
        <v>3285474407.3411655</v>
      </c>
      <c r="L24" s="38">
        <f t="shared" si="0"/>
        <v>13647161595.741482</v>
      </c>
      <c r="M24" s="38">
        <f t="shared" si="0"/>
        <v>4616433266.3173532</v>
      </c>
      <c r="N24" s="41"/>
      <c r="O24" s="39">
        <f t="shared" si="1"/>
        <v>18263594862.058834</v>
      </c>
      <c r="P24" s="2"/>
    </row>
    <row r="25" spans="2:16">
      <c r="B25" s="32">
        <f t="shared" si="2"/>
        <v>7</v>
      </c>
      <c r="C25" s="33" t="s">
        <v>11</v>
      </c>
      <c r="D25" s="34" t="s">
        <v>19</v>
      </c>
      <c r="E25" s="40"/>
      <c r="F25" s="36">
        <v>2243932490.2859998</v>
      </c>
      <c r="G25" s="36">
        <v>703672414.34000015</v>
      </c>
      <c r="H25" s="36">
        <v>170633817.45999998</v>
      </c>
      <c r="I25" s="36">
        <v>6876674035.2699995</v>
      </c>
      <c r="J25" s="37">
        <v>2509592472.453187</v>
      </c>
      <c r="K25" s="36">
        <v>3139758283.5500011</v>
      </c>
      <c r="L25" s="38">
        <f t="shared" si="0"/>
        <v>4924158780.1991863</v>
      </c>
      <c r="M25" s="38">
        <f t="shared" si="0"/>
        <v>10720104733.16</v>
      </c>
      <c r="N25" s="41"/>
      <c r="O25" s="39">
        <f t="shared" si="1"/>
        <v>15644263513.359186</v>
      </c>
      <c r="P25" s="2"/>
    </row>
    <row r="26" spans="2:16">
      <c r="B26" s="32">
        <f t="shared" si="2"/>
        <v>8</v>
      </c>
      <c r="C26" s="33" t="s">
        <v>11</v>
      </c>
      <c r="D26" s="34" t="s">
        <v>20</v>
      </c>
      <c r="E26" s="40"/>
      <c r="F26" s="36">
        <v>1539882536.0999999</v>
      </c>
      <c r="G26" s="36">
        <v>955500416.02500319</v>
      </c>
      <c r="H26" s="36">
        <v>102200317.71000001</v>
      </c>
      <c r="I26" s="36">
        <v>1220477288.1200004</v>
      </c>
      <c r="J26" s="37">
        <v>4507694650.6300001</v>
      </c>
      <c r="K26" s="36">
        <v>7227502925.6349974</v>
      </c>
      <c r="L26" s="38">
        <f t="shared" si="0"/>
        <v>6149777504.4400005</v>
      </c>
      <c r="M26" s="38">
        <f t="shared" si="0"/>
        <v>9403480629.7800007</v>
      </c>
      <c r="N26" s="41"/>
      <c r="O26" s="39">
        <f t="shared" si="1"/>
        <v>15553258134.220001</v>
      </c>
      <c r="P26" s="2"/>
    </row>
    <row r="27" spans="2:16">
      <c r="B27" s="32">
        <f t="shared" si="2"/>
        <v>9</v>
      </c>
      <c r="C27" s="33" t="s">
        <v>11</v>
      </c>
      <c r="D27" s="34" t="s">
        <v>21</v>
      </c>
      <c r="E27" s="40"/>
      <c r="F27" s="36">
        <v>1770300360.7699997</v>
      </c>
      <c r="G27" s="36">
        <v>1786161179.97</v>
      </c>
      <c r="H27" s="36">
        <v>0</v>
      </c>
      <c r="I27" s="36">
        <v>2432008389.5400004</v>
      </c>
      <c r="J27" s="37">
        <v>1162796896.4099998</v>
      </c>
      <c r="K27" s="36">
        <v>7875725587.1399994</v>
      </c>
      <c r="L27" s="38">
        <f t="shared" si="0"/>
        <v>2933097257.1799994</v>
      </c>
      <c r="M27" s="38">
        <f t="shared" si="0"/>
        <v>12093895156.65</v>
      </c>
      <c r="N27" s="41"/>
      <c r="O27" s="39">
        <f t="shared" si="1"/>
        <v>15026992413.829998</v>
      </c>
      <c r="P27" s="2"/>
    </row>
    <row r="28" spans="2:16">
      <c r="B28" s="32">
        <f t="shared" si="2"/>
        <v>10</v>
      </c>
      <c r="C28" s="33" t="s">
        <v>11</v>
      </c>
      <c r="D28" s="34" t="s">
        <v>22</v>
      </c>
      <c r="E28" s="40"/>
      <c r="F28" s="36">
        <v>523469548.85000002</v>
      </c>
      <c r="G28" s="36">
        <v>523687218.63999999</v>
      </c>
      <c r="H28" s="36">
        <v>1405853198.3099999</v>
      </c>
      <c r="I28" s="36">
        <v>6364726161.7600002</v>
      </c>
      <c r="J28" s="37">
        <v>3089585825.889997</v>
      </c>
      <c r="K28" s="36">
        <v>1574122835.5700006</v>
      </c>
      <c r="L28" s="38">
        <f t="shared" si="0"/>
        <v>5018908573.0499973</v>
      </c>
      <c r="M28" s="38">
        <f t="shared" si="0"/>
        <v>8462536215.9700012</v>
      </c>
      <c r="N28" s="41"/>
      <c r="O28" s="39">
        <f t="shared" si="1"/>
        <v>13481444789.019999</v>
      </c>
      <c r="P28" s="2"/>
    </row>
    <row r="29" spans="2:16">
      <c r="B29" s="32">
        <f t="shared" si="2"/>
        <v>11</v>
      </c>
      <c r="C29" s="33" t="s">
        <v>11</v>
      </c>
      <c r="D29" s="34" t="s">
        <v>23</v>
      </c>
      <c r="E29" s="40"/>
      <c r="F29" s="36">
        <v>1185294783.4300001</v>
      </c>
      <c r="G29" s="36">
        <v>486681659.79999995</v>
      </c>
      <c r="H29" s="36">
        <v>1022351962.8</v>
      </c>
      <c r="I29" s="36">
        <v>523291965.01999998</v>
      </c>
      <c r="J29" s="37">
        <v>3328436211.73</v>
      </c>
      <c r="K29" s="36">
        <v>6361609394.0999994</v>
      </c>
      <c r="L29" s="38">
        <f t="shared" si="0"/>
        <v>5536082957.96</v>
      </c>
      <c r="M29" s="38">
        <f t="shared" si="0"/>
        <v>7371583018.9199991</v>
      </c>
      <c r="N29" s="41"/>
      <c r="O29" s="39">
        <f t="shared" si="1"/>
        <v>12907665976.879999</v>
      </c>
      <c r="P29" s="2"/>
    </row>
    <row r="30" spans="2:16">
      <c r="B30" s="32">
        <f t="shared" si="2"/>
        <v>12</v>
      </c>
      <c r="C30" s="33" t="s">
        <v>11</v>
      </c>
      <c r="D30" s="34" t="s">
        <v>24</v>
      </c>
      <c r="E30" s="40"/>
      <c r="F30" s="36">
        <v>1599664920.0899999</v>
      </c>
      <c r="G30" s="36">
        <v>78738950.859999985</v>
      </c>
      <c r="H30" s="36">
        <v>73825432.090000004</v>
      </c>
      <c r="I30" s="36">
        <v>245228689.81</v>
      </c>
      <c r="J30" s="37">
        <v>6179250133.5799999</v>
      </c>
      <c r="K30" s="36">
        <v>162095362.52000001</v>
      </c>
      <c r="L30" s="38">
        <f t="shared" si="0"/>
        <v>7852740485.7600002</v>
      </c>
      <c r="M30" s="38">
        <f t="shared" si="0"/>
        <v>486063003.18999994</v>
      </c>
      <c r="N30" s="41"/>
      <c r="O30" s="39">
        <f t="shared" si="1"/>
        <v>8338803488.9499998</v>
      </c>
      <c r="P30" s="2"/>
    </row>
    <row r="31" spans="2:16">
      <c r="B31" s="32">
        <f t="shared" si="2"/>
        <v>13</v>
      </c>
      <c r="C31" s="33" t="s">
        <v>11</v>
      </c>
      <c r="D31" s="34" t="s">
        <v>25</v>
      </c>
      <c r="E31" s="40"/>
      <c r="F31" s="36">
        <v>461759714.17000008</v>
      </c>
      <c r="G31" s="36">
        <v>425564751.88999999</v>
      </c>
      <c r="H31" s="36">
        <v>0</v>
      </c>
      <c r="I31" s="36">
        <v>4995085025.3100004</v>
      </c>
      <c r="J31" s="37">
        <v>726478042.21999991</v>
      </c>
      <c r="K31" s="36">
        <v>1722133190.8500004</v>
      </c>
      <c r="L31" s="38">
        <f t="shared" si="0"/>
        <v>1188237756.3899999</v>
      </c>
      <c r="M31" s="38">
        <f t="shared" si="0"/>
        <v>7142782968.0500011</v>
      </c>
      <c r="N31" s="41"/>
      <c r="O31" s="39">
        <f t="shared" si="1"/>
        <v>8331020724.4400005</v>
      </c>
      <c r="P31" s="2"/>
    </row>
    <row r="32" spans="2:16">
      <c r="B32" s="32">
        <f t="shared" si="2"/>
        <v>14</v>
      </c>
      <c r="C32" s="33" t="s">
        <v>11</v>
      </c>
      <c r="D32" s="34" t="s">
        <v>26</v>
      </c>
      <c r="E32" s="40"/>
      <c r="F32" s="36">
        <v>2226802998.5684214</v>
      </c>
      <c r="G32" s="36">
        <v>48787544.055571429</v>
      </c>
      <c r="H32" s="36">
        <v>200391625.69</v>
      </c>
      <c r="I32" s="36">
        <v>150592893.24896413</v>
      </c>
      <c r="J32" s="37">
        <v>4665051740.6485968</v>
      </c>
      <c r="K32" s="36">
        <v>321794728.64549053</v>
      </c>
      <c r="L32" s="38">
        <f t="shared" si="0"/>
        <v>7092246364.9070187</v>
      </c>
      <c r="M32" s="38">
        <f t="shared" si="0"/>
        <v>521175165.95002609</v>
      </c>
      <c r="N32" s="41"/>
      <c r="O32" s="39">
        <f t="shared" si="1"/>
        <v>7613421530.8570452</v>
      </c>
      <c r="P32" s="2"/>
    </row>
    <row r="33" spans="2:16">
      <c r="B33" s="32">
        <f t="shared" si="2"/>
        <v>15</v>
      </c>
      <c r="C33" s="33" t="s">
        <v>11</v>
      </c>
      <c r="D33" s="34" t="s">
        <v>27</v>
      </c>
      <c r="E33" s="40"/>
      <c r="F33" s="36">
        <v>632013851.87806487</v>
      </c>
      <c r="G33" s="36">
        <v>830420508.28743076</v>
      </c>
      <c r="H33" s="36">
        <v>862000000</v>
      </c>
      <c r="I33" s="36">
        <v>768050595.65999997</v>
      </c>
      <c r="J33" s="37">
        <v>266797993.97092572</v>
      </c>
      <c r="K33" s="36">
        <v>1790465299.4871485</v>
      </c>
      <c r="L33" s="38">
        <f t="shared" si="0"/>
        <v>1760811845.8489907</v>
      </c>
      <c r="M33" s="38">
        <f t="shared" si="0"/>
        <v>3388936403.4345789</v>
      </c>
      <c r="N33" s="41"/>
      <c r="O33" s="39">
        <f t="shared" si="1"/>
        <v>5149748249.2835693</v>
      </c>
      <c r="P33" s="2"/>
    </row>
    <row r="34" spans="2:16">
      <c r="B34" s="32">
        <f t="shared" si="2"/>
        <v>16</v>
      </c>
      <c r="C34" s="33" t="s">
        <v>11</v>
      </c>
      <c r="D34" s="34" t="s">
        <v>28</v>
      </c>
      <c r="E34" s="40"/>
      <c r="F34" s="36">
        <v>1713434235.2200003</v>
      </c>
      <c r="G34" s="36">
        <v>39737573.57</v>
      </c>
      <c r="H34" s="36">
        <v>202731.26</v>
      </c>
      <c r="I34" s="36">
        <v>12789514.029999999</v>
      </c>
      <c r="J34" s="37">
        <v>2257231824.207478</v>
      </c>
      <c r="K34" s="36">
        <v>378302882.11000097</v>
      </c>
      <c r="L34" s="38">
        <f t="shared" si="0"/>
        <v>3970868790.6874781</v>
      </c>
      <c r="M34" s="38">
        <f t="shared" si="0"/>
        <v>430829969.71000099</v>
      </c>
      <c r="N34" s="41"/>
      <c r="O34" s="39">
        <f t="shared" si="1"/>
        <v>4401698760.3974791</v>
      </c>
      <c r="P34" s="2"/>
    </row>
    <row r="35" spans="2:16">
      <c r="B35" s="32">
        <f t="shared" si="2"/>
        <v>17</v>
      </c>
      <c r="C35" s="33" t="s">
        <v>11</v>
      </c>
      <c r="D35" s="34" t="s">
        <v>29</v>
      </c>
      <c r="E35" s="40"/>
      <c r="F35" s="36">
        <v>1259722153.45</v>
      </c>
      <c r="G35" s="36">
        <v>0</v>
      </c>
      <c r="H35" s="36">
        <v>1572750</v>
      </c>
      <c r="I35" s="36">
        <v>0</v>
      </c>
      <c r="J35" s="37">
        <v>857949802.98000014</v>
      </c>
      <c r="K35" s="36">
        <v>0</v>
      </c>
      <c r="L35" s="38">
        <f t="shared" si="0"/>
        <v>2119244706.4300003</v>
      </c>
      <c r="M35" s="38">
        <f t="shared" si="0"/>
        <v>0</v>
      </c>
      <c r="N35" s="41"/>
      <c r="O35" s="39">
        <f t="shared" si="1"/>
        <v>2119244706.4300003</v>
      </c>
      <c r="P35" s="2"/>
    </row>
    <row r="36" spans="2:16" s="43" customFormat="1">
      <c r="B36" s="32">
        <f t="shared" si="2"/>
        <v>18</v>
      </c>
      <c r="C36" s="33" t="s">
        <v>11</v>
      </c>
      <c r="D36" s="34" t="s">
        <v>30</v>
      </c>
      <c r="E36" s="40"/>
      <c r="F36" s="36">
        <v>437858500.7222138</v>
      </c>
      <c r="G36" s="36">
        <v>0</v>
      </c>
      <c r="H36" s="36">
        <v>115077966.2</v>
      </c>
      <c r="I36" s="36">
        <v>0</v>
      </c>
      <c r="J36" s="37">
        <v>1357956193.7477753</v>
      </c>
      <c r="K36" s="36">
        <v>0</v>
      </c>
      <c r="L36" s="38">
        <f t="shared" si="0"/>
        <v>1910892660.6699891</v>
      </c>
      <c r="M36" s="38">
        <f t="shared" si="0"/>
        <v>0</v>
      </c>
      <c r="N36" s="41"/>
      <c r="O36" s="39">
        <f t="shared" si="1"/>
        <v>1910892660.6699891</v>
      </c>
      <c r="P36" s="42"/>
    </row>
    <row r="37" spans="2:16" s="43" customFormat="1">
      <c r="B37" s="32">
        <f t="shared" si="2"/>
        <v>19</v>
      </c>
      <c r="C37" s="33" t="s">
        <v>11</v>
      </c>
      <c r="D37" s="34" t="s">
        <v>31</v>
      </c>
      <c r="E37" s="40"/>
      <c r="F37" s="36">
        <v>122876428.70999999</v>
      </c>
      <c r="G37" s="36">
        <v>0</v>
      </c>
      <c r="H37" s="36">
        <v>1347435138.2200003</v>
      </c>
      <c r="I37" s="36">
        <v>0</v>
      </c>
      <c r="J37" s="37">
        <v>397601672.48000002</v>
      </c>
      <c r="K37" s="36">
        <v>0</v>
      </c>
      <c r="L37" s="38">
        <f t="shared" si="0"/>
        <v>1867913239.4100003</v>
      </c>
      <c r="M37" s="38">
        <f t="shared" si="0"/>
        <v>0</v>
      </c>
      <c r="N37" s="41"/>
      <c r="O37" s="39">
        <f t="shared" si="1"/>
        <v>1867913239.4100003</v>
      </c>
      <c r="P37" s="42"/>
    </row>
    <row r="38" spans="2:16">
      <c r="B38" s="32">
        <f t="shared" si="2"/>
        <v>20</v>
      </c>
      <c r="C38" s="33" t="s">
        <v>11</v>
      </c>
      <c r="D38" s="34" t="s">
        <v>32</v>
      </c>
      <c r="E38" s="44"/>
      <c r="F38" s="36">
        <v>175308863.02999997</v>
      </c>
      <c r="G38" s="36">
        <v>0</v>
      </c>
      <c r="H38" s="36">
        <v>0</v>
      </c>
      <c r="I38" s="36">
        <v>0</v>
      </c>
      <c r="J38" s="37">
        <v>1214776373.0500002</v>
      </c>
      <c r="K38" s="36">
        <v>0</v>
      </c>
      <c r="L38" s="38">
        <f t="shared" si="0"/>
        <v>1390085236.0800002</v>
      </c>
      <c r="M38" s="38">
        <f t="shared" si="0"/>
        <v>0</v>
      </c>
      <c r="N38" s="35"/>
      <c r="O38" s="39">
        <f t="shared" si="1"/>
        <v>1390085236.0800002</v>
      </c>
      <c r="P38" s="2"/>
    </row>
    <row r="39" spans="2:16">
      <c r="B39" s="32">
        <f t="shared" si="2"/>
        <v>21</v>
      </c>
      <c r="C39" s="33" t="s">
        <v>11</v>
      </c>
      <c r="D39" s="34" t="s">
        <v>33</v>
      </c>
      <c r="E39" s="40"/>
      <c r="F39" s="36">
        <v>296249398.23000002</v>
      </c>
      <c r="G39" s="36">
        <v>0</v>
      </c>
      <c r="H39" s="36">
        <v>0</v>
      </c>
      <c r="I39" s="36">
        <v>0</v>
      </c>
      <c r="J39" s="37">
        <v>961045137.05999994</v>
      </c>
      <c r="K39" s="36">
        <v>0</v>
      </c>
      <c r="L39" s="38">
        <f t="shared" si="0"/>
        <v>1257294535.29</v>
      </c>
      <c r="M39" s="38">
        <f t="shared" si="0"/>
        <v>0</v>
      </c>
      <c r="N39" s="41"/>
      <c r="O39" s="39">
        <f t="shared" si="1"/>
        <v>1257294535.29</v>
      </c>
      <c r="P39" s="2"/>
    </row>
    <row r="40" spans="2:16">
      <c r="B40" s="32">
        <f t="shared" si="2"/>
        <v>22</v>
      </c>
      <c r="C40" s="33" t="s">
        <v>11</v>
      </c>
      <c r="D40" s="34" t="s">
        <v>34</v>
      </c>
      <c r="E40" s="40"/>
      <c r="F40" s="36">
        <v>499308770</v>
      </c>
      <c r="G40" s="36">
        <v>0</v>
      </c>
      <c r="H40" s="36">
        <v>0</v>
      </c>
      <c r="I40" s="36">
        <v>0</v>
      </c>
      <c r="J40" s="37">
        <v>692674421.45000005</v>
      </c>
      <c r="K40" s="36">
        <v>0</v>
      </c>
      <c r="L40" s="38">
        <f t="shared" si="0"/>
        <v>1191983191.45</v>
      </c>
      <c r="M40" s="38">
        <f t="shared" si="0"/>
        <v>0</v>
      </c>
      <c r="N40" s="41"/>
      <c r="O40" s="39">
        <f t="shared" si="1"/>
        <v>1191983191.45</v>
      </c>
      <c r="P40" s="2"/>
    </row>
    <row r="41" spans="2:16">
      <c r="B41" s="32">
        <f t="shared" si="2"/>
        <v>23</v>
      </c>
      <c r="C41" s="33" t="s">
        <v>11</v>
      </c>
      <c r="D41" s="34" t="s">
        <v>35</v>
      </c>
      <c r="E41" s="40"/>
      <c r="F41" s="36">
        <v>108066870.76000011</v>
      </c>
      <c r="G41" s="36">
        <v>0</v>
      </c>
      <c r="H41" s="36">
        <v>0</v>
      </c>
      <c r="I41" s="36">
        <v>1772410.54</v>
      </c>
      <c r="J41" s="37">
        <v>610605175.70387065</v>
      </c>
      <c r="K41" s="36">
        <v>9484948.1100000013</v>
      </c>
      <c r="L41" s="38">
        <f t="shared" si="0"/>
        <v>718672046.46387076</v>
      </c>
      <c r="M41" s="38">
        <f t="shared" si="0"/>
        <v>11257358.650000002</v>
      </c>
      <c r="N41" s="41"/>
      <c r="O41" s="39">
        <f t="shared" si="1"/>
        <v>729929405.11387074</v>
      </c>
      <c r="P41" s="2"/>
    </row>
    <row r="42" spans="2:16">
      <c r="B42" s="32">
        <f t="shared" si="2"/>
        <v>24</v>
      </c>
      <c r="C42" s="33" t="s">
        <v>11</v>
      </c>
      <c r="D42" s="34" t="s">
        <v>36</v>
      </c>
      <c r="E42" s="40"/>
      <c r="F42" s="36">
        <v>44291507.406927079</v>
      </c>
      <c r="G42" s="36">
        <v>10000</v>
      </c>
      <c r="H42" s="36">
        <v>0</v>
      </c>
      <c r="I42" s="36">
        <v>0</v>
      </c>
      <c r="J42" s="37">
        <v>677706040.61083579</v>
      </c>
      <c r="K42" s="36">
        <v>0</v>
      </c>
      <c r="L42" s="38">
        <f t="shared" si="0"/>
        <v>721997548.0177629</v>
      </c>
      <c r="M42" s="38">
        <f t="shared" si="0"/>
        <v>10000</v>
      </c>
      <c r="N42" s="41"/>
      <c r="O42" s="39">
        <f t="shared" si="1"/>
        <v>722007548.0177629</v>
      </c>
      <c r="P42" s="2"/>
    </row>
    <row r="43" spans="2:16">
      <c r="B43" s="32">
        <f t="shared" si="2"/>
        <v>25</v>
      </c>
      <c r="C43" s="33" t="s">
        <v>11</v>
      </c>
      <c r="D43" s="34" t="s">
        <v>37</v>
      </c>
      <c r="E43" s="40"/>
      <c r="F43" s="36">
        <v>222082750</v>
      </c>
      <c r="G43" s="36">
        <v>0</v>
      </c>
      <c r="H43" s="36">
        <v>0</v>
      </c>
      <c r="I43" s="36">
        <v>0</v>
      </c>
      <c r="J43" s="37">
        <v>285943760</v>
      </c>
      <c r="K43" s="36">
        <v>0</v>
      </c>
      <c r="L43" s="38">
        <f t="shared" si="0"/>
        <v>508026510</v>
      </c>
      <c r="M43" s="38">
        <f t="shared" si="0"/>
        <v>0</v>
      </c>
      <c r="N43" s="41"/>
      <c r="O43" s="39">
        <f t="shared" si="1"/>
        <v>508026510</v>
      </c>
      <c r="P43" s="2"/>
    </row>
    <row r="44" spans="2:16">
      <c r="B44" s="32">
        <f t="shared" si="2"/>
        <v>26</v>
      </c>
      <c r="C44" s="33" t="s">
        <v>11</v>
      </c>
      <c r="D44" s="34" t="s">
        <v>38</v>
      </c>
      <c r="E44" s="40"/>
      <c r="F44" s="36">
        <v>503535774.14000005</v>
      </c>
      <c r="G44" s="36">
        <v>0</v>
      </c>
      <c r="H44" s="36">
        <v>0</v>
      </c>
      <c r="I44" s="36">
        <v>0</v>
      </c>
      <c r="J44" s="37">
        <v>1830977.89</v>
      </c>
      <c r="K44" s="36">
        <v>0</v>
      </c>
      <c r="L44" s="38">
        <f t="shared" si="0"/>
        <v>505366752.03000003</v>
      </c>
      <c r="M44" s="38">
        <f t="shared" si="0"/>
        <v>0</v>
      </c>
      <c r="N44" s="41"/>
      <c r="O44" s="39">
        <f t="shared" si="1"/>
        <v>505366752.03000003</v>
      </c>
      <c r="P44" s="2"/>
    </row>
    <row r="45" spans="2:16">
      <c r="B45" s="32">
        <f t="shared" si="2"/>
        <v>27</v>
      </c>
      <c r="C45" s="33" t="s">
        <v>11</v>
      </c>
      <c r="D45" s="34" t="s">
        <v>39</v>
      </c>
      <c r="E45" s="40"/>
      <c r="F45" s="36">
        <v>200795564.06999999</v>
      </c>
      <c r="G45" s="36">
        <v>62102923.159999996</v>
      </c>
      <c r="H45" s="36">
        <v>0</v>
      </c>
      <c r="I45" s="36">
        <v>0</v>
      </c>
      <c r="J45" s="37">
        <v>85394440</v>
      </c>
      <c r="K45" s="36">
        <v>0</v>
      </c>
      <c r="L45" s="38">
        <f t="shared" si="0"/>
        <v>286190004.06999999</v>
      </c>
      <c r="M45" s="38">
        <f t="shared" si="0"/>
        <v>62102923.159999996</v>
      </c>
      <c r="N45" s="41"/>
      <c r="O45" s="39">
        <f t="shared" si="1"/>
        <v>348292927.23000002</v>
      </c>
      <c r="P45" s="2"/>
    </row>
    <row r="46" spans="2:16">
      <c r="B46" s="32">
        <f t="shared" si="2"/>
        <v>28</v>
      </c>
      <c r="C46" s="33" t="s">
        <v>11</v>
      </c>
      <c r="D46" s="34" t="s">
        <v>40</v>
      </c>
      <c r="E46" s="40"/>
      <c r="F46" s="36">
        <v>98871086.469999999</v>
      </c>
      <c r="G46" s="36">
        <v>0</v>
      </c>
      <c r="H46" s="36">
        <v>0</v>
      </c>
      <c r="I46" s="36">
        <v>0</v>
      </c>
      <c r="J46" s="37">
        <v>0</v>
      </c>
      <c r="K46" s="36">
        <v>0</v>
      </c>
      <c r="L46" s="38">
        <f t="shared" si="0"/>
        <v>98871086.469999999</v>
      </c>
      <c r="M46" s="38">
        <f t="shared" si="0"/>
        <v>0</v>
      </c>
      <c r="N46" s="41"/>
      <c r="O46" s="39">
        <f t="shared" si="1"/>
        <v>98871086.469999999</v>
      </c>
      <c r="P46" s="2"/>
    </row>
    <row r="47" spans="2:16">
      <c r="B47" s="32">
        <f t="shared" si="2"/>
        <v>29</v>
      </c>
      <c r="C47" s="33" t="s">
        <v>11</v>
      </c>
      <c r="D47" s="34" t="s">
        <v>41</v>
      </c>
      <c r="E47" s="40"/>
      <c r="F47" s="36">
        <v>35729524.020000003</v>
      </c>
      <c r="G47" s="36">
        <v>0</v>
      </c>
      <c r="H47" s="36">
        <v>0</v>
      </c>
      <c r="I47" s="36">
        <v>0</v>
      </c>
      <c r="J47" s="37">
        <v>0</v>
      </c>
      <c r="K47" s="36">
        <v>0</v>
      </c>
      <c r="L47" s="38">
        <f t="shared" si="0"/>
        <v>35729524.020000003</v>
      </c>
      <c r="M47" s="38">
        <f t="shared" si="0"/>
        <v>0</v>
      </c>
      <c r="N47" s="45"/>
      <c r="O47" s="39">
        <f t="shared" si="1"/>
        <v>35729524.020000003</v>
      </c>
      <c r="P47" s="2"/>
    </row>
    <row r="48" spans="2:16">
      <c r="B48" s="32">
        <f t="shared" si="2"/>
        <v>30</v>
      </c>
      <c r="C48" s="33" t="s">
        <v>11</v>
      </c>
      <c r="D48" s="34" t="s">
        <v>42</v>
      </c>
      <c r="E48" s="40"/>
      <c r="F48" s="36">
        <v>921888.74</v>
      </c>
      <c r="G48" s="36">
        <v>0</v>
      </c>
      <c r="H48" s="36">
        <v>0</v>
      </c>
      <c r="I48" s="36">
        <v>0</v>
      </c>
      <c r="J48" s="37">
        <v>6393066.7600000007</v>
      </c>
      <c r="K48" s="36">
        <v>0</v>
      </c>
      <c r="L48" s="38">
        <f t="shared" si="0"/>
        <v>7314955.5000000009</v>
      </c>
      <c r="M48" s="38">
        <f t="shared" si="0"/>
        <v>0</v>
      </c>
      <c r="N48" s="41"/>
      <c r="O48" s="39">
        <f t="shared" si="1"/>
        <v>7314955.5000000009</v>
      </c>
      <c r="P48" s="2"/>
    </row>
    <row r="49" spans="2:16">
      <c r="B49" s="32">
        <f t="shared" si="2"/>
        <v>31</v>
      </c>
      <c r="C49" s="33" t="s">
        <v>11</v>
      </c>
      <c r="D49" s="34" t="s">
        <v>43</v>
      </c>
      <c r="E49" s="40"/>
      <c r="F49" s="36">
        <v>0</v>
      </c>
      <c r="G49" s="36">
        <v>0</v>
      </c>
      <c r="H49" s="36">
        <v>0</v>
      </c>
      <c r="I49" s="36">
        <v>0</v>
      </c>
      <c r="J49" s="37">
        <v>3652565</v>
      </c>
      <c r="K49" s="36">
        <v>0</v>
      </c>
      <c r="L49" s="38">
        <f t="shared" si="0"/>
        <v>3652565</v>
      </c>
      <c r="M49" s="38">
        <f t="shared" si="0"/>
        <v>0</v>
      </c>
      <c r="N49" s="46"/>
      <c r="O49" s="39">
        <f t="shared" si="1"/>
        <v>3652565</v>
      </c>
      <c r="P49" s="2"/>
    </row>
    <row r="50" spans="2:16">
      <c r="B50" s="32">
        <f t="shared" si="2"/>
        <v>32</v>
      </c>
      <c r="C50" s="33" t="s">
        <v>11</v>
      </c>
      <c r="D50" s="34" t="s">
        <v>44</v>
      </c>
      <c r="E50" s="40"/>
      <c r="F50" s="36">
        <v>0</v>
      </c>
      <c r="G50" s="36">
        <v>0</v>
      </c>
      <c r="H50" s="36">
        <v>0</v>
      </c>
      <c r="I50" s="36">
        <v>0</v>
      </c>
      <c r="J50" s="37">
        <v>375636</v>
      </c>
      <c r="K50" s="36">
        <v>0</v>
      </c>
      <c r="L50" s="38">
        <f t="shared" si="0"/>
        <v>375636</v>
      </c>
      <c r="M50" s="38">
        <f t="shared" si="0"/>
        <v>0</v>
      </c>
      <c r="N50" s="46"/>
      <c r="O50" s="39">
        <f t="shared" si="1"/>
        <v>375636</v>
      </c>
      <c r="P50" s="2"/>
    </row>
    <row r="51" spans="2:16">
      <c r="B51" s="32">
        <f t="shared" si="2"/>
        <v>33</v>
      </c>
      <c r="C51" s="33" t="s">
        <v>11</v>
      </c>
      <c r="D51" s="34" t="s">
        <v>45</v>
      </c>
      <c r="E51" s="40"/>
      <c r="F51" s="36">
        <v>0</v>
      </c>
      <c r="G51" s="36">
        <v>0</v>
      </c>
      <c r="H51" s="36">
        <v>0</v>
      </c>
      <c r="I51" s="36">
        <v>0</v>
      </c>
      <c r="J51" s="37">
        <v>0</v>
      </c>
      <c r="K51" s="36">
        <v>0</v>
      </c>
      <c r="L51" s="36">
        <v>0</v>
      </c>
      <c r="M51" s="36">
        <v>0</v>
      </c>
      <c r="N51" s="47"/>
      <c r="O51" s="48">
        <v>0</v>
      </c>
      <c r="P51" s="2"/>
    </row>
    <row r="52" spans="2:16">
      <c r="B52" s="32">
        <f t="shared" si="2"/>
        <v>34</v>
      </c>
      <c r="C52" s="33" t="s">
        <v>11</v>
      </c>
      <c r="D52" s="34" t="s">
        <v>46</v>
      </c>
      <c r="E52" s="40"/>
      <c r="F52" s="36">
        <v>0</v>
      </c>
      <c r="G52" s="36">
        <v>0</v>
      </c>
      <c r="H52" s="36">
        <v>0</v>
      </c>
      <c r="I52" s="36">
        <v>0</v>
      </c>
      <c r="J52" s="37">
        <v>0</v>
      </c>
      <c r="K52" s="36">
        <v>0</v>
      </c>
      <c r="L52" s="36">
        <v>0</v>
      </c>
      <c r="M52" s="36">
        <v>0</v>
      </c>
      <c r="N52" s="47"/>
      <c r="O52" s="48">
        <v>0</v>
      </c>
      <c r="P52" s="2"/>
    </row>
    <row r="53" spans="2:16" ht="12.75" customHeight="1">
      <c r="B53" s="49"/>
      <c r="C53" s="33"/>
      <c r="D53" s="50"/>
      <c r="E53" s="46"/>
      <c r="F53" s="51" t="s">
        <v>47</v>
      </c>
      <c r="G53" s="52" t="s">
        <v>47</v>
      </c>
      <c r="H53" s="52" t="s">
        <v>47</v>
      </c>
      <c r="I53" s="52" t="s">
        <v>47</v>
      </c>
      <c r="J53" s="52" t="s">
        <v>47</v>
      </c>
      <c r="K53" s="52" t="s">
        <v>47</v>
      </c>
      <c r="L53" s="52" t="s">
        <v>47</v>
      </c>
      <c r="M53" s="52" t="s">
        <v>48</v>
      </c>
      <c r="N53" s="41"/>
      <c r="O53" s="53" t="s">
        <v>48</v>
      </c>
      <c r="P53" s="2"/>
    </row>
    <row r="54" spans="2:16" s="2" customFormat="1" ht="18.75" customHeight="1">
      <c r="B54" s="63" t="s">
        <v>49</v>
      </c>
      <c r="C54" s="64"/>
      <c r="D54" s="65"/>
      <c r="E54" s="35" t="s">
        <v>13</v>
      </c>
      <c r="F54" s="50">
        <f t="shared" ref="F54:M54" si="3">SUM(F19:F53)</f>
        <v>28688750003.329914</v>
      </c>
      <c r="G54" s="38">
        <f t="shared" si="3"/>
        <v>25371420739.932896</v>
      </c>
      <c r="H54" s="38">
        <f t="shared" si="3"/>
        <v>12683579024.154881</v>
      </c>
      <c r="I54" s="38">
        <f t="shared" si="3"/>
        <v>71831662159.242554</v>
      </c>
      <c r="J54" s="38">
        <f t="shared" si="3"/>
        <v>64209730491.104248</v>
      </c>
      <c r="K54" s="38">
        <f t="shared" si="3"/>
        <v>108762004304.21439</v>
      </c>
      <c r="L54" s="38">
        <f t="shared" si="3"/>
        <v>105582059518.58902</v>
      </c>
      <c r="M54" s="38">
        <f t="shared" si="3"/>
        <v>205965087203.3898</v>
      </c>
      <c r="N54" s="35" t="s">
        <v>13</v>
      </c>
      <c r="O54" s="39">
        <f>SUM(O19:O53)</f>
        <v>311547146721.97882</v>
      </c>
    </row>
    <row r="55" spans="2:16" ht="12.75" customHeight="1">
      <c r="B55" s="49"/>
      <c r="C55" s="33"/>
      <c r="D55" s="46"/>
      <c r="E55" s="41"/>
      <c r="F55" s="51" t="s">
        <v>50</v>
      </c>
      <c r="G55" s="52" t="s">
        <v>51</v>
      </c>
      <c r="H55" s="52" t="s">
        <v>50</v>
      </c>
      <c r="I55" s="52" t="s">
        <v>51</v>
      </c>
      <c r="J55" s="52" t="s">
        <v>51</v>
      </c>
      <c r="K55" s="52" t="s">
        <v>51</v>
      </c>
      <c r="L55" s="52" t="s">
        <v>51</v>
      </c>
      <c r="M55" s="52" t="s">
        <v>52</v>
      </c>
      <c r="N55" s="66" t="s">
        <v>53</v>
      </c>
      <c r="O55" s="67"/>
      <c r="P55" s="2"/>
    </row>
    <row r="56" spans="2:16" ht="12.75" customHeight="1" thickBot="1">
      <c r="B56" s="54"/>
      <c r="C56" s="55"/>
      <c r="D56" s="56"/>
      <c r="E56" s="57"/>
      <c r="F56" s="58"/>
      <c r="G56" s="59"/>
      <c r="H56" s="59"/>
      <c r="I56" s="59"/>
      <c r="J56" s="59"/>
      <c r="K56" s="59"/>
      <c r="L56" s="59"/>
      <c r="M56" s="59"/>
      <c r="N56" s="9"/>
      <c r="O56" s="10"/>
      <c r="P56" s="2"/>
    </row>
    <row r="57" spans="2:16">
      <c r="C57" s="60"/>
      <c r="D57" s="60"/>
      <c r="E57" s="60"/>
      <c r="F57" s="60"/>
    </row>
    <row r="58" spans="2:16">
      <c r="C58" s="1" t="s">
        <v>54</v>
      </c>
      <c r="D58" s="61" t="s">
        <v>55</v>
      </c>
      <c r="E58"/>
    </row>
    <row r="59" spans="2:16">
      <c r="C59" s="1" t="s">
        <v>56</v>
      </c>
      <c r="D59" s="61" t="s">
        <v>58</v>
      </c>
      <c r="E59"/>
      <c r="I59" s="62"/>
    </row>
    <row r="60" spans="2:16">
      <c r="D60" s="68" t="s">
        <v>57</v>
      </c>
      <c r="E60" s="68"/>
    </row>
  </sheetData>
  <mergeCells count="13">
    <mergeCell ref="B54:D54"/>
    <mergeCell ref="N55:O55"/>
    <mergeCell ref="D60:E60"/>
    <mergeCell ref="B11:O11"/>
    <mergeCell ref="B12:O12"/>
    <mergeCell ref="B13:O13"/>
    <mergeCell ref="B15:D17"/>
    <mergeCell ref="E15:G15"/>
    <mergeCell ref="H15:I15"/>
    <mergeCell ref="J15:K15"/>
    <mergeCell ref="L15:M15"/>
    <mergeCell ref="N15:O17"/>
    <mergeCell ref="E17:F17"/>
  </mergeCells>
  <pageMargins left="0.23622047244094491" right="0" top="0.23622047244094491" bottom="0" header="0.27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Premium Income_ FY_SP_RN</vt:lpstr>
      <vt:lpstr>'Premium Income_ FY_SP_RN'!Print_Area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2024-11-19T01:51:44Z</dcterms:created>
  <dcterms:modified xsi:type="dcterms:W3CDTF">2024-11-19T06:04:23Z</dcterms:modified>
</cp:coreProperties>
</file>