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"/>
    </mc:Choice>
  </mc:AlternateContent>
  <xr:revisionPtr revIDLastSave="29" documentId="8_{B68F090A-BF8A-4A05-8B71-D669B0DA88FD}" xr6:coauthVersionLast="47" xr6:coauthVersionMax="47" xr10:uidLastSave="{24CA5A97-6133-4E61-8985-223DA24FBBF2}"/>
  <bookViews>
    <workbookView xWindow="1830" yWindow="255" windowWidth="25875" windowHeight="14175" activeTab="1" xr2:uid="{DA5672AC-A7AE-4854-88F5-4D5D6791E3FF}"/>
  </bookViews>
  <sheets>
    <sheet name="IB Premiums Ranking" sheetId="1" r:id="rId1"/>
    <sheet name="IB Premiums per LINE" sheetId="2" r:id="rId2"/>
  </sheets>
  <definedNames>
    <definedName name="_xlnm.Print_Titles" localSheetId="1">'IB Premiums per LINE'!$A:$B,'IB Premiums per LINE'!$1:$5</definedName>
    <definedName name="_xlnm.Print_Titles" localSheetId="0">'IB Premiums Ranking'!$1:$7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3" i="2" l="1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T71" i="2"/>
  <c r="T70" i="2"/>
  <c r="T69" i="2"/>
  <c r="T68" i="2"/>
  <c r="T67" i="2"/>
  <c r="T66" i="2"/>
  <c r="T65" i="2"/>
  <c r="T64" i="2"/>
  <c r="T63" i="2"/>
  <c r="T62" i="2"/>
  <c r="T61" i="2"/>
  <c r="V61" i="2" s="1"/>
  <c r="V73" i="2" s="1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T6" i="2"/>
  <c r="T73" i="2" s="1"/>
  <c r="E75" i="1"/>
</calcChain>
</file>

<file path=xl/sharedStrings.xml><?xml version="1.0" encoding="utf-8"?>
<sst xmlns="http://schemas.openxmlformats.org/spreadsheetml/2006/main" count="235" uniqueCount="104">
  <si>
    <t xml:space="preserve"> Premiums Produced of Insurance Brokers</t>
  </si>
  <si>
    <t>As of December 31, 2023</t>
  </si>
  <si>
    <t>(Based on submitted Statement of Business Operations)</t>
  </si>
  <si>
    <t>Name of Companies</t>
  </si>
  <si>
    <t>Premiums Produced</t>
  </si>
  <si>
    <t>.</t>
  </si>
  <si>
    <t>AON INSURANCE &amp; REINSURANCE BROKERS PHILIPPINES, INC.</t>
  </si>
  <si>
    <t>₱</t>
  </si>
  <si>
    <t>BDO INSURANCE BROKERS, INC.</t>
  </si>
  <si>
    <t>MARSH PHILIPPINES, INC.</t>
  </si>
  <si>
    <t>LOCKTON PHILS. INSURANCE &amp; REINSURANCE BROKERS, INC.</t>
  </si>
  <si>
    <t>WTW INSURANCE &amp; REINSURANCE BROKERS PHILIPPINES, INC.</t>
  </si>
  <si>
    <t>PHILPACIFIC INSURANCE BROKERS &amp; MANAGERS, INC.</t>
  </si>
  <si>
    <t>GOTUACO DEL ROSARIO INSURANCE BROKERS, INC.</t>
  </si>
  <si>
    <t>UNICON INSURANCE BROKERS CORPORATION</t>
  </si>
  <si>
    <t>HSBC INVESTMENT AND INSURANCE BROKERAGE PHILIPPINES, INC.</t>
  </si>
  <si>
    <t>CHINABANK INSURANCE BROKERS, INC.</t>
  </si>
  <si>
    <t>HOWDEN INSURANCE &amp; REINSURANCE BROKERS, (PHILS.), INC.</t>
  </si>
  <si>
    <t>TRINITY INSURANCE &amp; REINSURANCE BROKERS, INC.</t>
  </si>
  <si>
    <t>LBP INSURANCE BROKERAGE, INC.</t>
  </si>
  <si>
    <t>ANCHOR INSURANCE BROKERAGE CORPORATION</t>
  </si>
  <si>
    <t>LACSON &amp; LACSON INSURANCE BROKERS, INC.</t>
  </si>
  <si>
    <t>UNIONBANK FINANCIAL SERVICES AND INS. BROKERAGE, INC. (formerly Citicorp)</t>
  </si>
  <si>
    <t>CEBUANA LHUILLIER INSURANCE BROKERS, INC.</t>
  </si>
  <si>
    <t>COTTON &amp; DIAZ INSURANCE SERVICES, INC.</t>
  </si>
  <si>
    <t>EAST WEST INSURANCE BROKERAGE, INC.</t>
  </si>
  <si>
    <t>DBP INSURANCE BROKERAGE, INC.</t>
  </si>
  <si>
    <t>INTERNATIONAL MARKETING GROUP (IMG) INSURANCE BROKERS CORP.</t>
  </si>
  <si>
    <t>TAISHAN INSURANCE BROKERS (PHILS.), INC.</t>
  </si>
  <si>
    <t>CASHKO INSURANCE BROKERAGE CORP.</t>
  </si>
  <si>
    <t>BONIFACIO INSURANCE BROKER CORPORATION</t>
  </si>
  <si>
    <t>ALSONS INSURANCE AND REINSURANCE BROKERS CORPORATION</t>
  </si>
  <si>
    <t>PHINMA INSURANCE BROKERS, INC. (formerly T-O Insurance Brokers)</t>
  </si>
  <si>
    <t>UNIGUARANTEE INSURANCE BROKERAGE, INC.</t>
  </si>
  <si>
    <t>DACON INSURANCE BROKERS, INC.</t>
  </si>
  <si>
    <t>GUEVENT INSURANCE BROKERS CORPORATION</t>
  </si>
  <si>
    <t>WINEBRENNER &amp; IÑIGO INSURANCE  BROKERS, INC.</t>
  </si>
  <si>
    <t>MONEYHERO INSURANCE BROKERAGE, INC.</t>
  </si>
  <si>
    <t>CENTROLINK INSURANCE BROKERS PHILS., CORP.</t>
  </si>
  <si>
    <t>MAGSAYSAY-HOULDER INSURANCE BROKERS, INC.</t>
  </si>
  <si>
    <t>FUBON INSURANCE BROKER (PHILS.) CORPORATION</t>
  </si>
  <si>
    <t>PENTA INSURANCE BROKERS SERVICES, INC.</t>
  </si>
  <si>
    <t>AFFINITAS INSURANCE BROKERS, INC.</t>
  </si>
  <si>
    <t>RAROCO INSURANCE BROKERS, INC.</t>
  </si>
  <si>
    <t>RESPONSIVE HEALTH &amp; INSURANCE BROKERS, INC.</t>
  </si>
  <si>
    <t>ENSUREMEPH INSURANCE BROKER, INC.</t>
  </si>
  <si>
    <t>SOLEBEN INSURANCE BROKERS, INC.</t>
  </si>
  <si>
    <t xml:space="preserve">OMNI INTERNATIONAL CONSULTANTS, INC. </t>
  </si>
  <si>
    <t>A.V. OCAMPO-ATR KIMENG INSURANCE BROKER INC.</t>
  </si>
  <si>
    <t>TRINITY INSURANCE BROKERS, CEBU, INC.</t>
  </si>
  <si>
    <t>MACONDRAY INSURANCE BROKERS CORPORATION</t>
  </si>
  <si>
    <t>ARIANS INSURANCE BROKERS INC.</t>
  </si>
  <si>
    <t>RELIABLE INSURANCE BROKERS, INC.</t>
  </si>
  <si>
    <t>WINTERNITZ  ASSOCIATES INSURANCE BROKERS CORPORATION</t>
  </si>
  <si>
    <t>AVENUES INSURANCE BROKERS, INC.</t>
  </si>
  <si>
    <t>IUBI INSURANCE INTERMEDIARY CORPORATION</t>
  </si>
  <si>
    <t>EAB INSURANCE BROKERS, INC.</t>
  </si>
  <si>
    <t>KWIKTECH INSURANCE BROKERAGE INC.</t>
  </si>
  <si>
    <t>GTS INSURANCE BROKERS, INC.</t>
  </si>
  <si>
    <t>K&amp;A INSURANCE BROKERS, INC.</t>
  </si>
  <si>
    <t>YAPSTER-E INSURANCE BROKERS, INC.</t>
  </si>
  <si>
    <t>EUROBROKERS INTERNATIONAL, INC.</t>
  </si>
  <si>
    <t>ASIAN ASSET INSURANCE BROKERAGE CORPORATION</t>
  </si>
  <si>
    <t>SEAINSURE INSURANCE BROKER INC.</t>
  </si>
  <si>
    <t>JING-AN SPECIAL RISKS INSURANCE AND REINSURANCE BROKERS, INC.</t>
  </si>
  <si>
    <t>PRIMUS INSURANCE BROKERS, INC.</t>
  </si>
  <si>
    <t>IGLOO INSURANCE BROKER, INC.</t>
  </si>
  <si>
    <t>107 EXCHANGE INSURANCE BROKERS, INC</t>
  </si>
  <si>
    <t>EMBER INSURANCE BROKERAGE INC.</t>
  </si>
  <si>
    <t>BMB INSURANCE BROKERS, INC.</t>
  </si>
  <si>
    <t>CODEXL INSURANCE BROKERAGE INC.</t>
  </si>
  <si>
    <t>KRM INSURANCE AND REINSURANCE BROKERS PHILS., INC</t>
  </si>
  <si>
    <t>PNX-UDENNA INSURANCE BROKERS, INC.</t>
  </si>
  <si>
    <t>No Report Submitted</t>
  </si>
  <si>
    <t xml:space="preserve">            -------------------------------</t>
  </si>
  <si>
    <t>Grand Total</t>
  </si>
  <si>
    <t xml:space="preserve">            =================</t>
  </si>
  <si>
    <t>Date Prepared: 20 November 2024</t>
  </si>
  <si>
    <t>PREMIUMS PRODUCED OF INSURANCE BROKERS</t>
  </si>
  <si>
    <t>Based on submitted Statement of Business Operations</t>
  </si>
  <si>
    <t>Name of Company</t>
  </si>
  <si>
    <t>Life</t>
  </si>
  <si>
    <t>Fire</t>
  </si>
  <si>
    <t>Marine Cargo</t>
  </si>
  <si>
    <t>Marine Hull</t>
  </si>
  <si>
    <t>Aviation</t>
  </si>
  <si>
    <t>Motor Car</t>
  </si>
  <si>
    <t>Health</t>
  </si>
  <si>
    <t>Accident</t>
  </si>
  <si>
    <t>Engineering</t>
  </si>
  <si>
    <t>Insurance for Migrant Workers</t>
  </si>
  <si>
    <t>Micro Insurance</t>
  </si>
  <si>
    <t>Bonds</t>
  </si>
  <si>
    <t>General Liability</t>
  </si>
  <si>
    <t>Prof. Indemnity</t>
  </si>
  <si>
    <t>Crime Insurance</t>
  </si>
  <si>
    <t>Special Risks</t>
  </si>
  <si>
    <t>Miscellaneous</t>
  </si>
  <si>
    <t>Sub-Total</t>
  </si>
  <si>
    <t>HMO</t>
  </si>
  <si>
    <t>TOTAL</t>
  </si>
  <si>
    <t>OMNI INTERNATIONAL CONSULTANTS, INC. (DBS - Omni Insurance Brokers)</t>
  </si>
  <si>
    <t>UNIONBANK FINANCIAL SERVICES AND INSURANCE BROKERAGE, INC. (formerly Citicorp)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</si>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</sst>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19">
    <font>
      <sz val="11"/>
      <color theme="1"/>
      <name val="Aptos Narrow"/>
      <charset val="134"/>
      <scheme val="minor"/>
    </font>
    <font>
      <sz val="11"/>
      <color theme="1"/>
      <name val="Aptos Narrow"/>
      <charset val="134"/>
      <scheme val="minor"/>
    </font>
    <font>
      <sz val="12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b/>
      <sz val="12"/>
      <name val="Arial"/>
      <charset val="134"/>
    </font>
    <font>
      <sz val="10"/>
      <name val="Arial"/>
      <charset val="134"/>
    </font>
    <font>
      <sz val="14"/>
      <color theme="1"/>
      <name val="Aptos Narrow"/>
      <charset val="134"/>
      <scheme val="minor"/>
    </font>
    <font>
      <sz val="12"/>
      <color theme="1"/>
      <name val="Arial"/>
      <charset val="134"/>
    </font>
    <font>
      <sz val="12"/>
      <color rgb="FF000000"/>
      <name val="Arial"/>
      <charset val="134"/>
    </font>
    <font>
      <i/>
      <sz val="11"/>
      <name val="Arial"/>
      <charset val="134"/>
    </font>
    <font>
      <sz val="10"/>
      <color theme="1"/>
      <name val="Arial"/>
      <charset val="134"/>
    </font>
    <font>
      <i/>
      <sz val="12"/>
      <name val="Arial"/>
      <charset val="134"/>
    </font>
    <font>
      <sz val="12"/>
      <color theme="0"/>
      <name val="Aptos Narrow"/>
      <charset val="134"/>
      <scheme val="minor"/>
    </font>
    <font>
      <sz val="12"/>
      <color theme="0"/>
      <name val="Arial"/>
      <charset val="134"/>
    </font>
    <font>
      <sz val="12"/>
      <color theme="1"/>
      <name val="Aptos Narrow"/>
      <charset val="134"/>
      <scheme val="minor"/>
    </font>
    <font>
      <sz val="11"/>
      <name val="Aptos Narrow"/>
      <charset val="134"/>
      <scheme val="minor"/>
    </font>
    <font>
      <b/>
      <sz val="10"/>
      <color theme="0"/>
      <name val="Arial"/>
      <charset val="134"/>
    </font>
    <font>
      <b/>
      <sz val="11"/>
      <color theme="0"/>
      <name val="Aptos Narrow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799920651875362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8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4" fontId="2" fillId="0" borderId="3" xfId="1" applyNumberFormat="1" applyFont="1" applyBorder="1"/>
    <xf numFmtId="0" fontId="4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164" fontId="2" fillId="0" borderId="14" xfId="1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5" fillId="0" borderId="17" xfId="0" applyFont="1" applyBorder="1"/>
    <xf numFmtId="0" fontId="2" fillId="3" borderId="16" xfId="2" applyFont="1" applyFill="1" applyBorder="1"/>
    <xf numFmtId="43" fontId="2" fillId="3" borderId="18" xfId="1" applyFont="1" applyFill="1" applyBorder="1"/>
    <xf numFmtId="43" fontId="7" fillId="0" borderId="0" xfId="1" applyFont="1"/>
    <xf numFmtId="0" fontId="2" fillId="3" borderId="17" xfId="2" applyFont="1" applyFill="1" applyBorder="1"/>
    <xf numFmtId="0" fontId="2" fillId="0" borderId="17" xfId="2" applyFont="1" applyBorder="1"/>
    <xf numFmtId="0" fontId="8" fillId="0" borderId="17" xfId="2" applyFont="1" applyBorder="1"/>
    <xf numFmtId="0" fontId="9" fillId="3" borderId="16" xfId="2" applyFont="1" applyFill="1" applyBorder="1"/>
    <xf numFmtId="0" fontId="9" fillId="3" borderId="17" xfId="2" applyFont="1" applyFill="1" applyBorder="1"/>
    <xf numFmtId="43" fontId="9" fillId="3" borderId="18" xfId="1" applyFont="1" applyFill="1" applyBorder="1"/>
    <xf numFmtId="0" fontId="2" fillId="0" borderId="19" xfId="0" applyFont="1" applyBorder="1"/>
    <xf numFmtId="43" fontId="10" fillId="3" borderId="18" xfId="1" applyFont="1" applyFill="1" applyBorder="1" applyAlignment="1">
      <alignment horizontal="center"/>
    </xf>
    <xf numFmtId="43" fontId="10" fillId="3" borderId="18" xfId="1" quotePrefix="1" applyFont="1" applyFill="1" applyBorder="1" applyAlignment="1">
      <alignment horizontal="center"/>
    </xf>
    <xf numFmtId="0" fontId="2" fillId="0" borderId="20" xfId="0" applyFont="1" applyBorder="1"/>
    <xf numFmtId="0" fontId="5" fillId="0" borderId="19" xfId="0" applyFont="1" applyBorder="1"/>
    <xf numFmtId="0" fontId="2" fillId="0" borderId="21" xfId="0" applyFont="1" applyBorder="1"/>
    <xf numFmtId="43" fontId="5" fillId="3" borderId="22" xfId="1" applyFont="1" applyFill="1" applyBorder="1"/>
    <xf numFmtId="0" fontId="5" fillId="0" borderId="16" xfId="0" applyFont="1" applyBorder="1" applyAlignment="1">
      <alignment horizontal="left"/>
    </xf>
    <xf numFmtId="43" fontId="5" fillId="0" borderId="18" xfId="1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23" xfId="0" applyFont="1" applyBorder="1"/>
    <xf numFmtId="43" fontId="5" fillId="3" borderId="8" xfId="1" applyFont="1" applyFill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3" fontId="5" fillId="3" borderId="2" xfId="1" applyFont="1" applyFill="1" applyBorder="1"/>
    <xf numFmtId="0" fontId="10" fillId="0" borderId="0" xfId="0" applyFont="1"/>
    <xf numFmtId="0" fontId="3" fillId="0" borderId="0" xfId="2" applyFont="1"/>
    <xf numFmtId="0" fontId="11" fillId="0" borderId="0" xfId="0" applyFont="1"/>
    <xf numFmtId="0" fontId="5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3" fillId="4" borderId="2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/>
    <xf numFmtId="165" fontId="6" fillId="0" borderId="0" xfId="0" applyNumberFormat="1" applyFont="1"/>
    <xf numFmtId="165" fontId="6" fillId="0" borderId="5" xfId="0" applyNumberFormat="1" applyFont="1" applyBorder="1"/>
    <xf numFmtId="0" fontId="16" fillId="0" borderId="0" xfId="0" applyFont="1"/>
    <xf numFmtId="0" fontId="0" fillId="0" borderId="4" xfId="0" applyBorder="1"/>
    <xf numFmtId="0" fontId="11" fillId="0" borderId="5" xfId="0" applyFont="1" applyBorder="1"/>
    <xf numFmtId="165" fontId="17" fillId="4" borderId="31" xfId="0" applyNumberFormat="1" applyFont="1" applyFill="1" applyBorder="1"/>
    <xf numFmtId="165" fontId="17" fillId="4" borderId="32" xfId="0" applyNumberFormat="1" applyFont="1" applyFill="1" applyBorder="1"/>
    <xf numFmtId="0" fontId="18" fillId="0" borderId="0" xfId="0" applyFont="1"/>
    <xf numFmtId="0" fontId="5" fillId="0" borderId="9" xfId="0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7" fillId="4" borderId="29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43" fontId="6" fillId="0" borderId="0" xfId="1" applyFont="1"/>
    <xf numFmtId="0" fontId="16" fillId="0" borderId="4" xfId="0" applyFont="1" applyBorder="1" applyAlignment="1">
      <alignment horizontal="center"/>
    </xf>
    <xf numFmtId="165" fontId="6" fillId="0" borderId="0" xfId="1" applyNumberFormat="1" applyFont="1"/>
    <xf numFmtId="0" fontId="16" fillId="0" borderId="28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9BB50243-6FA3-4FB7-B41D-EAEE02889706}"/>
  </cellStyles>
  <dxfs count="22"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  <border outline="0">
        <right style="medium">
          <color auto="1"/>
        </right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3EF9C-E2C1-43BD-8941-4BEAB64C923C}" name="Table4" displayName="Table4" ref="B5:V71" totalsRowShown="0" dataDxfId="0">
  <autoFilter ref="B5:V71" xr:uid="{00000000-0009-0000-0100-000004000000}"/>
  <tableColumns count="21">
    <tableColumn id="1" xr3:uid="{C54B8F6B-222F-4F67-B183-3A707A1F7C19}" name="Name of Company" dataDxfId="21"/>
    <tableColumn id="2" xr3:uid="{610D7EE8-F780-4B83-835F-758AA49650B5}" name="Life" dataDxfId="20"/>
    <tableColumn id="3" xr3:uid="{D3ECDCDB-DE2E-41F6-8060-FEC934514197}" name="Fire" dataDxfId="19"/>
    <tableColumn id="4" xr3:uid="{061DB423-CDD5-48A8-946B-17EA3A6A105E}" name="Marine Cargo" dataDxfId="18"/>
    <tableColumn id="5" xr3:uid="{69423383-A57E-436C-8A36-156F16CB5A95}" name="Marine Hull" dataDxfId="17"/>
    <tableColumn id="6" xr3:uid="{0588EF12-DB4C-4D67-9D92-70EA4CC16D44}" name="Aviation" dataDxfId="16"/>
    <tableColumn id="7" xr3:uid="{6C1104D9-4C85-47C0-9EBE-B89BD8EA3CD4}" name="Motor Car" dataDxfId="15"/>
    <tableColumn id="8" xr3:uid="{4D63C3D2-A9A2-42A5-9A8F-A11D569E089D}" name="Health" dataDxfId="14"/>
    <tableColumn id="9" xr3:uid="{E4B99351-4369-4D3F-8F46-F0255D09B691}" name="Accident" dataDxfId="13"/>
    <tableColumn id="10" xr3:uid="{FC4E265F-7403-41B8-9959-C022F1232659}" name="Engineering" dataDxfId="12"/>
    <tableColumn id="11" xr3:uid="{8F485A3C-69EE-4CF4-AA45-BA3E94718473}" name="Insurance for Migrant Workers" dataDxfId="11"/>
    <tableColumn id="12" xr3:uid="{B2715918-48F0-411B-9E4E-91B7EB5B9B0D}" name="Micro Insurance" dataDxfId="10"/>
    <tableColumn id="13" xr3:uid="{78F59AEC-47BE-4767-B0D8-C239E7450917}" name="Bonds" dataDxfId="9"/>
    <tableColumn id="14" xr3:uid="{939FDDBE-4AEE-4D92-848D-8DB42A398CFA}" name="General Liability" dataDxfId="8"/>
    <tableColumn id="15" xr3:uid="{DC625A64-1951-4F2A-94FF-3D14DB757994}" name="Prof. Indemnity" dataDxfId="7"/>
    <tableColumn id="16" xr3:uid="{31B8B7B2-7B27-4B42-AC14-62A335942C42}" name="Crime Insurance" dataDxfId="6"/>
    <tableColumn id="17" xr3:uid="{42281858-9FEA-4AD4-B563-983E79CEEE9F}" name="Special Risks" dataDxfId="5"/>
    <tableColumn id="18" xr3:uid="{FF746E93-968C-4A34-83B9-A694F8D8314B}" name="Miscellaneous" dataDxfId="4"/>
    <tableColumn id="21" xr3:uid="{63D724D5-18BA-4F17-B25F-8CC405271CEB}" name="Sub-Total" dataDxfId="3">
      <calculatedColumnFormula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calculatedColumnFormula>
    </tableColumn>
    <tableColumn id="19" xr3:uid="{01101B02-14F4-400D-8FC3-25A8E844CF4A}" name="HMO" dataDxfId="2"/>
    <tableColumn id="20" xr3:uid="{A4C8325B-2FF3-4DA9-8489-21DE45F76F46}" name="TOTAL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F2F3-0A19-4638-A97C-841CF5A5B4B3}">
  <sheetPr>
    <tabColor theme="9" tint="-0.249977111117893"/>
  </sheetPr>
  <dimension ref="A1:G78"/>
  <sheetViews>
    <sheetView view="pageLayout" zoomScaleNormal="85" zoomScaleSheetLayoutView="55" workbookViewId="0">
      <selection activeCell="A3" sqref="A3:E3"/>
    </sheetView>
  </sheetViews>
  <sheetFormatPr defaultColWidth="9" defaultRowHeight="15"/>
  <cols>
    <col min="1" max="1" width="4.375" style="1" customWidth="1"/>
    <col min="2" max="2" width="2" style="1" customWidth="1"/>
    <col min="3" max="3" width="91.125" style="1" customWidth="1"/>
    <col min="4" max="4" width="3.625" style="1" customWidth="1"/>
    <col min="5" max="5" width="32.875" style="2" customWidth="1"/>
    <col min="6" max="6" width="3.125" style="1" customWidth="1"/>
    <col min="7" max="7" width="6.25" hidden="1" customWidth="1"/>
  </cols>
  <sheetData>
    <row r="1" spans="1:7" ht="11.25" customHeight="1">
      <c r="A1" s="3"/>
      <c r="B1" s="4"/>
      <c r="C1" s="4"/>
      <c r="D1" s="4"/>
      <c r="E1" s="5"/>
    </row>
    <row r="2" spans="1:7" ht="18">
      <c r="A2" s="65" t="s">
        <v>0</v>
      </c>
      <c r="B2" s="66"/>
      <c r="C2" s="66"/>
      <c r="D2" s="66"/>
      <c r="E2" s="67"/>
      <c r="F2" s="6"/>
    </row>
    <row r="3" spans="1:7" ht="15.75">
      <c r="A3" s="68" t="s">
        <v>1</v>
      </c>
      <c r="B3" s="69"/>
      <c r="C3" s="69"/>
      <c r="D3" s="69"/>
      <c r="E3" s="70"/>
    </row>
    <row r="4" spans="1:7">
      <c r="A4" s="71" t="s">
        <v>2</v>
      </c>
      <c r="B4" s="72"/>
      <c r="C4" s="72"/>
      <c r="D4" s="72"/>
      <c r="E4" s="73"/>
    </row>
    <row r="5" spans="1:7" ht="9.75" customHeight="1" thickBot="1">
      <c r="A5" s="7"/>
      <c r="B5" s="8"/>
      <c r="C5" s="8"/>
      <c r="D5" s="8"/>
      <c r="E5" s="9"/>
    </row>
    <row r="6" spans="1:7" ht="32.25" customHeight="1" thickBot="1">
      <c r="A6" s="62" t="s">
        <v>3</v>
      </c>
      <c r="B6" s="62"/>
      <c r="C6" s="62"/>
      <c r="D6" s="63" t="s">
        <v>4</v>
      </c>
      <c r="E6" s="64"/>
    </row>
    <row r="7" spans="1:7" ht="6" customHeight="1">
      <c r="A7" s="3"/>
      <c r="B7" s="4"/>
      <c r="C7" s="10"/>
      <c r="D7" s="11"/>
      <c r="E7" s="12"/>
    </row>
    <row r="8" spans="1:7" ht="18.75">
      <c r="A8" s="13">
        <v>1</v>
      </c>
      <c r="B8" s="14" t="s">
        <v>5</v>
      </c>
      <c r="C8" s="16" t="s">
        <v>6</v>
      </c>
      <c r="D8" s="15" t="s">
        <v>7</v>
      </c>
      <c r="E8" s="17">
        <v>20559331710</v>
      </c>
      <c r="G8" s="18"/>
    </row>
    <row r="9" spans="1:7" ht="18.75">
      <c r="A9" s="13">
        <v>2</v>
      </c>
      <c r="B9" s="14" t="s">
        <v>5</v>
      </c>
      <c r="C9" s="16" t="s">
        <v>9</v>
      </c>
      <c r="D9" s="19"/>
      <c r="E9" s="17">
        <v>18044298188.391201</v>
      </c>
      <c r="G9" s="18"/>
    </row>
    <row r="10" spans="1:7" ht="18.75">
      <c r="A10" s="13">
        <v>3</v>
      </c>
      <c r="B10" s="14" t="s">
        <v>5</v>
      </c>
      <c r="C10" s="16" t="s">
        <v>8</v>
      </c>
      <c r="D10" s="19"/>
      <c r="E10" s="17">
        <v>8254152683.5100002</v>
      </c>
      <c r="G10" s="18"/>
    </row>
    <row r="11" spans="1:7" ht="18.75">
      <c r="A11" s="13">
        <v>4</v>
      </c>
      <c r="B11" s="14" t="s">
        <v>5</v>
      </c>
      <c r="C11" s="16" t="s">
        <v>10</v>
      </c>
      <c r="D11" s="19"/>
      <c r="E11" s="17">
        <v>6711887660.7340002</v>
      </c>
      <c r="G11" s="18"/>
    </row>
    <row r="12" spans="1:7" ht="18.75">
      <c r="A12" s="13">
        <v>5</v>
      </c>
      <c r="B12" s="14" t="s">
        <v>5</v>
      </c>
      <c r="C12" s="16" t="s">
        <v>11</v>
      </c>
      <c r="D12" s="19"/>
      <c r="E12" s="17">
        <v>6079250157.9499998</v>
      </c>
      <c r="G12" s="18"/>
    </row>
    <row r="13" spans="1:7" ht="18.75">
      <c r="A13" s="13">
        <v>6</v>
      </c>
      <c r="B13" s="14" t="s">
        <v>5</v>
      </c>
      <c r="C13" s="16" t="s">
        <v>13</v>
      </c>
      <c r="D13" s="19"/>
      <c r="E13" s="17">
        <v>4209460303</v>
      </c>
      <c r="G13" s="18"/>
    </row>
    <row r="14" spans="1:7" ht="18.75">
      <c r="A14" s="13">
        <v>7</v>
      </c>
      <c r="B14" s="14" t="s">
        <v>5</v>
      </c>
      <c r="C14" s="16" t="s">
        <v>12</v>
      </c>
      <c r="D14" s="19"/>
      <c r="E14" s="17">
        <v>3745152857.2467999</v>
      </c>
      <c r="G14" s="18"/>
    </row>
    <row r="15" spans="1:7" ht="18.75">
      <c r="A15" s="13">
        <v>8</v>
      </c>
      <c r="B15" s="14" t="s">
        <v>5</v>
      </c>
      <c r="C15" s="16" t="s">
        <v>14</v>
      </c>
      <c r="D15" s="19"/>
      <c r="E15" s="17">
        <v>3359796011.1377101</v>
      </c>
      <c r="G15" s="18"/>
    </row>
    <row r="16" spans="1:7" ht="18.75">
      <c r="A16" s="13">
        <v>9</v>
      </c>
      <c r="B16" s="14" t="s">
        <v>5</v>
      </c>
      <c r="C16" s="16" t="s">
        <v>15</v>
      </c>
      <c r="D16" s="20"/>
      <c r="E16" s="17">
        <v>3294708463.60466</v>
      </c>
      <c r="G16" s="18"/>
    </row>
    <row r="17" spans="1:7" ht="18.75">
      <c r="A17" s="13">
        <v>10</v>
      </c>
      <c r="B17" s="14" t="s">
        <v>5</v>
      </c>
      <c r="C17" s="16" t="s">
        <v>17</v>
      </c>
      <c r="D17" s="19"/>
      <c r="E17" s="17">
        <v>3073523167.1100001</v>
      </c>
      <c r="G17" s="18"/>
    </row>
    <row r="18" spans="1:7" ht="18.75">
      <c r="A18" s="13">
        <v>11</v>
      </c>
      <c r="B18" s="14" t="s">
        <v>5</v>
      </c>
      <c r="C18" s="16" t="s">
        <v>18</v>
      </c>
      <c r="D18" s="19"/>
      <c r="E18" s="17">
        <v>2392985787.9899998</v>
      </c>
      <c r="G18" s="18"/>
    </row>
    <row r="19" spans="1:7" ht="18.75">
      <c r="A19" s="13">
        <v>12</v>
      </c>
      <c r="B19" s="14" t="s">
        <v>5</v>
      </c>
      <c r="C19" s="16" t="s">
        <v>19</v>
      </c>
      <c r="D19" s="19"/>
      <c r="E19" s="17">
        <v>1881815893</v>
      </c>
      <c r="G19" s="18"/>
    </row>
    <row r="20" spans="1:7" ht="18.75">
      <c r="A20" s="13">
        <v>13</v>
      </c>
      <c r="B20" s="14" t="s">
        <v>5</v>
      </c>
      <c r="C20" s="16" t="s">
        <v>20</v>
      </c>
      <c r="D20" s="19"/>
      <c r="E20" s="17">
        <v>1798440496.0588601</v>
      </c>
      <c r="G20" s="18"/>
    </row>
    <row r="21" spans="1:7" ht="18.75">
      <c r="A21" s="13">
        <v>14</v>
      </c>
      <c r="B21" s="14" t="s">
        <v>5</v>
      </c>
      <c r="C21" s="16" t="s">
        <v>21</v>
      </c>
      <c r="D21" s="21"/>
      <c r="E21" s="17">
        <v>1594549316</v>
      </c>
      <c r="G21" s="18"/>
    </row>
    <row r="22" spans="1:7" ht="18.75">
      <c r="A22" s="13">
        <v>15</v>
      </c>
      <c r="B22" s="14" t="s">
        <v>5</v>
      </c>
      <c r="C22" s="16" t="s">
        <v>16</v>
      </c>
      <c r="D22" s="19"/>
      <c r="E22" s="17">
        <v>1535338776</v>
      </c>
      <c r="G22" s="18"/>
    </row>
    <row r="23" spans="1:7" ht="18.75">
      <c r="A23" s="13">
        <v>16</v>
      </c>
      <c r="B23" s="14" t="s">
        <v>5</v>
      </c>
      <c r="C23" s="16" t="s">
        <v>22</v>
      </c>
      <c r="D23" s="19"/>
      <c r="E23" s="17">
        <v>1066241648</v>
      </c>
      <c r="G23" s="18"/>
    </row>
    <row r="24" spans="1:7" ht="18.75">
      <c r="A24" s="13">
        <v>17</v>
      </c>
      <c r="B24" s="14" t="s">
        <v>5</v>
      </c>
      <c r="C24" s="16" t="s">
        <v>24</v>
      </c>
      <c r="D24" s="19"/>
      <c r="E24" s="17">
        <v>633260378.99633801</v>
      </c>
      <c r="G24" s="18"/>
    </row>
    <row r="25" spans="1:7" ht="18.75">
      <c r="A25" s="13">
        <v>18</v>
      </c>
      <c r="B25" s="14" t="s">
        <v>5</v>
      </c>
      <c r="C25" s="16" t="s">
        <v>26</v>
      </c>
      <c r="D25" s="19"/>
      <c r="E25" s="17">
        <v>618051126.03999996</v>
      </c>
      <c r="G25" s="18"/>
    </row>
    <row r="26" spans="1:7" ht="18.75">
      <c r="A26" s="13">
        <v>19</v>
      </c>
      <c r="B26" s="14" t="s">
        <v>5</v>
      </c>
      <c r="C26" s="16" t="s">
        <v>28</v>
      </c>
      <c r="D26" s="20"/>
      <c r="E26" s="17">
        <v>546504384</v>
      </c>
      <c r="G26" s="18"/>
    </row>
    <row r="27" spans="1:7" ht="18.75">
      <c r="A27" s="13">
        <v>20</v>
      </c>
      <c r="B27" s="14" t="s">
        <v>5</v>
      </c>
      <c r="C27" s="16" t="s">
        <v>30</v>
      </c>
      <c r="D27" s="19"/>
      <c r="E27" s="17">
        <v>512938417.24000001</v>
      </c>
      <c r="G27" s="18"/>
    </row>
    <row r="28" spans="1:7" ht="18.75">
      <c r="A28" s="13">
        <v>21</v>
      </c>
      <c r="B28" s="14" t="s">
        <v>5</v>
      </c>
      <c r="C28" s="16" t="s">
        <v>31</v>
      </c>
      <c r="D28" s="20"/>
      <c r="E28" s="17">
        <v>477296348</v>
      </c>
      <c r="G28" s="18"/>
    </row>
    <row r="29" spans="1:7" ht="18.75">
      <c r="A29" s="13">
        <v>22</v>
      </c>
      <c r="B29" s="14" t="s">
        <v>5</v>
      </c>
      <c r="C29" s="16" t="s">
        <v>25</v>
      </c>
      <c r="D29" s="20"/>
      <c r="E29" s="17">
        <v>460603929.400002</v>
      </c>
      <c r="G29" s="18"/>
    </row>
    <row r="30" spans="1:7" ht="18.75">
      <c r="A30" s="13">
        <v>23</v>
      </c>
      <c r="B30" s="14" t="s">
        <v>5</v>
      </c>
      <c r="C30" s="16" t="s">
        <v>33</v>
      </c>
      <c r="D30" s="19"/>
      <c r="E30" s="17">
        <v>446555663.23437399</v>
      </c>
      <c r="G30" s="18"/>
    </row>
    <row r="31" spans="1:7" ht="18.75">
      <c r="A31" s="13">
        <v>24</v>
      </c>
      <c r="B31" s="14" t="s">
        <v>5</v>
      </c>
      <c r="C31" s="16" t="s">
        <v>34</v>
      </c>
      <c r="D31" s="19"/>
      <c r="E31" s="17">
        <v>398978695.98878801</v>
      </c>
      <c r="G31" s="18"/>
    </row>
    <row r="32" spans="1:7" ht="18.75">
      <c r="A32" s="13">
        <v>25</v>
      </c>
      <c r="B32" s="14" t="s">
        <v>5</v>
      </c>
      <c r="C32" s="16" t="s">
        <v>23</v>
      </c>
      <c r="D32" s="20"/>
      <c r="E32" s="17">
        <v>347689314.178487</v>
      </c>
      <c r="G32" s="18"/>
    </row>
    <row r="33" spans="1:7" ht="18.75">
      <c r="A33" s="13">
        <v>26</v>
      </c>
      <c r="B33" s="14" t="s">
        <v>5</v>
      </c>
      <c r="C33" s="16" t="s">
        <v>29</v>
      </c>
      <c r="D33" s="20"/>
      <c r="E33" s="17">
        <v>336772977.80000001</v>
      </c>
      <c r="G33" s="18"/>
    </row>
    <row r="34" spans="1:7" ht="18.75">
      <c r="A34" s="13">
        <v>27</v>
      </c>
      <c r="B34" s="14" t="s">
        <v>5</v>
      </c>
      <c r="C34" s="16" t="s">
        <v>27</v>
      </c>
      <c r="D34" s="20"/>
      <c r="E34" s="17">
        <v>326615419.47607899</v>
      </c>
      <c r="G34" s="18"/>
    </row>
    <row r="35" spans="1:7" ht="18.75">
      <c r="A35" s="13">
        <v>28</v>
      </c>
      <c r="B35" s="14" t="s">
        <v>5</v>
      </c>
      <c r="C35" s="16" t="s">
        <v>36</v>
      </c>
      <c r="D35" s="19"/>
      <c r="E35" s="17">
        <v>319626422</v>
      </c>
      <c r="G35" s="18"/>
    </row>
    <row r="36" spans="1:7" ht="18.75">
      <c r="A36" s="13">
        <v>29</v>
      </c>
      <c r="B36" s="14" t="s">
        <v>5</v>
      </c>
      <c r="C36" s="16" t="s">
        <v>35</v>
      </c>
      <c r="D36" s="19"/>
      <c r="E36" s="17">
        <v>318754432.28570199</v>
      </c>
      <c r="G36" s="18"/>
    </row>
    <row r="37" spans="1:7" ht="18.75">
      <c r="A37" s="13">
        <v>30</v>
      </c>
      <c r="B37" s="14" t="s">
        <v>5</v>
      </c>
      <c r="C37" s="16" t="s">
        <v>38</v>
      </c>
      <c r="D37" s="20"/>
      <c r="E37" s="17">
        <v>272565004.55000001</v>
      </c>
      <c r="G37" s="18"/>
    </row>
    <row r="38" spans="1:7" ht="18.75">
      <c r="A38" s="13">
        <v>31</v>
      </c>
      <c r="B38" s="14" t="s">
        <v>5</v>
      </c>
      <c r="C38" s="16" t="s">
        <v>39</v>
      </c>
      <c r="D38" s="20"/>
      <c r="E38" s="17">
        <v>269391379.20333302</v>
      </c>
      <c r="G38" s="18"/>
    </row>
    <row r="39" spans="1:7" ht="18.75">
      <c r="A39" s="13">
        <v>32</v>
      </c>
      <c r="B39" s="14" t="s">
        <v>5</v>
      </c>
      <c r="C39" s="16" t="s">
        <v>32</v>
      </c>
      <c r="D39" s="19"/>
      <c r="E39" s="17">
        <v>267535388.72299901</v>
      </c>
      <c r="G39" s="18"/>
    </row>
    <row r="40" spans="1:7" ht="18.75">
      <c r="A40" s="13">
        <v>33</v>
      </c>
      <c r="B40" s="14" t="s">
        <v>5</v>
      </c>
      <c r="C40" s="16" t="s">
        <v>40</v>
      </c>
      <c r="D40" s="20"/>
      <c r="E40" s="17">
        <v>188460185.56</v>
      </c>
      <c r="G40" s="18"/>
    </row>
    <row r="41" spans="1:7" ht="18.75">
      <c r="A41" s="13">
        <v>34</v>
      </c>
      <c r="B41" s="14" t="s">
        <v>5</v>
      </c>
      <c r="C41" s="16" t="s">
        <v>37</v>
      </c>
      <c r="D41" s="19"/>
      <c r="E41" s="17">
        <v>180420959</v>
      </c>
      <c r="G41" s="18"/>
    </row>
    <row r="42" spans="1:7" ht="18.75">
      <c r="A42" s="13">
        <v>35</v>
      </c>
      <c r="B42" s="14" t="s">
        <v>5</v>
      </c>
      <c r="C42" s="16" t="s">
        <v>42</v>
      </c>
      <c r="D42" s="19"/>
      <c r="E42" s="17">
        <v>169664444.88</v>
      </c>
      <c r="G42" s="18"/>
    </row>
    <row r="43" spans="1:7" ht="18.75">
      <c r="A43" s="13">
        <v>36</v>
      </c>
      <c r="B43" s="14" t="s">
        <v>5</v>
      </c>
      <c r="C43" s="16" t="s">
        <v>41</v>
      </c>
      <c r="D43" s="20"/>
      <c r="E43" s="17">
        <v>167192822.31</v>
      </c>
      <c r="G43" s="18"/>
    </row>
    <row r="44" spans="1:7" ht="18.75">
      <c r="A44" s="13">
        <v>37</v>
      </c>
      <c r="B44" s="14" t="s">
        <v>5</v>
      </c>
      <c r="C44" s="16" t="s">
        <v>44</v>
      </c>
      <c r="D44" s="20"/>
      <c r="E44" s="17">
        <v>153162363.96000001</v>
      </c>
      <c r="G44" s="18"/>
    </row>
    <row r="45" spans="1:7" ht="18.75">
      <c r="A45" s="13">
        <v>38</v>
      </c>
      <c r="B45" s="14" t="s">
        <v>5</v>
      </c>
      <c r="C45" s="22" t="s">
        <v>46</v>
      </c>
      <c r="D45" s="23"/>
      <c r="E45" s="24">
        <v>146412760</v>
      </c>
      <c r="G45" s="18"/>
    </row>
    <row r="46" spans="1:7" ht="18.75">
      <c r="A46" s="13">
        <v>39</v>
      </c>
      <c r="B46" s="14" t="s">
        <v>5</v>
      </c>
      <c r="C46" s="16" t="s">
        <v>47</v>
      </c>
      <c r="D46" s="19"/>
      <c r="E46" s="17">
        <v>125378570</v>
      </c>
      <c r="G46" s="18"/>
    </row>
    <row r="47" spans="1:7" ht="18.75">
      <c r="A47" s="13">
        <v>40</v>
      </c>
      <c r="B47" s="14" t="s">
        <v>5</v>
      </c>
      <c r="C47" s="16" t="s">
        <v>48</v>
      </c>
      <c r="D47" s="20"/>
      <c r="E47" s="17">
        <v>121022364.72</v>
      </c>
      <c r="G47" s="18"/>
    </row>
    <row r="48" spans="1:7" ht="18.75">
      <c r="A48" s="13">
        <v>41</v>
      </c>
      <c r="B48" s="14" t="s">
        <v>5</v>
      </c>
      <c r="C48" s="16" t="s">
        <v>49</v>
      </c>
      <c r="D48" s="19"/>
      <c r="E48" s="17">
        <v>115149704.553248</v>
      </c>
      <c r="G48" s="18"/>
    </row>
    <row r="49" spans="1:7" ht="18.75">
      <c r="A49" s="13">
        <v>42</v>
      </c>
      <c r="B49" s="14" t="s">
        <v>5</v>
      </c>
      <c r="C49" s="16" t="s">
        <v>50</v>
      </c>
      <c r="D49" s="19"/>
      <c r="E49" s="17">
        <v>107273358.54000001</v>
      </c>
      <c r="G49" s="18"/>
    </row>
    <row r="50" spans="1:7" ht="18.75">
      <c r="A50" s="13">
        <v>43</v>
      </c>
      <c r="B50" s="14" t="s">
        <v>5</v>
      </c>
      <c r="C50" s="16" t="s">
        <v>51</v>
      </c>
      <c r="D50" s="19"/>
      <c r="E50" s="17">
        <v>106351879.47</v>
      </c>
      <c r="G50" s="18"/>
    </row>
    <row r="51" spans="1:7" ht="18.75">
      <c r="A51" s="13">
        <v>44</v>
      </c>
      <c r="B51" s="14" t="s">
        <v>5</v>
      </c>
      <c r="C51" s="16" t="s">
        <v>52</v>
      </c>
      <c r="D51" s="19"/>
      <c r="E51" s="17">
        <v>94999852</v>
      </c>
      <c r="G51" s="18"/>
    </row>
    <row r="52" spans="1:7" ht="18.75">
      <c r="A52" s="13">
        <v>45</v>
      </c>
      <c r="B52" s="25" t="s">
        <v>5</v>
      </c>
      <c r="C52" s="16" t="s">
        <v>53</v>
      </c>
      <c r="D52" s="19"/>
      <c r="E52" s="17">
        <v>93293570.475300103</v>
      </c>
      <c r="G52" s="18"/>
    </row>
    <row r="53" spans="1:7" ht="18.75">
      <c r="A53" s="13">
        <v>46</v>
      </c>
      <c r="B53" s="14" t="s">
        <v>5</v>
      </c>
      <c r="C53" s="16" t="s">
        <v>43</v>
      </c>
      <c r="D53" s="20"/>
      <c r="E53" s="17">
        <v>90183345.370000005</v>
      </c>
      <c r="G53" s="18"/>
    </row>
    <row r="54" spans="1:7" ht="18.75">
      <c r="A54" s="13">
        <v>47</v>
      </c>
      <c r="B54" s="14" t="s">
        <v>5</v>
      </c>
      <c r="C54" s="16" t="s">
        <v>54</v>
      </c>
      <c r="D54" s="19"/>
      <c r="E54" s="17">
        <v>74285193.560000002</v>
      </c>
      <c r="G54" s="18"/>
    </row>
    <row r="55" spans="1:7" ht="18.75">
      <c r="A55" s="13">
        <v>48</v>
      </c>
      <c r="B55" s="14" t="s">
        <v>5</v>
      </c>
      <c r="C55" s="16" t="s">
        <v>55</v>
      </c>
      <c r="D55" s="20"/>
      <c r="E55" s="17">
        <v>44836676.210000001</v>
      </c>
      <c r="G55" s="18"/>
    </row>
    <row r="56" spans="1:7" ht="18.75">
      <c r="A56" s="13">
        <v>49</v>
      </c>
      <c r="B56" s="14" t="s">
        <v>5</v>
      </c>
      <c r="C56" s="16" t="s">
        <v>56</v>
      </c>
      <c r="D56" s="20"/>
      <c r="E56" s="17">
        <v>39679318.854010299</v>
      </c>
      <c r="G56" s="18"/>
    </row>
    <row r="57" spans="1:7" ht="18.75">
      <c r="A57" s="13">
        <v>50</v>
      </c>
      <c r="B57" s="14" t="s">
        <v>5</v>
      </c>
      <c r="C57" s="16" t="s">
        <v>45</v>
      </c>
      <c r="D57" s="19"/>
      <c r="E57" s="17">
        <v>38060161</v>
      </c>
      <c r="G57" s="18"/>
    </row>
    <row r="58" spans="1:7" ht="18.75">
      <c r="A58" s="13">
        <v>51</v>
      </c>
      <c r="B58" s="14" t="s">
        <v>5</v>
      </c>
      <c r="C58" s="16" t="s">
        <v>58</v>
      </c>
      <c r="D58" s="19"/>
      <c r="E58" s="17">
        <v>34637543.979999997</v>
      </c>
      <c r="G58" s="18"/>
    </row>
    <row r="59" spans="1:7" ht="18.75">
      <c r="A59" s="13">
        <v>52</v>
      </c>
      <c r="B59" s="14" t="s">
        <v>5</v>
      </c>
      <c r="C59" s="16" t="s">
        <v>59</v>
      </c>
      <c r="D59" s="19"/>
      <c r="E59" s="17">
        <v>33708119</v>
      </c>
      <c r="G59" s="18"/>
    </row>
    <row r="60" spans="1:7" ht="18.75">
      <c r="A60" s="13">
        <v>53</v>
      </c>
      <c r="B60" s="14" t="s">
        <v>5</v>
      </c>
      <c r="C60" s="16" t="s">
        <v>57</v>
      </c>
      <c r="D60" s="19"/>
      <c r="E60" s="17">
        <v>33511742</v>
      </c>
      <c r="G60" s="18"/>
    </row>
    <row r="61" spans="1:7" ht="18.75">
      <c r="A61" s="13">
        <v>54</v>
      </c>
      <c r="B61" s="14" t="s">
        <v>5</v>
      </c>
      <c r="C61" s="16" t="s">
        <v>60</v>
      </c>
      <c r="D61" s="19"/>
      <c r="E61" s="17">
        <v>28088880.449999999</v>
      </c>
      <c r="G61" s="18"/>
    </row>
    <row r="62" spans="1:7" ht="18.75">
      <c r="A62" s="13">
        <v>55</v>
      </c>
      <c r="B62" s="14" t="s">
        <v>5</v>
      </c>
      <c r="C62" s="16" t="s">
        <v>61</v>
      </c>
      <c r="D62" s="20"/>
      <c r="E62" s="17">
        <v>24482002.870000001</v>
      </c>
      <c r="G62" s="18"/>
    </row>
    <row r="63" spans="1:7" ht="18.75">
      <c r="A63" s="13">
        <v>56</v>
      </c>
      <c r="B63" s="14" t="s">
        <v>5</v>
      </c>
      <c r="C63" s="16" t="s">
        <v>62</v>
      </c>
      <c r="D63" s="20"/>
      <c r="E63" s="17">
        <v>12720231.800000001</v>
      </c>
      <c r="G63" s="18"/>
    </row>
    <row r="64" spans="1:7" ht="18.75">
      <c r="A64" s="13">
        <v>57</v>
      </c>
      <c r="B64" s="14" t="s">
        <v>5</v>
      </c>
      <c r="C64" s="16" t="s">
        <v>63</v>
      </c>
      <c r="D64" s="20"/>
      <c r="E64" s="17">
        <v>2994330.14</v>
      </c>
      <c r="G64" s="18"/>
    </row>
    <row r="65" spans="1:7" ht="18.75">
      <c r="A65" s="13">
        <v>58</v>
      </c>
      <c r="B65" s="14" t="s">
        <v>5</v>
      </c>
      <c r="C65" s="16" t="s">
        <v>64</v>
      </c>
      <c r="D65" s="19"/>
      <c r="E65" s="17">
        <v>2495696.46</v>
      </c>
      <c r="G65" s="18"/>
    </row>
    <row r="66" spans="1:7" ht="18.75">
      <c r="A66" s="13">
        <v>59</v>
      </c>
      <c r="B66" s="14" t="s">
        <v>5</v>
      </c>
      <c r="C66" s="16" t="s">
        <v>65</v>
      </c>
      <c r="D66" s="20"/>
      <c r="E66" s="17">
        <v>2048219</v>
      </c>
      <c r="G66" s="18"/>
    </row>
    <row r="67" spans="1:7" ht="18.75">
      <c r="A67" s="13">
        <v>60</v>
      </c>
      <c r="B67" s="1" t="s">
        <v>5</v>
      </c>
      <c r="C67" s="16" t="s">
        <v>67</v>
      </c>
      <c r="D67" s="15"/>
      <c r="E67" s="17">
        <v>1150244.73</v>
      </c>
      <c r="G67" s="18"/>
    </row>
    <row r="68" spans="1:7" ht="18.75">
      <c r="A68" s="13">
        <v>61</v>
      </c>
      <c r="B68" s="14" t="s">
        <v>5</v>
      </c>
      <c r="C68" s="16" t="s">
        <v>66</v>
      </c>
      <c r="D68" s="19"/>
      <c r="E68" s="17">
        <v>1108580.93</v>
      </c>
      <c r="G68" s="18"/>
    </row>
    <row r="69" spans="1:7" ht="18.75">
      <c r="A69" s="13">
        <v>62</v>
      </c>
      <c r="B69" s="14" t="s">
        <v>5</v>
      </c>
      <c r="C69" s="16" t="s">
        <v>68</v>
      </c>
      <c r="D69" s="20"/>
      <c r="E69" s="17">
        <v>25169.5</v>
      </c>
      <c r="G69" s="18"/>
    </row>
    <row r="70" spans="1:7" ht="18.75">
      <c r="A70" s="13">
        <v>63</v>
      </c>
      <c r="B70" s="14" t="s">
        <v>5</v>
      </c>
      <c r="C70" s="16" t="s">
        <v>69</v>
      </c>
      <c r="D70" s="19"/>
      <c r="E70" s="26">
        <v>0</v>
      </c>
      <c r="G70" s="18"/>
    </row>
    <row r="71" spans="1:7" ht="18.75">
      <c r="A71" s="13">
        <v>64</v>
      </c>
      <c r="B71" s="14" t="s">
        <v>5</v>
      </c>
      <c r="C71" s="16" t="s">
        <v>70</v>
      </c>
      <c r="D71" s="20"/>
      <c r="E71" s="26">
        <v>0</v>
      </c>
      <c r="G71" s="18"/>
    </row>
    <row r="72" spans="1:7" ht="18.75">
      <c r="A72" s="13">
        <v>65</v>
      </c>
      <c r="B72" s="14"/>
      <c r="C72" s="16" t="s">
        <v>71</v>
      </c>
      <c r="D72" s="20"/>
      <c r="E72" s="26">
        <v>0</v>
      </c>
      <c r="G72" s="18"/>
    </row>
    <row r="73" spans="1:7" ht="18.75">
      <c r="A73" s="13">
        <v>66</v>
      </c>
      <c r="B73" s="14" t="s">
        <v>5</v>
      </c>
      <c r="C73" s="16" t="s">
        <v>72</v>
      </c>
      <c r="D73" s="20"/>
      <c r="E73" s="27" t="s">
        <v>73</v>
      </c>
      <c r="G73" s="18"/>
    </row>
    <row r="74" spans="1:7" ht="15.75">
      <c r="A74" s="28"/>
      <c r="B74" s="14"/>
      <c r="C74" s="29"/>
      <c r="D74" s="30"/>
      <c r="E74" s="31" t="s">
        <v>74</v>
      </c>
    </row>
    <row r="75" spans="1:7" ht="15.75">
      <c r="A75" s="13"/>
      <c r="B75" s="14"/>
      <c r="C75" s="32" t="s">
        <v>75</v>
      </c>
      <c r="D75" s="15" t="s">
        <v>7</v>
      </c>
      <c r="E75" s="33">
        <f>SUM(E8:E74)</f>
        <v>96386870692.171875</v>
      </c>
    </row>
    <row r="76" spans="1:7" ht="16.5" thickBot="1">
      <c r="A76" s="34"/>
      <c r="B76" s="35"/>
      <c r="C76" s="36"/>
      <c r="D76" s="37"/>
      <c r="E76" s="38" t="s">
        <v>76</v>
      </c>
    </row>
    <row r="77" spans="1:7" ht="15.75">
      <c r="A77" s="4"/>
      <c r="B77" s="4"/>
      <c r="C77" s="39"/>
      <c r="D77" s="40"/>
      <c r="E77" s="41"/>
    </row>
    <row r="78" spans="1:7">
      <c r="B78" s="42" t="s">
        <v>77</v>
      </c>
    </row>
  </sheetData>
  <mergeCells count="5">
    <mergeCell ref="A6:C6"/>
    <mergeCell ref="D6:E6"/>
    <mergeCell ref="A2:E2"/>
    <mergeCell ref="A3:E3"/>
    <mergeCell ref="A4:E4"/>
  </mergeCells>
  <printOptions horizontalCentered="1"/>
  <pageMargins left="0.39370078740157483" right="0.39370078740157483" top="1.56" bottom="0.35433070866141736" header="0.31496062992125984" footer="0.31496062992125984"/>
  <pageSetup paperSize="9" scale="65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2540-E2D6-4A2D-B712-00536819CD68}">
  <sheetPr>
    <tabColor theme="9" tint="-0.249977111117893"/>
    <pageSetUpPr fitToPage="1"/>
  </sheetPr>
  <dimension ref="A1:V75"/>
  <sheetViews>
    <sheetView tabSelected="1" view="pageBreakPreview" zoomScale="70" zoomScaleNormal="70" zoomScaleSheetLayoutView="70" workbookViewId="0">
      <pane xSplit="2" ySplit="5" topLeftCell="Q41" activePane="bottomRight" state="frozen"/>
      <selection pane="topRight"/>
      <selection pane="bottomLeft"/>
      <selection pane="bottomRight" activeCell="B63" sqref="B63"/>
    </sheetView>
  </sheetViews>
  <sheetFormatPr defaultColWidth="9.125" defaultRowHeight="13.5"/>
  <cols>
    <col min="1" max="1" width="4" customWidth="1"/>
    <col min="2" max="2" width="71" customWidth="1"/>
    <col min="3" max="11" width="25.625" customWidth="1"/>
    <col min="12" max="12" width="30.375" customWidth="1"/>
    <col min="13" max="22" width="25.625" customWidth="1"/>
    <col min="25" max="25" width="16" customWidth="1"/>
    <col min="28" max="28" width="20.375" customWidth="1"/>
  </cols>
  <sheetData>
    <row r="1" spans="1:22" ht="16.5" customHeight="1">
      <c r="A1" s="43" t="s">
        <v>78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7.25" customHeight="1">
      <c r="A2" s="45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17.25" customHeight="1">
      <c r="A3" s="46" t="s">
        <v>79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9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2" s="52" customFormat="1" ht="32.25" customHeight="1">
      <c r="A5" s="47"/>
      <c r="B5" s="48" t="s">
        <v>80</v>
      </c>
      <c r="C5" s="49" t="s">
        <v>81</v>
      </c>
      <c r="D5" s="49" t="s">
        <v>82</v>
      </c>
      <c r="E5" s="49" t="s">
        <v>83</v>
      </c>
      <c r="F5" s="49" t="s">
        <v>84</v>
      </c>
      <c r="G5" s="49" t="s">
        <v>85</v>
      </c>
      <c r="H5" s="49" t="s">
        <v>86</v>
      </c>
      <c r="I5" s="49" t="s">
        <v>87</v>
      </c>
      <c r="J5" s="49" t="s">
        <v>88</v>
      </c>
      <c r="K5" s="49" t="s">
        <v>89</v>
      </c>
      <c r="L5" s="50" t="s">
        <v>90</v>
      </c>
      <c r="M5" s="49" t="s">
        <v>91</v>
      </c>
      <c r="N5" s="49" t="s">
        <v>92</v>
      </c>
      <c r="O5" s="49" t="s">
        <v>93</v>
      </c>
      <c r="P5" s="49" t="s">
        <v>94</v>
      </c>
      <c r="Q5" s="49" t="s">
        <v>95</v>
      </c>
      <c r="R5" s="49" t="s">
        <v>96</v>
      </c>
      <c r="S5" s="49" t="s">
        <v>97</v>
      </c>
      <c r="T5" s="49" t="s">
        <v>98</v>
      </c>
      <c r="U5" s="49" t="s">
        <v>99</v>
      </c>
      <c r="V5" s="51" t="s">
        <v>100</v>
      </c>
    </row>
    <row r="6" spans="1:22" ht="14.25">
      <c r="A6" s="76">
        <v>1</v>
      </c>
      <c r="B6" s="53" t="s">
        <v>67</v>
      </c>
      <c r="C6" s="77">
        <v>0</v>
      </c>
      <c r="D6" s="77">
        <v>1076332.98</v>
      </c>
      <c r="E6" s="77">
        <v>0</v>
      </c>
      <c r="F6" s="77">
        <v>0</v>
      </c>
      <c r="G6" s="77">
        <v>0</v>
      </c>
      <c r="H6" s="77">
        <v>48230.73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1911.52</v>
      </c>
      <c r="P6" s="77">
        <v>23769.5</v>
      </c>
      <c r="Q6" s="77">
        <v>0</v>
      </c>
      <c r="R6" s="77">
        <v>0</v>
      </c>
      <c r="S6" s="77">
        <v>0</v>
      </c>
      <c r="T6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1150244.73</v>
      </c>
      <c r="U6" s="77">
        <v>0</v>
      </c>
      <c r="V6" s="55">
        <v>1150244.73</v>
      </c>
    </row>
    <row r="7" spans="1:22" ht="14.25">
      <c r="A7" s="78">
        <f>A6+1</f>
        <v>2</v>
      </c>
      <c r="B7" s="53" t="s">
        <v>48</v>
      </c>
      <c r="C7" s="77">
        <v>5906978.5700000003</v>
      </c>
      <c r="D7" s="77">
        <v>26830645.18</v>
      </c>
      <c r="E7" s="77">
        <v>1497637.47</v>
      </c>
      <c r="F7" s="77">
        <v>2805515.09</v>
      </c>
      <c r="G7" s="77">
        <v>0</v>
      </c>
      <c r="H7" s="77">
        <v>17874563.960000001</v>
      </c>
      <c r="I7" s="77">
        <v>0</v>
      </c>
      <c r="J7" s="77">
        <v>8149180.5599999996</v>
      </c>
      <c r="K7" s="77">
        <v>562806.55000000005</v>
      </c>
      <c r="L7" s="77">
        <v>0</v>
      </c>
      <c r="M7" s="77">
        <v>0</v>
      </c>
      <c r="N7" s="77">
        <v>543260.32999999996</v>
      </c>
      <c r="O7" s="77">
        <v>5749341.6600000001</v>
      </c>
      <c r="P7" s="77">
        <v>0</v>
      </c>
      <c r="Q7" s="77">
        <v>0</v>
      </c>
      <c r="R7" s="77">
        <v>2148581</v>
      </c>
      <c r="S7" s="77">
        <v>804090.54</v>
      </c>
      <c r="T7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72872600.910000011</v>
      </c>
      <c r="U7" s="77">
        <v>48149763.810000002</v>
      </c>
      <c r="V7" s="55">
        <v>121022364.72</v>
      </c>
    </row>
    <row r="8" spans="1:22" ht="14.25">
      <c r="A8" s="76">
        <f t="shared" ref="A8:A71" si="0">A7+1</f>
        <v>3</v>
      </c>
      <c r="B8" s="53" t="s">
        <v>42</v>
      </c>
      <c r="C8" s="77">
        <v>16572444.869999999</v>
      </c>
      <c r="D8" s="77">
        <v>259728.59</v>
      </c>
      <c r="E8" s="77">
        <v>0</v>
      </c>
      <c r="F8" s="77">
        <v>0</v>
      </c>
      <c r="G8" s="77">
        <v>0</v>
      </c>
      <c r="H8" s="77">
        <v>398466.14</v>
      </c>
      <c r="I8" s="77">
        <v>2352202.5099999998</v>
      </c>
      <c r="J8" s="77">
        <v>3459599.71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3111543.53</v>
      </c>
      <c r="T8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26153985.350000001</v>
      </c>
      <c r="U8" s="77">
        <v>143510459.53</v>
      </c>
      <c r="V8" s="55">
        <v>169664444.88</v>
      </c>
    </row>
    <row r="9" spans="1:22" ht="14.25">
      <c r="A9" s="78">
        <f t="shared" si="0"/>
        <v>4</v>
      </c>
      <c r="B9" s="53" t="s">
        <v>31</v>
      </c>
      <c r="C9" s="77">
        <v>9329275</v>
      </c>
      <c r="D9" s="77">
        <v>290066887</v>
      </c>
      <c r="E9" s="77">
        <v>9938331</v>
      </c>
      <c r="F9" s="77">
        <v>0</v>
      </c>
      <c r="G9" s="77">
        <v>5204604</v>
      </c>
      <c r="H9" s="77">
        <v>19181104</v>
      </c>
      <c r="I9" s="77">
        <v>6735568</v>
      </c>
      <c r="J9" s="77">
        <v>4668124</v>
      </c>
      <c r="K9" s="77">
        <v>99766016</v>
      </c>
      <c r="L9" s="77">
        <v>0</v>
      </c>
      <c r="M9" s="77">
        <v>0</v>
      </c>
      <c r="N9" s="77">
        <v>1467690</v>
      </c>
      <c r="O9" s="77">
        <v>10216315</v>
      </c>
      <c r="P9" s="77">
        <v>0</v>
      </c>
      <c r="Q9" s="77">
        <v>0</v>
      </c>
      <c r="R9" s="77">
        <v>0</v>
      </c>
      <c r="S9" s="77">
        <v>1734015</v>
      </c>
      <c r="T9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458307929</v>
      </c>
      <c r="U9" s="77">
        <v>18988419</v>
      </c>
      <c r="V9" s="55">
        <v>477296348</v>
      </c>
    </row>
    <row r="10" spans="1:22" ht="14.25">
      <c r="A10" s="76">
        <f t="shared" si="0"/>
        <v>5</v>
      </c>
      <c r="B10" s="53" t="s">
        <v>20</v>
      </c>
      <c r="C10" s="77">
        <v>96554191.902380005</v>
      </c>
      <c r="D10" s="77">
        <v>141453904.56991199</v>
      </c>
      <c r="E10" s="77">
        <v>32456067.290399998</v>
      </c>
      <c r="F10" s="77">
        <v>135235479.732232</v>
      </c>
      <c r="G10" s="77">
        <v>16553245.83</v>
      </c>
      <c r="H10" s="77">
        <v>156083142.779001</v>
      </c>
      <c r="I10" s="77">
        <v>964792243.27409995</v>
      </c>
      <c r="J10" s="77">
        <v>17880080.667971399</v>
      </c>
      <c r="K10" s="77">
        <v>93975942.589809999</v>
      </c>
      <c r="L10" s="77">
        <v>0</v>
      </c>
      <c r="M10" s="77">
        <v>0</v>
      </c>
      <c r="N10" s="77">
        <v>56202495.853476398</v>
      </c>
      <c r="O10" s="77">
        <v>0</v>
      </c>
      <c r="P10" s="77">
        <v>0</v>
      </c>
      <c r="Q10" s="77">
        <v>0</v>
      </c>
      <c r="R10" s="77">
        <v>0</v>
      </c>
      <c r="S10" s="77">
        <v>87253701.569578201</v>
      </c>
      <c r="T10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1798440496.0588608</v>
      </c>
      <c r="U10" s="77">
        <v>0</v>
      </c>
      <c r="V10" s="55">
        <v>1798440496.0588601</v>
      </c>
    </row>
    <row r="11" spans="1:22" ht="14.25">
      <c r="A11" s="78">
        <f t="shared" si="0"/>
        <v>6</v>
      </c>
      <c r="B11" s="53" t="s">
        <v>6</v>
      </c>
      <c r="C11" s="77">
        <v>753780349</v>
      </c>
      <c r="D11" s="77">
        <v>5308111586</v>
      </c>
      <c r="E11" s="77">
        <v>424649812</v>
      </c>
      <c r="F11" s="77">
        <v>40796944</v>
      </c>
      <c r="G11" s="77">
        <v>295880312</v>
      </c>
      <c r="H11" s="77">
        <v>142648688</v>
      </c>
      <c r="I11" s="77">
        <v>675095321</v>
      </c>
      <c r="J11" s="77">
        <v>3584226</v>
      </c>
      <c r="K11" s="77">
        <v>851849447</v>
      </c>
      <c r="L11" s="77">
        <v>0</v>
      </c>
      <c r="M11" s="77">
        <v>0</v>
      </c>
      <c r="N11" s="77">
        <v>63869321</v>
      </c>
      <c r="O11" s="77">
        <v>425114317</v>
      </c>
      <c r="P11" s="77">
        <v>105103300</v>
      </c>
      <c r="Q11" s="77">
        <v>25876896</v>
      </c>
      <c r="R11" s="77">
        <v>96200153</v>
      </c>
      <c r="S11" s="77">
        <v>4481308</v>
      </c>
      <c r="T11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9217041980</v>
      </c>
      <c r="U11" s="77">
        <v>11342289730</v>
      </c>
      <c r="V11" s="55">
        <v>20559331710</v>
      </c>
    </row>
    <row r="12" spans="1:22" ht="14.25">
      <c r="A12" s="76">
        <f t="shared" si="0"/>
        <v>7</v>
      </c>
      <c r="B12" s="53" t="s">
        <v>51</v>
      </c>
      <c r="C12" s="77">
        <v>10178624.220000001</v>
      </c>
      <c r="D12" s="77">
        <v>25784373.850000001</v>
      </c>
      <c r="E12" s="77">
        <v>357980.41</v>
      </c>
      <c r="F12" s="77">
        <v>568944</v>
      </c>
      <c r="G12" s="77">
        <v>0</v>
      </c>
      <c r="H12" s="77">
        <v>7117240.7800000003</v>
      </c>
      <c r="I12" s="77">
        <v>0</v>
      </c>
      <c r="J12" s="77">
        <v>2506166.04</v>
      </c>
      <c r="K12" s="77">
        <v>453797.73</v>
      </c>
      <c r="L12" s="77">
        <v>0</v>
      </c>
      <c r="M12" s="77">
        <v>0</v>
      </c>
      <c r="N12" s="77">
        <v>3000656.92</v>
      </c>
      <c r="O12" s="77">
        <v>924441</v>
      </c>
      <c r="P12" s="77">
        <v>77314</v>
      </c>
      <c r="Q12" s="77">
        <v>0</v>
      </c>
      <c r="R12" s="77">
        <v>0</v>
      </c>
      <c r="S12" s="77">
        <v>0</v>
      </c>
      <c r="T12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50969538.949999996</v>
      </c>
      <c r="U12" s="77">
        <v>55382340.520000003</v>
      </c>
      <c r="V12" s="55">
        <v>106351879.47</v>
      </c>
    </row>
    <row r="13" spans="1:22" ht="14.25">
      <c r="A13" s="78">
        <f t="shared" si="0"/>
        <v>8</v>
      </c>
      <c r="B13" s="53" t="s">
        <v>62</v>
      </c>
      <c r="C13" s="77">
        <v>0</v>
      </c>
      <c r="D13" s="77">
        <v>2125746.52</v>
      </c>
      <c r="E13" s="77">
        <v>0</v>
      </c>
      <c r="F13" s="77">
        <v>0</v>
      </c>
      <c r="G13" s="77">
        <v>0</v>
      </c>
      <c r="H13" s="77">
        <v>2345742.89</v>
      </c>
      <c r="I13" s="77">
        <v>1682800.69</v>
      </c>
      <c r="J13" s="77">
        <v>736801.23</v>
      </c>
      <c r="K13" s="77">
        <v>1329035.76</v>
      </c>
      <c r="L13" s="77">
        <v>0</v>
      </c>
      <c r="M13" s="77">
        <v>0</v>
      </c>
      <c r="N13" s="77">
        <v>1967320.5</v>
      </c>
      <c r="O13" s="77">
        <v>0</v>
      </c>
      <c r="P13" s="77">
        <v>2406759.86</v>
      </c>
      <c r="Q13" s="77">
        <v>0</v>
      </c>
      <c r="R13" s="77">
        <v>12582.23</v>
      </c>
      <c r="S13" s="77">
        <v>113442.12</v>
      </c>
      <c r="T13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12720231.799999999</v>
      </c>
      <c r="U13" s="77">
        <v>0</v>
      </c>
      <c r="V13" s="55">
        <v>12720231.800000001</v>
      </c>
    </row>
    <row r="14" spans="1:22" ht="14.25">
      <c r="A14" s="76">
        <f t="shared" si="0"/>
        <v>9</v>
      </c>
      <c r="B14" s="53" t="s">
        <v>54</v>
      </c>
      <c r="C14" s="77">
        <v>0</v>
      </c>
      <c r="D14" s="77">
        <v>4334652.2699999996</v>
      </c>
      <c r="E14" s="77">
        <v>5724240.0199999996</v>
      </c>
      <c r="F14" s="77">
        <v>38025417.189999998</v>
      </c>
      <c r="G14" s="77">
        <v>0</v>
      </c>
      <c r="H14" s="77">
        <v>5612375.4100000001</v>
      </c>
      <c r="I14" s="77">
        <v>0</v>
      </c>
      <c r="J14" s="77">
        <v>2757600.03</v>
      </c>
      <c r="K14" s="77">
        <v>597776.06999999995</v>
      </c>
      <c r="L14" s="77">
        <v>0</v>
      </c>
      <c r="M14" s="77">
        <v>0</v>
      </c>
      <c r="N14" s="77">
        <v>87117.45</v>
      </c>
      <c r="O14" s="77">
        <v>687289.32</v>
      </c>
      <c r="P14" s="77">
        <v>0</v>
      </c>
      <c r="Q14" s="77">
        <v>0</v>
      </c>
      <c r="R14" s="77">
        <v>0</v>
      </c>
      <c r="S14" s="77">
        <v>0</v>
      </c>
      <c r="T14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57826467.760000005</v>
      </c>
      <c r="U14" s="77">
        <v>16458725.800000001</v>
      </c>
      <c r="V14" s="55">
        <v>74285193.560000002</v>
      </c>
    </row>
    <row r="15" spans="1:22" ht="14.25">
      <c r="A15" s="78">
        <f t="shared" si="0"/>
        <v>10</v>
      </c>
      <c r="B15" s="53" t="s">
        <v>8</v>
      </c>
      <c r="C15" s="77">
        <v>24741197.969999999</v>
      </c>
      <c r="D15" s="77">
        <v>2606470199.3200002</v>
      </c>
      <c r="E15" s="77">
        <v>144774089.58000001</v>
      </c>
      <c r="F15" s="77">
        <v>194720277.96000001</v>
      </c>
      <c r="G15" s="77">
        <v>145404475.28999999</v>
      </c>
      <c r="H15" s="77">
        <v>2759638133.6199999</v>
      </c>
      <c r="I15" s="77">
        <v>17818744.760000002</v>
      </c>
      <c r="J15" s="77">
        <v>67121055.879999995</v>
      </c>
      <c r="K15" s="77">
        <v>558289693.15999997</v>
      </c>
      <c r="L15" s="77">
        <v>0</v>
      </c>
      <c r="M15" s="77">
        <v>0</v>
      </c>
      <c r="N15" s="77">
        <v>240645808.38999999</v>
      </c>
      <c r="O15" s="77">
        <v>122223347.52</v>
      </c>
      <c r="P15" s="77">
        <v>51496266.710000001</v>
      </c>
      <c r="Q15" s="77">
        <v>25463512.809999999</v>
      </c>
      <c r="R15" s="77">
        <v>0</v>
      </c>
      <c r="S15" s="77">
        <v>412965643.97000003</v>
      </c>
      <c r="T15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7371772446.9400015</v>
      </c>
      <c r="U15" s="77">
        <v>882380236.57000005</v>
      </c>
      <c r="V15" s="55">
        <v>8254152683.5100002</v>
      </c>
    </row>
    <row r="16" spans="1:22" ht="14.25">
      <c r="A16" s="76">
        <f t="shared" si="0"/>
        <v>11</v>
      </c>
      <c r="B16" s="53" t="s">
        <v>69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0</v>
      </c>
      <c r="U16" s="77">
        <v>0</v>
      </c>
      <c r="V16" s="55">
        <v>0</v>
      </c>
    </row>
    <row r="17" spans="1:22" ht="14.25">
      <c r="A17" s="78">
        <f t="shared" si="0"/>
        <v>12</v>
      </c>
      <c r="B17" s="53" t="s">
        <v>30</v>
      </c>
      <c r="C17" s="77">
        <v>23272361.32</v>
      </c>
      <c r="D17" s="77">
        <v>78812251.159999996</v>
      </c>
      <c r="E17" s="77">
        <v>222330580.74000001</v>
      </c>
      <c r="F17" s="77">
        <v>0</v>
      </c>
      <c r="G17" s="77">
        <v>16683883.869999999</v>
      </c>
      <c r="H17" s="77">
        <v>36850130.380000003</v>
      </c>
      <c r="I17" s="77">
        <v>71032403.739999995</v>
      </c>
      <c r="J17" s="77">
        <v>4640850.43</v>
      </c>
      <c r="K17" s="77">
        <v>39016485.689999998</v>
      </c>
      <c r="L17" s="77">
        <v>0</v>
      </c>
      <c r="M17" s="77">
        <v>0</v>
      </c>
      <c r="N17" s="77">
        <v>9647238.5299999993</v>
      </c>
      <c r="O17" s="77">
        <v>10219428.99</v>
      </c>
      <c r="P17" s="77">
        <v>0</v>
      </c>
      <c r="Q17" s="77">
        <v>9760</v>
      </c>
      <c r="R17" s="77">
        <v>0</v>
      </c>
      <c r="S17" s="77">
        <v>423042.39</v>
      </c>
      <c r="T17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512938417.24000001</v>
      </c>
      <c r="U17" s="77">
        <v>0</v>
      </c>
      <c r="V17" s="55">
        <v>512938417.24000001</v>
      </c>
    </row>
    <row r="18" spans="1:22" ht="14.25">
      <c r="A18" s="76">
        <f t="shared" si="0"/>
        <v>13</v>
      </c>
      <c r="B18" s="53" t="s">
        <v>29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336772977.80000001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336772977.80000001</v>
      </c>
      <c r="U18" s="77">
        <v>0</v>
      </c>
      <c r="V18" s="55">
        <v>336772977.80000001</v>
      </c>
    </row>
    <row r="19" spans="1:22" ht="14.25">
      <c r="A19" s="78">
        <f t="shared" si="0"/>
        <v>14</v>
      </c>
      <c r="B19" s="53" t="s">
        <v>23</v>
      </c>
      <c r="C19" s="77">
        <v>10744800.7179964</v>
      </c>
      <c r="D19" s="77">
        <v>18370154.076143298</v>
      </c>
      <c r="E19" s="77">
        <v>4352081.1033569099</v>
      </c>
      <c r="F19" s="77">
        <v>578378.79578620906</v>
      </c>
      <c r="G19" s="77">
        <v>1854283.8864110999</v>
      </c>
      <c r="H19" s="77">
        <v>62830730.228497803</v>
      </c>
      <c r="I19" s="77">
        <v>6080150.2771036904</v>
      </c>
      <c r="J19" s="77">
        <v>5585213.8579858998</v>
      </c>
      <c r="K19" s="77">
        <v>1187413.5775912299</v>
      </c>
      <c r="L19" s="77">
        <v>0</v>
      </c>
      <c r="M19" s="77">
        <v>217330670.46000001</v>
      </c>
      <c r="N19" s="77">
        <v>16554137.6445853</v>
      </c>
      <c r="O19" s="77">
        <v>0</v>
      </c>
      <c r="P19" s="77">
        <v>0</v>
      </c>
      <c r="Q19" s="77">
        <v>0</v>
      </c>
      <c r="R19" s="77">
        <v>0</v>
      </c>
      <c r="S19" s="77">
        <v>2221299.5530292699</v>
      </c>
      <c r="T19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347689314.17848712</v>
      </c>
      <c r="U19" s="77">
        <v>0</v>
      </c>
      <c r="V19" s="55">
        <v>347689314.178487</v>
      </c>
    </row>
    <row r="20" spans="1:22" ht="14.25">
      <c r="A20" s="76">
        <f t="shared" si="0"/>
        <v>15</v>
      </c>
      <c r="B20" s="53" t="s">
        <v>38</v>
      </c>
      <c r="C20" s="77">
        <v>175620.68</v>
      </c>
      <c r="D20" s="77">
        <v>47899.040000000001</v>
      </c>
      <c r="E20" s="77">
        <v>0</v>
      </c>
      <c r="F20" s="77">
        <v>0</v>
      </c>
      <c r="G20" s="77">
        <v>0</v>
      </c>
      <c r="H20" s="77">
        <v>302519.67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11749.28</v>
      </c>
      <c r="P20" s="77">
        <v>14276.35</v>
      </c>
      <c r="Q20" s="77">
        <v>0</v>
      </c>
      <c r="R20" s="77">
        <v>0</v>
      </c>
      <c r="S20" s="77">
        <v>146300</v>
      </c>
      <c r="T20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698365.02</v>
      </c>
      <c r="U20" s="77">
        <v>271866639.52999997</v>
      </c>
      <c r="V20" s="55">
        <v>272565004.55000001</v>
      </c>
    </row>
    <row r="21" spans="1:22" ht="14.25">
      <c r="A21" s="78">
        <f t="shared" si="0"/>
        <v>16</v>
      </c>
      <c r="B21" s="53" t="s">
        <v>16</v>
      </c>
      <c r="C21" s="77">
        <v>362599495</v>
      </c>
      <c r="D21" s="77">
        <v>429718925</v>
      </c>
      <c r="E21" s="77">
        <v>16550348</v>
      </c>
      <c r="F21" s="77">
        <v>20590077</v>
      </c>
      <c r="G21" s="77">
        <v>0</v>
      </c>
      <c r="H21" s="77">
        <v>467600607</v>
      </c>
      <c r="I21" s="77">
        <v>1968636</v>
      </c>
      <c r="J21" s="77">
        <v>30651984</v>
      </c>
      <c r="K21" s="77">
        <v>64608689</v>
      </c>
      <c r="L21" s="77">
        <v>0</v>
      </c>
      <c r="M21" s="77">
        <v>0</v>
      </c>
      <c r="N21" s="77">
        <v>61040187</v>
      </c>
      <c r="O21" s="77">
        <v>45664912</v>
      </c>
      <c r="P21" s="77">
        <v>0</v>
      </c>
      <c r="Q21" s="77">
        <v>20555598</v>
      </c>
      <c r="R21" s="77">
        <v>0</v>
      </c>
      <c r="S21" s="77">
        <v>13789318</v>
      </c>
      <c r="T21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1535338776</v>
      </c>
      <c r="U21" s="77">
        <v>0</v>
      </c>
      <c r="V21" s="55">
        <v>1535338776</v>
      </c>
    </row>
    <row r="22" spans="1:22" ht="14.25">
      <c r="A22" s="76">
        <f t="shared" si="0"/>
        <v>17</v>
      </c>
      <c r="B22" s="53" t="s">
        <v>70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0</v>
      </c>
      <c r="U22" s="77">
        <v>0</v>
      </c>
      <c r="V22" s="55">
        <v>0</v>
      </c>
    </row>
    <row r="23" spans="1:22" ht="14.25">
      <c r="A23" s="78">
        <f t="shared" si="0"/>
        <v>18</v>
      </c>
      <c r="B23" s="53" t="s">
        <v>24</v>
      </c>
      <c r="C23" s="77">
        <v>17247388.103</v>
      </c>
      <c r="D23" s="77">
        <v>7308499.2000000002</v>
      </c>
      <c r="E23" s="77">
        <v>12042017.699999999</v>
      </c>
      <c r="F23" s="77">
        <v>104420431</v>
      </c>
      <c r="G23" s="77">
        <v>0</v>
      </c>
      <c r="H23" s="77">
        <v>8162083</v>
      </c>
      <c r="I23" s="77">
        <v>0</v>
      </c>
      <c r="J23" s="77">
        <v>8866697.6899999995</v>
      </c>
      <c r="K23" s="77">
        <v>270908975.75999999</v>
      </c>
      <c r="L23" s="77">
        <v>0</v>
      </c>
      <c r="M23" s="77">
        <v>0</v>
      </c>
      <c r="N23" s="77">
        <v>1185592.81</v>
      </c>
      <c r="O23" s="77">
        <v>3638943.1</v>
      </c>
      <c r="P23" s="77">
        <v>491819.22</v>
      </c>
      <c r="Q23" s="77">
        <v>0</v>
      </c>
      <c r="R23" s="77">
        <v>0</v>
      </c>
      <c r="S23" s="77">
        <v>0</v>
      </c>
      <c r="T23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434272447.583</v>
      </c>
      <c r="U23" s="77">
        <v>198987931.41333801</v>
      </c>
      <c r="V23" s="55">
        <v>633260378.99633801</v>
      </c>
    </row>
    <row r="24" spans="1:22" ht="14.25">
      <c r="A24" s="76">
        <f t="shared" si="0"/>
        <v>19</v>
      </c>
      <c r="B24" s="53" t="s">
        <v>34</v>
      </c>
      <c r="C24" s="77">
        <v>0</v>
      </c>
      <c r="D24" s="77">
        <v>269925797.67552501</v>
      </c>
      <c r="E24" s="77">
        <v>15274133.04792</v>
      </c>
      <c r="F24" s="77">
        <v>0</v>
      </c>
      <c r="G24" s="77">
        <v>300000.00085024198</v>
      </c>
      <c r="H24" s="77">
        <v>1915372.3568</v>
      </c>
      <c r="I24" s="77">
        <v>0</v>
      </c>
      <c r="J24" s="77">
        <v>256283.995464284</v>
      </c>
      <c r="K24" s="77">
        <v>4034468.0720271501</v>
      </c>
      <c r="L24" s="77">
        <v>0</v>
      </c>
      <c r="M24" s="77">
        <v>0</v>
      </c>
      <c r="N24" s="77">
        <v>74545491.687373206</v>
      </c>
      <c r="O24" s="77">
        <v>427985.27539999998</v>
      </c>
      <c r="P24" s="77">
        <v>0</v>
      </c>
      <c r="Q24" s="77">
        <v>0</v>
      </c>
      <c r="R24" s="77">
        <v>0</v>
      </c>
      <c r="S24" s="77">
        <v>32299163.877428599</v>
      </c>
      <c r="T24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398978695.98878849</v>
      </c>
      <c r="U24" s="77">
        <v>0</v>
      </c>
      <c r="V24" s="55">
        <v>398978695.98878801</v>
      </c>
    </row>
    <row r="25" spans="1:22" ht="14.25">
      <c r="A25" s="78">
        <f t="shared" si="0"/>
        <v>20</v>
      </c>
      <c r="B25" s="53" t="s">
        <v>26</v>
      </c>
      <c r="C25" s="77">
        <v>46148151.850000001</v>
      </c>
      <c r="D25" s="77">
        <v>282083774.93000001</v>
      </c>
      <c r="E25" s="77">
        <v>1050713.54</v>
      </c>
      <c r="F25" s="77">
        <v>136652992.31</v>
      </c>
      <c r="G25" s="77">
        <v>5709709.2699999996</v>
      </c>
      <c r="H25" s="77">
        <v>127671383.34999999</v>
      </c>
      <c r="I25" s="77">
        <v>0</v>
      </c>
      <c r="J25" s="77">
        <v>99349</v>
      </c>
      <c r="K25" s="77">
        <v>13917229.390000001</v>
      </c>
      <c r="L25" s="77">
        <v>0</v>
      </c>
      <c r="M25" s="77">
        <v>0</v>
      </c>
      <c r="N25" s="77">
        <v>118233.3</v>
      </c>
      <c r="O25" s="77">
        <v>12470</v>
      </c>
      <c r="P25" s="77">
        <v>0</v>
      </c>
      <c r="Q25" s="77">
        <v>0</v>
      </c>
      <c r="R25" s="77">
        <v>0</v>
      </c>
      <c r="S25" s="77">
        <v>4587119.0999999996</v>
      </c>
      <c r="T25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618051126.03999996</v>
      </c>
      <c r="U25" s="77">
        <v>0</v>
      </c>
      <c r="V25" s="55">
        <v>618051126.03999996</v>
      </c>
    </row>
    <row r="26" spans="1:22" ht="14.25">
      <c r="A26" s="76">
        <f t="shared" si="0"/>
        <v>21</v>
      </c>
      <c r="B26" s="53" t="s">
        <v>56</v>
      </c>
      <c r="C26" s="77">
        <v>16424182.8756372</v>
      </c>
      <c r="D26" s="77">
        <v>7473166.07956105</v>
      </c>
      <c r="E26" s="77">
        <v>869218.12870026496</v>
      </c>
      <c r="F26" s="77">
        <v>0</v>
      </c>
      <c r="G26" s="77">
        <v>0</v>
      </c>
      <c r="H26" s="77">
        <v>8718910.48897098</v>
      </c>
      <c r="I26" s="77">
        <v>2240251.91912241</v>
      </c>
      <c r="J26" s="77">
        <v>1074581.2323240901</v>
      </c>
      <c r="K26" s="77">
        <v>1953970.5362209701</v>
      </c>
      <c r="L26" s="77">
        <v>0</v>
      </c>
      <c r="M26" s="77">
        <v>0</v>
      </c>
      <c r="N26" s="77">
        <v>575373.35818000801</v>
      </c>
      <c r="O26" s="77">
        <v>189170.18477141499</v>
      </c>
      <c r="P26" s="77">
        <v>160494.05052189599</v>
      </c>
      <c r="Q26" s="77">
        <v>0</v>
      </c>
      <c r="R26" s="77">
        <v>0</v>
      </c>
      <c r="S26" s="77">
        <v>0</v>
      </c>
      <c r="T26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39679318.854010291</v>
      </c>
      <c r="U26" s="77">
        <v>0</v>
      </c>
      <c r="V26" s="55">
        <v>39679318.854010299</v>
      </c>
    </row>
    <row r="27" spans="1:22" ht="14.25">
      <c r="A27" s="78">
        <f t="shared" si="0"/>
        <v>22</v>
      </c>
      <c r="B27" s="53" t="s">
        <v>25</v>
      </c>
      <c r="C27" s="77">
        <v>1077509.93</v>
      </c>
      <c r="D27" s="77">
        <v>194147302.19</v>
      </c>
      <c r="E27" s="77">
        <v>532611.37</v>
      </c>
      <c r="F27" s="77">
        <v>0</v>
      </c>
      <c r="G27" s="77">
        <v>0</v>
      </c>
      <c r="H27" s="77">
        <v>137901447.000002</v>
      </c>
      <c r="I27" s="77">
        <v>95010</v>
      </c>
      <c r="J27" s="77">
        <v>2038935.76</v>
      </c>
      <c r="K27" s="77">
        <v>29794488.800000001</v>
      </c>
      <c r="L27" s="77">
        <v>0</v>
      </c>
      <c r="M27" s="77">
        <v>0</v>
      </c>
      <c r="N27" s="77">
        <v>44236446.079999901</v>
      </c>
      <c r="O27" s="77">
        <v>7942392.9500000002</v>
      </c>
      <c r="P27" s="77">
        <v>0</v>
      </c>
      <c r="Q27" s="77">
        <v>0</v>
      </c>
      <c r="R27" s="77">
        <v>0</v>
      </c>
      <c r="S27" s="77">
        <v>42837785.32</v>
      </c>
      <c r="T27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460603929.40000194</v>
      </c>
      <c r="U27" s="77">
        <v>0</v>
      </c>
      <c r="V27" s="55">
        <v>460603929.400002</v>
      </c>
    </row>
    <row r="28" spans="1:22" ht="14.25">
      <c r="A28" s="76">
        <f t="shared" si="0"/>
        <v>23</v>
      </c>
      <c r="B28" s="53" t="s">
        <v>68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25169.5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25169.5</v>
      </c>
      <c r="U28" s="77">
        <v>0</v>
      </c>
      <c r="V28" s="55">
        <v>25169.5</v>
      </c>
    </row>
    <row r="29" spans="1:22" ht="14.25">
      <c r="A29" s="78">
        <f t="shared" si="0"/>
        <v>24</v>
      </c>
      <c r="B29" s="53" t="s">
        <v>45</v>
      </c>
      <c r="C29" s="77">
        <v>38060161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38060161</v>
      </c>
      <c r="U29" s="77">
        <v>0</v>
      </c>
      <c r="V29" s="55">
        <v>38060161</v>
      </c>
    </row>
    <row r="30" spans="1:22" ht="14.25">
      <c r="A30" s="76">
        <f t="shared" si="0"/>
        <v>25</v>
      </c>
      <c r="B30" s="53" t="s">
        <v>61</v>
      </c>
      <c r="C30" s="77">
        <v>795666.97</v>
      </c>
      <c r="D30" s="77">
        <v>6238293.7699999996</v>
      </c>
      <c r="E30" s="77">
        <v>2698754.23</v>
      </c>
      <c r="F30" s="77">
        <v>0</v>
      </c>
      <c r="G30" s="77">
        <v>0</v>
      </c>
      <c r="H30" s="77">
        <v>8463656.9399999995</v>
      </c>
      <c r="I30" s="77">
        <v>2725191.99</v>
      </c>
      <c r="J30" s="77">
        <v>1265140.67</v>
      </c>
      <c r="K30" s="77">
        <v>2232841.75</v>
      </c>
      <c r="L30" s="77">
        <v>0</v>
      </c>
      <c r="M30" s="77">
        <v>0</v>
      </c>
      <c r="N30" s="77">
        <v>510238.09</v>
      </c>
      <c r="O30" s="77">
        <v>0</v>
      </c>
      <c r="P30" s="77">
        <v>0</v>
      </c>
      <c r="Q30" s="77">
        <v>0</v>
      </c>
      <c r="R30" s="77">
        <v>0</v>
      </c>
      <c r="S30" s="77">
        <v>647819.46</v>
      </c>
      <c r="T30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25577603.870000001</v>
      </c>
      <c r="U30" s="54">
        <v>-1095601</v>
      </c>
      <c r="V30" s="55">
        <v>24482002.870000001</v>
      </c>
    </row>
    <row r="31" spans="1:22" ht="14.25">
      <c r="A31" s="78">
        <f t="shared" si="0"/>
        <v>26</v>
      </c>
      <c r="B31" s="53" t="s">
        <v>40</v>
      </c>
      <c r="C31" s="77">
        <v>3416885.85</v>
      </c>
      <c r="D31" s="77">
        <v>129257651.75</v>
      </c>
      <c r="E31" s="77">
        <v>1206808.6000000001</v>
      </c>
      <c r="F31" s="77">
        <v>0</v>
      </c>
      <c r="G31" s="77">
        <v>0</v>
      </c>
      <c r="H31" s="77">
        <v>13528928.529999999</v>
      </c>
      <c r="I31" s="77">
        <v>0</v>
      </c>
      <c r="J31" s="77">
        <v>2617426.56</v>
      </c>
      <c r="K31" s="77">
        <v>974292.44</v>
      </c>
      <c r="L31" s="77">
        <v>0</v>
      </c>
      <c r="M31" s="77">
        <v>0</v>
      </c>
      <c r="N31" s="77">
        <v>18062902.609999999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169064896.33999997</v>
      </c>
      <c r="U31" s="77">
        <v>19395289.219999999</v>
      </c>
      <c r="V31" s="55">
        <v>188460185.56</v>
      </c>
    </row>
    <row r="32" spans="1:22" ht="14.25">
      <c r="A32" s="76">
        <f t="shared" si="0"/>
        <v>27</v>
      </c>
      <c r="B32" s="53" t="s">
        <v>13</v>
      </c>
      <c r="C32" s="77">
        <v>188540178</v>
      </c>
      <c r="D32" s="77">
        <v>1119090932</v>
      </c>
      <c r="E32" s="77">
        <v>25470845</v>
      </c>
      <c r="F32" s="77">
        <v>0</v>
      </c>
      <c r="G32" s="77">
        <v>5961391</v>
      </c>
      <c r="H32" s="77">
        <v>112471573</v>
      </c>
      <c r="I32" s="77">
        <v>1124475717</v>
      </c>
      <c r="J32" s="77">
        <v>62646799</v>
      </c>
      <c r="K32" s="77">
        <v>701451505</v>
      </c>
      <c r="L32" s="77">
        <v>0</v>
      </c>
      <c r="M32" s="77">
        <v>0</v>
      </c>
      <c r="N32" s="77">
        <v>212288811</v>
      </c>
      <c r="O32" s="77">
        <v>39585292</v>
      </c>
      <c r="P32" s="77">
        <v>207963510</v>
      </c>
      <c r="Q32" s="77">
        <v>4161716</v>
      </c>
      <c r="R32" s="77">
        <v>0</v>
      </c>
      <c r="S32" s="77">
        <v>79079260</v>
      </c>
      <c r="T32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3883187529</v>
      </c>
      <c r="U32" s="77">
        <v>326272774</v>
      </c>
      <c r="V32" s="55">
        <v>4209460303</v>
      </c>
    </row>
    <row r="33" spans="1:22" ht="14.25">
      <c r="A33" s="78">
        <f t="shared" si="0"/>
        <v>28</v>
      </c>
      <c r="B33" s="53" t="s">
        <v>58</v>
      </c>
      <c r="C33" s="77">
        <v>2387541.35</v>
      </c>
      <c r="D33" s="77">
        <v>13706434.720000001</v>
      </c>
      <c r="E33" s="77">
        <v>55663.580000000104</v>
      </c>
      <c r="F33" s="77">
        <v>0</v>
      </c>
      <c r="G33" s="77">
        <v>0</v>
      </c>
      <c r="H33" s="77">
        <v>5086555.72</v>
      </c>
      <c r="I33" s="77">
        <v>11877049.689999999</v>
      </c>
      <c r="J33" s="77">
        <v>1047125.96</v>
      </c>
      <c r="K33" s="77">
        <v>157750.29</v>
      </c>
      <c r="L33" s="77">
        <v>0</v>
      </c>
      <c r="M33" s="77">
        <v>0</v>
      </c>
      <c r="N33" s="77">
        <v>-211690.45</v>
      </c>
      <c r="O33" s="77">
        <v>0</v>
      </c>
      <c r="P33" s="77">
        <v>0</v>
      </c>
      <c r="Q33" s="77">
        <v>0</v>
      </c>
      <c r="R33" s="77">
        <v>0</v>
      </c>
      <c r="S33" s="77">
        <v>531113.12</v>
      </c>
      <c r="T33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34637543.979999997</v>
      </c>
      <c r="U33" s="77">
        <v>0</v>
      </c>
      <c r="V33" s="55">
        <v>34637543.979999997</v>
      </c>
    </row>
    <row r="34" spans="1:22" ht="14.25">
      <c r="A34" s="76">
        <f t="shared" si="0"/>
        <v>29</v>
      </c>
      <c r="B34" s="53" t="s">
        <v>35</v>
      </c>
      <c r="C34" s="77">
        <v>1473011.2901000001</v>
      </c>
      <c r="D34" s="77">
        <v>6717066.8899999997</v>
      </c>
      <c r="E34" s="77">
        <v>419678.66</v>
      </c>
      <c r="F34" s="77">
        <v>1238410.1399999999</v>
      </c>
      <c r="G34" s="77">
        <v>12057417.7294</v>
      </c>
      <c r="H34" s="77">
        <v>1693549.25</v>
      </c>
      <c r="I34" s="77">
        <v>197243616.50940201</v>
      </c>
      <c r="J34" s="77">
        <v>9360962.4299999997</v>
      </c>
      <c r="K34" s="77">
        <v>85963740.276800007</v>
      </c>
      <c r="L34" s="77">
        <v>569612.34</v>
      </c>
      <c r="M34" s="77">
        <v>2017366.77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318754432.28570193</v>
      </c>
      <c r="U34" s="77">
        <v>0</v>
      </c>
      <c r="V34" s="55">
        <v>318754432.28570199</v>
      </c>
    </row>
    <row r="35" spans="1:22" ht="14.25">
      <c r="A35" s="78">
        <f t="shared" si="0"/>
        <v>30</v>
      </c>
      <c r="B35" s="53" t="s">
        <v>17</v>
      </c>
      <c r="C35" s="77">
        <v>96493037.609999999</v>
      </c>
      <c r="D35" s="77">
        <v>324171935.02999997</v>
      </c>
      <c r="E35" s="77">
        <v>22875942.550000001</v>
      </c>
      <c r="F35" s="77">
        <v>8482654.3499999996</v>
      </c>
      <c r="G35" s="77">
        <v>2010486.53</v>
      </c>
      <c r="H35" s="77">
        <v>79100262.239999995</v>
      </c>
      <c r="I35" s="77">
        <v>0</v>
      </c>
      <c r="J35" s="77">
        <v>13731911.23</v>
      </c>
      <c r="K35" s="77">
        <v>208389444.22999999</v>
      </c>
      <c r="L35" s="77">
        <v>0</v>
      </c>
      <c r="M35" s="77">
        <v>0</v>
      </c>
      <c r="N35" s="77">
        <v>5886008.3200000003</v>
      </c>
      <c r="O35" s="77">
        <v>27372278.57</v>
      </c>
      <c r="P35" s="77">
        <v>36175900.130000003</v>
      </c>
      <c r="Q35" s="77">
        <v>5734960</v>
      </c>
      <c r="R35" s="77">
        <v>0</v>
      </c>
      <c r="S35" s="77">
        <v>27603333.18</v>
      </c>
      <c r="T35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858028153.97000003</v>
      </c>
      <c r="U35" s="77">
        <v>2215495013.1399999</v>
      </c>
      <c r="V35" s="55">
        <v>3073523167.1100001</v>
      </c>
    </row>
    <row r="36" spans="1:22" ht="14.25">
      <c r="A36" s="76">
        <f t="shared" si="0"/>
        <v>31</v>
      </c>
      <c r="B36" s="53" t="s">
        <v>15</v>
      </c>
      <c r="C36" s="77">
        <v>3291405543.3667102</v>
      </c>
      <c r="D36" s="77">
        <v>1107187.633748</v>
      </c>
      <c r="E36" s="77">
        <v>0</v>
      </c>
      <c r="F36" s="77">
        <v>0</v>
      </c>
      <c r="G36" s="77">
        <v>0</v>
      </c>
      <c r="H36" s="77">
        <v>0</v>
      </c>
      <c r="I36" s="77">
        <v>2117018.25</v>
      </c>
      <c r="J36" s="77">
        <v>78714.354207436394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3294708463.6046658</v>
      </c>
      <c r="U36" s="77">
        <v>0</v>
      </c>
      <c r="V36" s="55">
        <v>3294708463.60466</v>
      </c>
    </row>
    <row r="37" spans="1:22" ht="14.25">
      <c r="A37" s="78">
        <f t="shared" si="0"/>
        <v>32</v>
      </c>
      <c r="B37" s="53" t="s">
        <v>66</v>
      </c>
      <c r="C37" s="77">
        <v>0</v>
      </c>
      <c r="D37" s="77">
        <v>49413</v>
      </c>
      <c r="E37" s="77">
        <v>0</v>
      </c>
      <c r="F37" s="77">
        <v>0</v>
      </c>
      <c r="G37" s="77">
        <v>0</v>
      </c>
      <c r="H37" s="77">
        <v>300206.09999999998</v>
      </c>
      <c r="I37" s="77">
        <v>105100.87</v>
      </c>
      <c r="J37" s="77">
        <v>583858.86</v>
      </c>
      <c r="K37" s="77">
        <v>0</v>
      </c>
      <c r="L37" s="77">
        <v>0</v>
      </c>
      <c r="M37" s="77">
        <v>0</v>
      </c>
      <c r="N37" s="77">
        <v>0</v>
      </c>
      <c r="O37" s="77">
        <v>37418.1</v>
      </c>
      <c r="P37" s="77">
        <v>0</v>
      </c>
      <c r="Q37" s="77">
        <v>0</v>
      </c>
      <c r="R37" s="77">
        <v>0</v>
      </c>
      <c r="S37" s="77">
        <v>32584</v>
      </c>
      <c r="T37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1108580.93</v>
      </c>
      <c r="U37" s="77">
        <v>0</v>
      </c>
      <c r="V37" s="55">
        <v>1108580.93</v>
      </c>
    </row>
    <row r="38" spans="1:22" ht="14.25">
      <c r="A38" s="76">
        <f t="shared" si="0"/>
        <v>33</v>
      </c>
      <c r="B38" s="53" t="s">
        <v>27</v>
      </c>
      <c r="C38" s="77">
        <v>13610272.9252111</v>
      </c>
      <c r="D38" s="77">
        <v>2583126.98087744</v>
      </c>
      <c r="E38" s="77">
        <v>0</v>
      </c>
      <c r="F38" s="77">
        <v>0</v>
      </c>
      <c r="G38" s="77">
        <v>0</v>
      </c>
      <c r="H38" s="77">
        <v>3713683.6796240299</v>
      </c>
      <c r="I38" s="77">
        <v>0</v>
      </c>
      <c r="J38" s="77">
        <v>615546.91581470298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800863.81</v>
      </c>
      <c r="T38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21323494.311527271</v>
      </c>
      <c r="U38" s="77">
        <v>305291925.16455197</v>
      </c>
      <c r="V38" s="55">
        <v>326615419.47607899</v>
      </c>
    </row>
    <row r="39" spans="1:22" ht="14.25">
      <c r="A39" s="78">
        <f t="shared" si="0"/>
        <v>34</v>
      </c>
      <c r="B39" s="53" t="s">
        <v>55</v>
      </c>
      <c r="C39" s="77">
        <v>360482.46</v>
      </c>
      <c r="D39" s="77">
        <v>12085460.699999999</v>
      </c>
      <c r="E39" s="77">
        <v>0</v>
      </c>
      <c r="F39" s="77">
        <v>0</v>
      </c>
      <c r="G39" s="77">
        <v>0</v>
      </c>
      <c r="H39" s="77">
        <v>3659007.16</v>
      </c>
      <c r="I39" s="77">
        <v>4750953.67</v>
      </c>
      <c r="J39" s="77">
        <v>7525570.3899999997</v>
      </c>
      <c r="K39" s="77">
        <v>21258.36</v>
      </c>
      <c r="L39" s="77">
        <v>0</v>
      </c>
      <c r="M39" s="77">
        <v>0</v>
      </c>
      <c r="N39" s="77">
        <v>134737.54999999999</v>
      </c>
      <c r="O39" s="77">
        <v>167223.23000000001</v>
      </c>
      <c r="P39" s="77">
        <v>0</v>
      </c>
      <c r="Q39" s="77">
        <v>107067.74</v>
      </c>
      <c r="R39" s="77">
        <v>290956.65000000002</v>
      </c>
      <c r="S39" s="77">
        <v>64918.07</v>
      </c>
      <c r="T39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29167635.98</v>
      </c>
      <c r="U39" s="77">
        <v>15669040.23</v>
      </c>
      <c r="V39" s="55">
        <v>44836676.210000001</v>
      </c>
    </row>
    <row r="40" spans="1:22" ht="14.25">
      <c r="A40" s="76">
        <f t="shared" si="0"/>
        <v>35</v>
      </c>
      <c r="B40" s="53" t="s">
        <v>64</v>
      </c>
      <c r="C40" s="77">
        <v>0</v>
      </c>
      <c r="D40" s="77">
        <v>2473641.9</v>
      </c>
      <c r="E40" s="77">
        <v>0</v>
      </c>
      <c r="F40" s="77">
        <v>0</v>
      </c>
      <c r="G40" s="77">
        <v>0</v>
      </c>
      <c r="H40" s="77">
        <v>14260.81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7793.75</v>
      </c>
      <c r="P40" s="77">
        <v>0</v>
      </c>
      <c r="Q40" s="77">
        <v>0</v>
      </c>
      <c r="R40" s="77">
        <v>0</v>
      </c>
      <c r="S40" s="77">
        <v>0</v>
      </c>
      <c r="T40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2495696.46</v>
      </c>
      <c r="U40" s="77">
        <v>0</v>
      </c>
      <c r="V40" s="55">
        <v>2495696.46</v>
      </c>
    </row>
    <row r="41" spans="1:22" ht="14.25">
      <c r="A41" s="78">
        <f t="shared" si="0"/>
        <v>36</v>
      </c>
      <c r="B41" s="53" t="s">
        <v>59</v>
      </c>
      <c r="C41" s="77">
        <v>0</v>
      </c>
      <c r="D41" s="77">
        <v>19411161</v>
      </c>
      <c r="E41" s="77">
        <v>4589065</v>
      </c>
      <c r="F41" s="77">
        <v>0</v>
      </c>
      <c r="G41" s="77">
        <v>0</v>
      </c>
      <c r="H41" s="77">
        <v>7441907</v>
      </c>
      <c r="I41" s="77">
        <v>211255</v>
      </c>
      <c r="J41" s="77">
        <v>1447369</v>
      </c>
      <c r="K41" s="77">
        <v>138889</v>
      </c>
      <c r="L41" s="77">
        <v>0</v>
      </c>
      <c r="M41" s="77">
        <v>0</v>
      </c>
      <c r="N41" s="77">
        <v>182409</v>
      </c>
      <c r="O41" s="77">
        <v>208906</v>
      </c>
      <c r="P41" s="77">
        <v>34754</v>
      </c>
      <c r="Q41" s="77">
        <v>34348</v>
      </c>
      <c r="R41" s="77">
        <v>8056</v>
      </c>
      <c r="S41" s="77">
        <v>0</v>
      </c>
      <c r="T41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33708119</v>
      </c>
      <c r="U41" s="77">
        <v>0</v>
      </c>
      <c r="V41" s="55">
        <v>33708119</v>
      </c>
    </row>
    <row r="42" spans="1:22" ht="14.25">
      <c r="A42" s="76">
        <f t="shared" si="0"/>
        <v>37</v>
      </c>
      <c r="B42" s="53" t="s">
        <v>71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0</v>
      </c>
      <c r="U42" s="79">
        <v>0</v>
      </c>
      <c r="V42" s="55">
        <v>0</v>
      </c>
    </row>
    <row r="43" spans="1:22" ht="14.25">
      <c r="A43" s="78">
        <f t="shared" si="0"/>
        <v>38</v>
      </c>
      <c r="B43" s="53" t="s">
        <v>57</v>
      </c>
      <c r="C43" s="77">
        <v>14806372</v>
      </c>
      <c r="D43" s="77">
        <v>4000</v>
      </c>
      <c r="E43" s="77">
        <v>107479</v>
      </c>
      <c r="F43" s="77">
        <v>0</v>
      </c>
      <c r="G43" s="77">
        <v>0</v>
      </c>
      <c r="H43" s="77">
        <v>6352591</v>
      </c>
      <c r="I43" s="77">
        <v>103951</v>
      </c>
      <c r="J43" s="77">
        <v>1018041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36388</v>
      </c>
      <c r="T43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22428822</v>
      </c>
      <c r="U43" s="77">
        <v>11082920</v>
      </c>
      <c r="V43" s="55">
        <v>33511742</v>
      </c>
    </row>
    <row r="44" spans="1:22" ht="14.25">
      <c r="A44" s="76">
        <f t="shared" si="0"/>
        <v>39</v>
      </c>
      <c r="B44" s="53" t="s">
        <v>21</v>
      </c>
      <c r="C44" s="77">
        <v>62809191</v>
      </c>
      <c r="D44" s="77">
        <v>279184304</v>
      </c>
      <c r="E44" s="77">
        <v>13644296</v>
      </c>
      <c r="F44" s="77">
        <v>27692329</v>
      </c>
      <c r="G44" s="54">
        <v>-2945127</v>
      </c>
      <c r="H44" s="77">
        <v>64743934</v>
      </c>
      <c r="I44" s="77">
        <v>570160549</v>
      </c>
      <c r="J44" s="77">
        <v>14848303</v>
      </c>
      <c r="K44" s="77">
        <v>101548201</v>
      </c>
      <c r="L44" s="77">
        <v>0</v>
      </c>
      <c r="M44" s="77">
        <v>0</v>
      </c>
      <c r="N44" s="77">
        <v>30622830</v>
      </c>
      <c r="O44" s="77">
        <v>0</v>
      </c>
      <c r="P44" s="77">
        <v>0</v>
      </c>
      <c r="Q44" s="77">
        <v>0</v>
      </c>
      <c r="R44" s="77">
        <v>0</v>
      </c>
      <c r="S44" s="77">
        <v>50929001</v>
      </c>
      <c r="T44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1213237811</v>
      </c>
      <c r="U44" s="77">
        <v>381311505</v>
      </c>
      <c r="V44" s="55">
        <v>1594549316</v>
      </c>
    </row>
    <row r="45" spans="1:22" ht="14.25">
      <c r="A45" s="78">
        <f t="shared" si="0"/>
        <v>40</v>
      </c>
      <c r="B45" s="53" t="s">
        <v>19</v>
      </c>
      <c r="C45" s="77">
        <v>1159345052</v>
      </c>
      <c r="D45" s="77">
        <v>366067475</v>
      </c>
      <c r="E45" s="77">
        <v>0</v>
      </c>
      <c r="F45" s="77">
        <v>65861100</v>
      </c>
      <c r="G45" s="77">
        <v>1100000</v>
      </c>
      <c r="H45" s="77">
        <v>209923645</v>
      </c>
      <c r="I45" s="77">
        <v>0</v>
      </c>
      <c r="J45" s="77">
        <v>1526073</v>
      </c>
      <c r="K45" s="77">
        <v>47222071</v>
      </c>
      <c r="L45" s="77">
        <v>0</v>
      </c>
      <c r="M45" s="77">
        <v>0</v>
      </c>
      <c r="N45" s="77">
        <v>9339846</v>
      </c>
      <c r="O45" s="77">
        <v>0</v>
      </c>
      <c r="P45" s="77">
        <v>0</v>
      </c>
      <c r="Q45" s="77">
        <v>0</v>
      </c>
      <c r="R45" s="77">
        <v>0</v>
      </c>
      <c r="S45" s="77">
        <v>21430631</v>
      </c>
      <c r="T45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1881815893</v>
      </c>
      <c r="U45" s="77">
        <v>0</v>
      </c>
      <c r="V45" s="55">
        <v>1881815893</v>
      </c>
    </row>
    <row r="46" spans="1:22" ht="14.25">
      <c r="A46" s="76">
        <f t="shared" si="0"/>
        <v>41</v>
      </c>
      <c r="B46" s="53" t="s">
        <v>10</v>
      </c>
      <c r="C46" s="77">
        <v>2117777213.3800001</v>
      </c>
      <c r="D46" s="77">
        <v>2210576359.7880001</v>
      </c>
      <c r="E46" s="77">
        <v>38635012.666000001</v>
      </c>
      <c r="F46" s="77">
        <v>1648141.298</v>
      </c>
      <c r="G46" s="77">
        <v>1177064.8659999999</v>
      </c>
      <c r="H46" s="77">
        <v>55527568.969999999</v>
      </c>
      <c r="I46" s="77">
        <v>2116295901.3659999</v>
      </c>
      <c r="J46" s="77">
        <v>14120006.266000001</v>
      </c>
      <c r="K46" s="77">
        <v>53301366.803999998</v>
      </c>
      <c r="L46" s="77">
        <v>0</v>
      </c>
      <c r="M46" s="77">
        <v>0</v>
      </c>
      <c r="N46" s="77">
        <v>7201326.4400000004</v>
      </c>
      <c r="O46" s="77">
        <v>60430813.197999999</v>
      </c>
      <c r="P46" s="77">
        <v>0</v>
      </c>
      <c r="Q46" s="77">
        <v>18199690.488000002</v>
      </c>
      <c r="R46" s="77">
        <v>0</v>
      </c>
      <c r="S46" s="77">
        <v>16997195.204</v>
      </c>
      <c r="T46" s="77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6711887660.7340012</v>
      </c>
      <c r="U46" s="77">
        <v>0</v>
      </c>
      <c r="V46" s="55">
        <v>6711887660.7340002</v>
      </c>
    </row>
    <row r="47" spans="1:22" ht="14.25">
      <c r="A47" s="78">
        <f t="shared" si="0"/>
        <v>42</v>
      </c>
      <c r="B47" s="53" t="s">
        <v>50</v>
      </c>
      <c r="C47" s="54">
        <v>1502366</v>
      </c>
      <c r="D47" s="54">
        <v>59038436.659999996</v>
      </c>
      <c r="E47" s="54">
        <v>1777002.87</v>
      </c>
      <c r="F47" s="54">
        <v>753368.98</v>
      </c>
      <c r="G47" s="54">
        <v>1151528.43</v>
      </c>
      <c r="H47" s="54">
        <v>9038477.8100000005</v>
      </c>
      <c r="I47" s="54">
        <v>6845.2</v>
      </c>
      <c r="J47" s="54">
        <v>2046984.78</v>
      </c>
      <c r="K47" s="54">
        <v>6893980.25</v>
      </c>
      <c r="L47" s="54">
        <v>0</v>
      </c>
      <c r="M47" s="54">
        <v>0</v>
      </c>
      <c r="N47" s="54">
        <v>6059278.54</v>
      </c>
      <c r="O47" s="54">
        <v>8433064.9000000004</v>
      </c>
      <c r="P47" s="54">
        <v>0</v>
      </c>
      <c r="Q47" s="54">
        <v>0</v>
      </c>
      <c r="R47" s="54">
        <v>0</v>
      </c>
      <c r="S47" s="54">
        <v>10407090.119999999</v>
      </c>
      <c r="T47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107108424.54000001</v>
      </c>
      <c r="U47" s="54">
        <v>164934</v>
      </c>
      <c r="V47" s="55">
        <v>107273358.54000001</v>
      </c>
    </row>
    <row r="48" spans="1:22" ht="14.25">
      <c r="A48" s="76">
        <f t="shared" si="0"/>
        <v>43</v>
      </c>
      <c r="B48" s="53" t="s">
        <v>39</v>
      </c>
      <c r="C48" s="54">
        <v>198821630.40000001</v>
      </c>
      <c r="D48" s="54">
        <v>15260994.75</v>
      </c>
      <c r="E48" s="54">
        <v>22568694.749999899</v>
      </c>
      <c r="F48" s="54">
        <v>0</v>
      </c>
      <c r="G48" s="54">
        <v>171743.33333333299</v>
      </c>
      <c r="H48" s="54">
        <v>22996659.73</v>
      </c>
      <c r="I48" s="54">
        <v>0</v>
      </c>
      <c r="J48" s="54">
        <v>2467750.5499999998</v>
      </c>
      <c r="K48" s="54">
        <v>624670.26</v>
      </c>
      <c r="L48" s="54">
        <v>0</v>
      </c>
      <c r="M48" s="54">
        <v>0</v>
      </c>
      <c r="N48" s="54">
        <v>43304.11</v>
      </c>
      <c r="O48" s="54">
        <v>4172888.77</v>
      </c>
      <c r="P48" s="54">
        <v>0</v>
      </c>
      <c r="Q48" s="54">
        <v>0</v>
      </c>
      <c r="R48" s="54">
        <v>0</v>
      </c>
      <c r="S48" s="54">
        <v>1684762.31</v>
      </c>
      <c r="T48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268813098.96333325</v>
      </c>
      <c r="U48" s="54">
        <v>578280.24</v>
      </c>
      <c r="V48" s="55">
        <v>269391379.20333302</v>
      </c>
    </row>
    <row r="49" spans="1:22" ht="14.25">
      <c r="A49" s="78">
        <f t="shared" si="0"/>
        <v>44</v>
      </c>
      <c r="B49" s="53" t="s">
        <v>9</v>
      </c>
      <c r="C49" s="54">
        <v>463595188.87682098</v>
      </c>
      <c r="D49" s="54">
        <v>8815078641.3080292</v>
      </c>
      <c r="E49" s="54">
        <v>170024843.74500901</v>
      </c>
      <c r="F49" s="54">
        <v>46685474.517810501</v>
      </c>
      <c r="G49" s="54">
        <v>1340617.6456997001</v>
      </c>
      <c r="H49" s="54">
        <v>220552394.006686</v>
      </c>
      <c r="I49" s="54">
        <v>790563589.82279801</v>
      </c>
      <c r="J49" s="54">
        <v>71687159.626209602</v>
      </c>
      <c r="K49" s="54">
        <v>510237299.84126002</v>
      </c>
      <c r="L49" s="54">
        <v>0</v>
      </c>
      <c r="M49" s="54">
        <v>0</v>
      </c>
      <c r="N49" s="54">
        <v>108729130.803875</v>
      </c>
      <c r="O49" s="54">
        <v>331881448.83469898</v>
      </c>
      <c r="P49" s="54">
        <v>268865555.81481898</v>
      </c>
      <c r="Q49" s="54">
        <v>45093469.060626499</v>
      </c>
      <c r="R49" s="54">
        <v>123159455.53055</v>
      </c>
      <c r="S49" s="54">
        <v>174750768.72876099</v>
      </c>
      <c r="T49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12142245038.163656</v>
      </c>
      <c r="U49" s="54">
        <v>5902053150.2275</v>
      </c>
      <c r="V49" s="55">
        <v>18044298188.391201</v>
      </c>
    </row>
    <row r="50" spans="1:22" ht="14.25">
      <c r="A50" s="76">
        <f t="shared" si="0"/>
        <v>45</v>
      </c>
      <c r="B50" s="53" t="s">
        <v>37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179626280</v>
      </c>
      <c r="I50" s="54">
        <v>0</v>
      </c>
      <c r="J50" s="54">
        <v>794679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54">
        <v>0</v>
      </c>
      <c r="S50" s="54">
        <v>0</v>
      </c>
      <c r="T50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180420959</v>
      </c>
      <c r="U50" s="54">
        <v>0</v>
      </c>
      <c r="V50" s="55">
        <v>180420959</v>
      </c>
    </row>
    <row r="51" spans="1:22" ht="14.25">
      <c r="A51" s="78">
        <f t="shared" si="0"/>
        <v>46</v>
      </c>
      <c r="B51" s="53" t="s">
        <v>101</v>
      </c>
      <c r="C51" s="54">
        <v>35773441</v>
      </c>
      <c r="D51" s="54">
        <v>7407098</v>
      </c>
      <c r="E51" s="54">
        <v>900082</v>
      </c>
      <c r="F51" s="54">
        <v>0</v>
      </c>
      <c r="G51" s="54">
        <v>0</v>
      </c>
      <c r="H51" s="54">
        <v>20906261</v>
      </c>
      <c r="I51" s="54">
        <v>7194966</v>
      </c>
      <c r="J51" s="54">
        <v>4581753</v>
      </c>
      <c r="K51" s="54">
        <v>0</v>
      </c>
      <c r="L51" s="54">
        <v>0</v>
      </c>
      <c r="M51" s="54">
        <v>0</v>
      </c>
      <c r="N51" s="54">
        <v>170116</v>
      </c>
      <c r="O51" s="54">
        <v>5876458</v>
      </c>
      <c r="P51" s="54">
        <v>0</v>
      </c>
      <c r="Q51" s="54">
        <v>0</v>
      </c>
      <c r="R51" s="54">
        <v>0</v>
      </c>
      <c r="S51" s="54">
        <v>0</v>
      </c>
      <c r="T51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82810175</v>
      </c>
      <c r="U51" s="54">
        <v>42568395</v>
      </c>
      <c r="V51" s="55">
        <v>125378570</v>
      </c>
    </row>
    <row r="52" spans="1:22" ht="14.25">
      <c r="A52" s="76">
        <f t="shared" si="0"/>
        <v>47</v>
      </c>
      <c r="B52" s="53" t="s">
        <v>41</v>
      </c>
      <c r="C52" s="54">
        <v>121098.05</v>
      </c>
      <c r="D52" s="54">
        <v>108221458.54000001</v>
      </c>
      <c r="E52" s="54">
        <v>3039778.85</v>
      </c>
      <c r="F52" s="54">
        <v>0</v>
      </c>
      <c r="G52" s="54">
        <v>278251.99</v>
      </c>
      <c r="H52" s="54">
        <v>16786972.75</v>
      </c>
      <c r="I52" s="54">
        <v>2272963.11</v>
      </c>
      <c r="J52" s="54">
        <v>192649.23</v>
      </c>
      <c r="K52" s="54">
        <v>16511525.85</v>
      </c>
      <c r="L52" s="54">
        <v>0</v>
      </c>
      <c r="M52" s="54">
        <v>0</v>
      </c>
      <c r="N52" s="54">
        <v>18460917.199999999</v>
      </c>
      <c r="O52" s="54">
        <v>524670.79</v>
      </c>
      <c r="P52" s="54">
        <v>0</v>
      </c>
      <c r="Q52" s="54">
        <v>0</v>
      </c>
      <c r="R52" s="54">
        <v>0</v>
      </c>
      <c r="S52" s="54">
        <v>782535.95</v>
      </c>
      <c r="T52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167192822.30999997</v>
      </c>
      <c r="U52" s="54">
        <v>0</v>
      </c>
      <c r="V52" s="55">
        <v>167192822.31</v>
      </c>
    </row>
    <row r="53" spans="1:22" ht="14.25">
      <c r="A53" s="78">
        <f t="shared" si="0"/>
        <v>48</v>
      </c>
      <c r="B53" s="53" t="s">
        <v>12</v>
      </c>
      <c r="C53" s="54">
        <v>116255728.84999999</v>
      </c>
      <c r="D53" s="54">
        <v>1058928413.0758801</v>
      </c>
      <c r="E53" s="54">
        <v>115902257.62196</v>
      </c>
      <c r="F53" s="54">
        <v>164875061.85732999</v>
      </c>
      <c r="G53" s="54">
        <v>29133722.54854</v>
      </c>
      <c r="H53" s="54">
        <v>176947172.400011</v>
      </c>
      <c r="I53" s="54">
        <v>853664853.05331898</v>
      </c>
      <c r="J53" s="54">
        <v>34255663.521590002</v>
      </c>
      <c r="K53" s="54">
        <v>197648796.41</v>
      </c>
      <c r="L53" s="54">
        <v>0</v>
      </c>
      <c r="M53" s="54">
        <v>344595092.48000002</v>
      </c>
      <c r="N53" s="54">
        <v>137463151.47999999</v>
      </c>
      <c r="O53" s="54">
        <v>149749473.58383</v>
      </c>
      <c r="P53" s="54">
        <v>84109008.764290005</v>
      </c>
      <c r="Q53" s="54">
        <v>53949968.191799998</v>
      </c>
      <c r="R53" s="54">
        <v>1994621.4975000001</v>
      </c>
      <c r="S53" s="54">
        <v>6141743.9327499997</v>
      </c>
      <c r="T53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3525614729.2688003</v>
      </c>
      <c r="U53" s="54">
        <v>219538127.97799999</v>
      </c>
      <c r="V53" s="55">
        <v>3745152857.2467999</v>
      </c>
    </row>
    <row r="54" spans="1:22" ht="14.25">
      <c r="A54" s="76">
        <f t="shared" si="0"/>
        <v>49</v>
      </c>
      <c r="B54" s="53" t="s">
        <v>32</v>
      </c>
      <c r="C54" s="54">
        <v>85603703.381049305</v>
      </c>
      <c r="D54" s="54">
        <v>52351367.086499996</v>
      </c>
      <c r="E54" s="54">
        <v>5936861.4199999999</v>
      </c>
      <c r="F54" s="54">
        <v>0</v>
      </c>
      <c r="G54" s="54">
        <v>0</v>
      </c>
      <c r="H54" s="54">
        <v>7120746.06999995</v>
      </c>
      <c r="I54" s="54">
        <v>58198071.229400001</v>
      </c>
      <c r="J54" s="54">
        <v>6846168.2780999998</v>
      </c>
      <c r="K54" s="54">
        <v>5015742.5652000001</v>
      </c>
      <c r="L54" s="54">
        <v>0</v>
      </c>
      <c r="M54" s="54">
        <v>0</v>
      </c>
      <c r="N54" s="54">
        <v>12774280.43</v>
      </c>
      <c r="O54" s="54">
        <v>3552225.6227500001</v>
      </c>
      <c r="P54" s="54">
        <v>2141858.6</v>
      </c>
      <c r="Q54" s="54">
        <v>607616</v>
      </c>
      <c r="R54" s="54">
        <v>3236217.01</v>
      </c>
      <c r="S54" s="54">
        <v>3082178.98</v>
      </c>
      <c r="T54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246467036.67299926</v>
      </c>
      <c r="U54" s="54">
        <v>21068352.050000001</v>
      </c>
      <c r="V54" s="55">
        <v>267535388.72299901</v>
      </c>
    </row>
    <row r="55" spans="1:22" s="56" customFormat="1" ht="14.25">
      <c r="A55" s="78">
        <f t="shared" si="0"/>
        <v>50</v>
      </c>
      <c r="B55" s="53" t="s">
        <v>72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0</v>
      </c>
      <c r="U55" s="54">
        <v>0</v>
      </c>
      <c r="V55" s="55">
        <v>0</v>
      </c>
    </row>
    <row r="56" spans="1:22" s="56" customFormat="1" ht="14.25">
      <c r="A56" s="76">
        <f t="shared" si="0"/>
        <v>51</v>
      </c>
      <c r="B56" s="53" t="s">
        <v>65</v>
      </c>
      <c r="C56" s="54">
        <v>830790</v>
      </c>
      <c r="D56" s="54">
        <v>317410</v>
      </c>
      <c r="E56" s="54">
        <v>14948</v>
      </c>
      <c r="F56" s="54">
        <v>0</v>
      </c>
      <c r="G56" s="54">
        <v>0</v>
      </c>
      <c r="H56" s="54">
        <v>331864.5</v>
      </c>
      <c r="I56" s="54">
        <v>434495</v>
      </c>
      <c r="J56" s="54">
        <v>29575.5</v>
      </c>
      <c r="K56" s="54">
        <v>0</v>
      </c>
      <c r="L56" s="54">
        <v>0</v>
      </c>
      <c r="M56" s="54">
        <v>0</v>
      </c>
      <c r="N56" s="54">
        <v>55300</v>
      </c>
      <c r="O56" s="54">
        <v>33836</v>
      </c>
      <c r="P56" s="54">
        <v>0</v>
      </c>
      <c r="Q56" s="54">
        <v>0</v>
      </c>
      <c r="R56" s="54">
        <v>0</v>
      </c>
      <c r="S56" s="54">
        <v>0</v>
      </c>
      <c r="T56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2048219</v>
      </c>
      <c r="U56" s="54">
        <v>0</v>
      </c>
      <c r="V56" s="55">
        <v>2048219</v>
      </c>
    </row>
    <row r="57" spans="1:22" s="56" customFormat="1" ht="14.25">
      <c r="A57" s="78">
        <f t="shared" si="0"/>
        <v>52</v>
      </c>
      <c r="B57" s="53" t="s">
        <v>43</v>
      </c>
      <c r="C57" s="54">
        <v>1412574.98</v>
      </c>
      <c r="D57" s="54">
        <v>7474400.2000000002</v>
      </c>
      <c r="E57" s="54">
        <v>26005.11</v>
      </c>
      <c r="F57" s="54">
        <v>0</v>
      </c>
      <c r="G57" s="54">
        <v>58377.16</v>
      </c>
      <c r="H57" s="54">
        <v>8286654.6500000004</v>
      </c>
      <c r="I57" s="54">
        <v>49782287.909999996</v>
      </c>
      <c r="J57" s="54">
        <v>2293251.63</v>
      </c>
      <c r="K57" s="54">
        <v>0</v>
      </c>
      <c r="L57" s="54">
        <v>0</v>
      </c>
      <c r="M57" s="54">
        <v>0</v>
      </c>
      <c r="N57" s="54">
        <v>677693.51</v>
      </c>
      <c r="O57" s="54">
        <v>955325</v>
      </c>
      <c r="P57" s="54">
        <v>60000</v>
      </c>
      <c r="Q57" s="54">
        <v>0</v>
      </c>
      <c r="R57" s="54">
        <v>0</v>
      </c>
      <c r="S57" s="54">
        <v>649082.62</v>
      </c>
      <c r="T57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71675652.770000011</v>
      </c>
      <c r="U57" s="54">
        <v>18507692.600000001</v>
      </c>
      <c r="V57" s="55">
        <v>90183345.370000005</v>
      </c>
    </row>
    <row r="58" spans="1:22" s="56" customFormat="1" ht="14.25">
      <c r="A58" s="76">
        <f t="shared" si="0"/>
        <v>53</v>
      </c>
      <c r="B58" s="53" t="s">
        <v>52</v>
      </c>
      <c r="C58" s="54">
        <v>0</v>
      </c>
      <c r="D58" s="54">
        <v>23932867</v>
      </c>
      <c r="E58" s="54">
        <v>15487887</v>
      </c>
      <c r="F58" s="54">
        <v>1303716</v>
      </c>
      <c r="G58" s="54">
        <v>2059057</v>
      </c>
      <c r="H58" s="54">
        <v>19826789</v>
      </c>
      <c r="I58" s="54">
        <v>0</v>
      </c>
      <c r="J58" s="54">
        <v>1311354</v>
      </c>
      <c r="K58" s="54">
        <v>1975886</v>
      </c>
      <c r="L58" s="54">
        <v>520601</v>
      </c>
      <c r="M58" s="54">
        <v>0</v>
      </c>
      <c r="N58" s="54">
        <v>2073722</v>
      </c>
      <c r="O58" s="54">
        <v>2505678</v>
      </c>
      <c r="P58" s="54">
        <v>0</v>
      </c>
      <c r="Q58" s="54">
        <v>551600</v>
      </c>
      <c r="R58" s="54">
        <v>0</v>
      </c>
      <c r="S58" s="54">
        <v>223003</v>
      </c>
      <c r="T58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71772160</v>
      </c>
      <c r="U58" s="54">
        <v>23227692</v>
      </c>
      <c r="V58" s="55">
        <v>94999852</v>
      </c>
    </row>
    <row r="59" spans="1:22" s="56" customFormat="1" ht="14.25">
      <c r="A59" s="78">
        <f t="shared" si="0"/>
        <v>54</v>
      </c>
      <c r="B59" s="53" t="s">
        <v>44</v>
      </c>
      <c r="C59" s="54">
        <v>1999189.45</v>
      </c>
      <c r="D59" s="54">
        <v>602512.86</v>
      </c>
      <c r="E59" s="54">
        <v>0</v>
      </c>
      <c r="F59" s="54">
        <v>0</v>
      </c>
      <c r="G59" s="54">
        <v>0</v>
      </c>
      <c r="H59" s="54">
        <v>265879.40000000002</v>
      </c>
      <c r="I59" s="54">
        <v>75239338.560000002</v>
      </c>
      <c r="J59" s="54">
        <v>2769264.4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1044164.13</v>
      </c>
      <c r="S59" s="54">
        <v>0</v>
      </c>
      <c r="T59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81920348.799999997</v>
      </c>
      <c r="U59" s="54">
        <v>71242015.159999996</v>
      </c>
      <c r="V59" s="55">
        <v>153162363.96000001</v>
      </c>
    </row>
    <row r="60" spans="1:22" s="56" customFormat="1" ht="14.25">
      <c r="A60" s="76">
        <f t="shared" si="0"/>
        <v>55</v>
      </c>
      <c r="B60" s="53" t="s">
        <v>63</v>
      </c>
      <c r="C60" s="54">
        <v>578631</v>
      </c>
      <c r="D60" s="54">
        <v>0</v>
      </c>
      <c r="E60" s="54">
        <v>0</v>
      </c>
      <c r="F60" s="54">
        <v>0</v>
      </c>
      <c r="G60" s="54">
        <v>0</v>
      </c>
      <c r="H60" s="54">
        <v>14666</v>
      </c>
      <c r="I60" s="54">
        <v>1057964.7</v>
      </c>
      <c r="J60" s="54">
        <v>1343068.44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2994330.1399999997</v>
      </c>
      <c r="U60" s="54">
        <v>0</v>
      </c>
      <c r="V60" s="55">
        <v>2994330.14</v>
      </c>
    </row>
    <row r="61" spans="1:22" s="56" customFormat="1" ht="14.25">
      <c r="A61" s="78">
        <f t="shared" si="0"/>
        <v>56</v>
      </c>
      <c r="B61" s="53" t="s">
        <v>46</v>
      </c>
      <c r="C61" s="54">
        <v>0</v>
      </c>
      <c r="D61" s="54">
        <v>331283</v>
      </c>
      <c r="E61" s="54">
        <v>0</v>
      </c>
      <c r="F61" s="54">
        <v>0</v>
      </c>
      <c r="G61" s="54">
        <v>0</v>
      </c>
      <c r="H61" s="54">
        <v>2531932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2863215</v>
      </c>
      <c r="U61" s="54">
        <v>143549545</v>
      </c>
      <c r="V61" s="55">
        <f>Table4[[#This Row],[Sub-Total]]+Table4[[#This Row],[HMO]]</f>
        <v>146412760</v>
      </c>
    </row>
    <row r="62" spans="1:22" ht="14.25">
      <c r="A62" s="76">
        <f t="shared" si="0"/>
        <v>57</v>
      </c>
      <c r="B62" s="53" t="s">
        <v>28</v>
      </c>
      <c r="C62" s="54">
        <v>8085090</v>
      </c>
      <c r="D62" s="54">
        <v>157263727</v>
      </c>
      <c r="E62" s="54">
        <v>1851642</v>
      </c>
      <c r="F62" s="54">
        <v>1041564</v>
      </c>
      <c r="G62" s="54">
        <v>0</v>
      </c>
      <c r="H62" s="54">
        <v>13249394</v>
      </c>
      <c r="I62" s="54">
        <v>287189437</v>
      </c>
      <c r="J62" s="54">
        <v>1940615</v>
      </c>
      <c r="K62" s="54">
        <v>8228547</v>
      </c>
      <c r="L62" s="54">
        <v>0</v>
      </c>
      <c r="M62" s="54">
        <v>0</v>
      </c>
      <c r="N62" s="54">
        <v>21250933</v>
      </c>
      <c r="O62" s="54">
        <v>8594448</v>
      </c>
      <c r="P62" s="54">
        <v>0</v>
      </c>
      <c r="Q62" s="54">
        <v>0</v>
      </c>
      <c r="R62" s="54">
        <v>0</v>
      </c>
      <c r="S62" s="54">
        <v>8597351</v>
      </c>
      <c r="T62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517292748</v>
      </c>
      <c r="U62" s="54">
        <v>29211636</v>
      </c>
      <c r="V62" s="55">
        <v>546504384</v>
      </c>
    </row>
    <row r="63" spans="1:22" ht="14.25">
      <c r="A63" s="78">
        <f t="shared" si="0"/>
        <v>58</v>
      </c>
      <c r="B63" s="53" t="s">
        <v>18</v>
      </c>
      <c r="C63" s="54">
        <v>31916153.699999999</v>
      </c>
      <c r="D63" s="54">
        <v>984244921.23000002</v>
      </c>
      <c r="E63" s="54">
        <v>53836646.299999997</v>
      </c>
      <c r="F63" s="54">
        <v>19788640.129999999</v>
      </c>
      <c r="G63" s="54">
        <v>3126082.59</v>
      </c>
      <c r="H63" s="54">
        <v>85243525.829998896</v>
      </c>
      <c r="I63" s="54">
        <v>61880236.220000103</v>
      </c>
      <c r="J63" s="54">
        <v>9362385.6600000001</v>
      </c>
      <c r="K63" s="54">
        <v>25904139.359999999</v>
      </c>
      <c r="L63" s="54">
        <v>0</v>
      </c>
      <c r="M63" s="54">
        <v>0</v>
      </c>
      <c r="N63" s="54">
        <v>71608902.969999999</v>
      </c>
      <c r="O63" s="54">
        <v>57185440.409999996</v>
      </c>
      <c r="P63" s="54">
        <v>0</v>
      </c>
      <c r="Q63" s="54">
        <v>0</v>
      </c>
      <c r="R63" s="54">
        <v>0</v>
      </c>
      <c r="S63" s="54">
        <v>442284.12</v>
      </c>
      <c r="T63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1404539358.519999</v>
      </c>
      <c r="U63" s="54">
        <v>988446429.47000098</v>
      </c>
      <c r="V63" s="55">
        <v>2392985787.9899998</v>
      </c>
    </row>
    <row r="64" spans="1:22" ht="14.25">
      <c r="A64" s="76">
        <f t="shared" si="0"/>
        <v>59</v>
      </c>
      <c r="B64" s="53" t="s">
        <v>49</v>
      </c>
      <c r="C64" s="54">
        <v>2842960.34</v>
      </c>
      <c r="D64" s="54">
        <v>17108630.899999999</v>
      </c>
      <c r="E64" s="54">
        <v>2851128.49</v>
      </c>
      <c r="F64" s="54">
        <v>80389626.109999999</v>
      </c>
      <c r="G64" s="54">
        <v>0</v>
      </c>
      <c r="H64" s="54">
        <v>4293877.3899999904</v>
      </c>
      <c r="I64" s="54">
        <v>681720.5</v>
      </c>
      <c r="J64" s="54">
        <v>1626117.66</v>
      </c>
      <c r="K64" s="54">
        <v>1809445.27</v>
      </c>
      <c r="L64" s="54">
        <v>0</v>
      </c>
      <c r="M64" s="54">
        <v>0</v>
      </c>
      <c r="N64" s="54">
        <v>444103.92</v>
      </c>
      <c r="O64" s="54">
        <v>739639.15</v>
      </c>
      <c r="P64" s="54">
        <v>0</v>
      </c>
      <c r="Q64" s="54">
        <v>0</v>
      </c>
      <c r="R64" s="54">
        <v>58585.74</v>
      </c>
      <c r="S64" s="54">
        <v>0</v>
      </c>
      <c r="T64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112845835.46999998</v>
      </c>
      <c r="U64" s="54">
        <v>2303869.0832480001</v>
      </c>
      <c r="V64" s="55">
        <v>115149704.553248</v>
      </c>
    </row>
    <row r="65" spans="1:22" ht="14.25">
      <c r="A65" s="78">
        <f t="shared" si="0"/>
        <v>60</v>
      </c>
      <c r="B65" s="53" t="s">
        <v>14</v>
      </c>
      <c r="C65" s="54">
        <v>98457085.989999995</v>
      </c>
      <c r="D65" s="54">
        <v>1343771971.99016</v>
      </c>
      <c r="E65" s="54">
        <v>62875208.4265856</v>
      </c>
      <c r="F65" s="54">
        <v>2147500</v>
      </c>
      <c r="G65" s="54">
        <v>844036336.15030003</v>
      </c>
      <c r="H65" s="54">
        <v>52320542.960001104</v>
      </c>
      <c r="I65" s="54">
        <v>0</v>
      </c>
      <c r="J65" s="54">
        <v>12174916.07</v>
      </c>
      <c r="K65" s="54">
        <v>155960440.83079001</v>
      </c>
      <c r="L65" s="54">
        <v>0</v>
      </c>
      <c r="M65" s="54">
        <v>0</v>
      </c>
      <c r="N65" s="54">
        <v>117186716.288</v>
      </c>
      <c r="O65" s="54">
        <v>55969516.187600002</v>
      </c>
      <c r="P65" s="54">
        <v>1044227.5976</v>
      </c>
      <c r="Q65" s="54">
        <v>0</v>
      </c>
      <c r="R65" s="54">
        <v>0</v>
      </c>
      <c r="S65" s="54">
        <v>0</v>
      </c>
      <c r="T65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2745944462.4910374</v>
      </c>
      <c r="U65" s="54">
        <v>613851548.64666498</v>
      </c>
      <c r="V65" s="55">
        <v>3359796011.1377101</v>
      </c>
    </row>
    <row r="66" spans="1:22" ht="14.25">
      <c r="A66" s="76">
        <f t="shared" si="0"/>
        <v>61</v>
      </c>
      <c r="B66" s="53" t="s">
        <v>33</v>
      </c>
      <c r="C66" s="54">
        <v>11881108.328990201</v>
      </c>
      <c r="D66" s="54">
        <v>76106061.879999995</v>
      </c>
      <c r="E66" s="54">
        <v>5145043.91</v>
      </c>
      <c r="F66" s="54">
        <v>0</v>
      </c>
      <c r="G66" s="54">
        <v>0</v>
      </c>
      <c r="H66" s="54">
        <v>12323336.08</v>
      </c>
      <c r="I66" s="54">
        <v>26732663.8401036</v>
      </c>
      <c r="J66" s="54">
        <v>26919457.899999999</v>
      </c>
      <c r="K66" s="54">
        <v>116212200.84999999</v>
      </c>
      <c r="L66" s="54">
        <v>0</v>
      </c>
      <c r="M66" s="54">
        <v>0</v>
      </c>
      <c r="N66" s="54">
        <v>89263572.819999993</v>
      </c>
      <c r="O66" s="54">
        <v>9032255.8599999994</v>
      </c>
      <c r="P66" s="54">
        <v>0</v>
      </c>
      <c r="Q66" s="54">
        <v>0</v>
      </c>
      <c r="R66" s="54">
        <v>0</v>
      </c>
      <c r="S66" s="54">
        <v>0</v>
      </c>
      <c r="T66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373615701.4690938</v>
      </c>
      <c r="U66" s="54">
        <v>72939961.765279993</v>
      </c>
      <c r="V66" s="55">
        <v>446555663.23437399</v>
      </c>
    </row>
    <row r="67" spans="1:22" ht="13.5" customHeight="1">
      <c r="A67" s="78">
        <f t="shared" si="0"/>
        <v>62</v>
      </c>
      <c r="B67" s="53" t="s">
        <v>102</v>
      </c>
      <c r="C67" s="54">
        <v>1021275866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32325979</v>
      </c>
      <c r="J67" s="54">
        <v>12639803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1066241648</v>
      </c>
      <c r="U67" s="54">
        <v>0</v>
      </c>
      <c r="V67" s="55">
        <v>1066241648</v>
      </c>
    </row>
    <row r="68" spans="1:22" ht="14.25">
      <c r="A68" s="76">
        <f t="shared" si="0"/>
        <v>63</v>
      </c>
      <c r="B68" s="53" t="s">
        <v>36</v>
      </c>
      <c r="C68" s="54">
        <v>10899317</v>
      </c>
      <c r="D68" s="54">
        <v>17188846</v>
      </c>
      <c r="E68" s="54">
        <v>2918133</v>
      </c>
      <c r="F68" s="54">
        <v>49879437</v>
      </c>
      <c r="G68" s="54">
        <v>3628544</v>
      </c>
      <c r="H68" s="54">
        <v>63304628</v>
      </c>
      <c r="I68" s="54">
        <v>27168688</v>
      </c>
      <c r="J68" s="54">
        <v>0</v>
      </c>
      <c r="K68" s="54">
        <v>25324</v>
      </c>
      <c r="L68" s="54">
        <v>0</v>
      </c>
      <c r="M68" s="54">
        <v>0</v>
      </c>
      <c r="N68" s="54">
        <v>33792574</v>
      </c>
      <c r="O68" s="54">
        <v>0</v>
      </c>
      <c r="P68" s="54">
        <v>0</v>
      </c>
      <c r="Q68" s="54">
        <v>0</v>
      </c>
      <c r="R68" s="54">
        <v>0</v>
      </c>
      <c r="S68" s="54">
        <v>1208256</v>
      </c>
      <c r="T68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210013747</v>
      </c>
      <c r="U68" s="54">
        <v>109612675</v>
      </c>
      <c r="V68" s="55">
        <v>319626422</v>
      </c>
    </row>
    <row r="69" spans="1:22" ht="14.25">
      <c r="A69" s="78">
        <f t="shared" si="0"/>
        <v>64</v>
      </c>
      <c r="B69" s="53" t="s">
        <v>53</v>
      </c>
      <c r="C69" s="54">
        <v>0</v>
      </c>
      <c r="D69" s="54">
        <v>47624036.985646002</v>
      </c>
      <c r="E69" s="54">
        <v>1773903.3864287101</v>
      </c>
      <c r="F69" s="54">
        <v>0</v>
      </c>
      <c r="G69" s="54">
        <v>0</v>
      </c>
      <c r="H69" s="54">
        <v>16635248.626428399</v>
      </c>
      <c r="I69" s="54">
        <v>26057711.4368301</v>
      </c>
      <c r="J69" s="54">
        <v>0</v>
      </c>
      <c r="K69" s="54">
        <v>0</v>
      </c>
      <c r="L69" s="54">
        <v>0</v>
      </c>
      <c r="M69" s="54">
        <v>0</v>
      </c>
      <c r="N69" s="54">
        <v>1202670.0399668801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93293570.475300089</v>
      </c>
      <c r="U69" s="54">
        <v>0</v>
      </c>
      <c r="V69" s="55">
        <v>93293570.475300103</v>
      </c>
    </row>
    <row r="70" spans="1:22" ht="14.25">
      <c r="A70" s="76">
        <f t="shared" si="0"/>
        <v>65</v>
      </c>
      <c r="B70" s="53" t="s">
        <v>11</v>
      </c>
      <c r="C70" s="54">
        <v>189407130.05000001</v>
      </c>
      <c r="D70" s="54">
        <v>1704144858.51</v>
      </c>
      <c r="E70" s="54">
        <v>16946042.469999999</v>
      </c>
      <c r="F70" s="54">
        <v>1479891.46</v>
      </c>
      <c r="G70" s="54">
        <v>0</v>
      </c>
      <c r="H70" s="54">
        <v>15641996.550000001</v>
      </c>
      <c r="I70" s="54">
        <v>3938759085.6799998</v>
      </c>
      <c r="J70" s="54">
        <v>15210965.52</v>
      </c>
      <c r="K70" s="54">
        <v>118585889.12</v>
      </c>
      <c r="L70" s="54">
        <v>0</v>
      </c>
      <c r="M70" s="54">
        <v>0</v>
      </c>
      <c r="N70" s="54">
        <v>6432</v>
      </c>
      <c r="O70" s="54">
        <v>25530506.890000001</v>
      </c>
      <c r="P70" s="54">
        <v>5344325.75</v>
      </c>
      <c r="Q70" s="54">
        <v>1938650</v>
      </c>
      <c r="R70" s="54">
        <v>9892143.9800000004</v>
      </c>
      <c r="S70" s="54">
        <v>36362239.969999999</v>
      </c>
      <c r="T70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6079250157.9499998</v>
      </c>
      <c r="U70" s="54">
        <v>0</v>
      </c>
      <c r="V70" s="55">
        <v>6079250157.9499998</v>
      </c>
    </row>
    <row r="71" spans="1:22" ht="14.25">
      <c r="A71" s="80">
        <f t="shared" si="0"/>
        <v>66</v>
      </c>
      <c r="B71" s="53" t="s">
        <v>60</v>
      </c>
      <c r="C71" s="54">
        <v>0</v>
      </c>
      <c r="D71" s="54">
        <v>13372291.779999999</v>
      </c>
      <c r="E71" s="54">
        <v>5240791.07</v>
      </c>
      <c r="F71" s="54">
        <v>0</v>
      </c>
      <c r="G71" s="54">
        <v>211500</v>
      </c>
      <c r="H71" s="54">
        <v>4074676.24</v>
      </c>
      <c r="I71" s="54">
        <v>0</v>
      </c>
      <c r="J71" s="54">
        <v>2607703.6800000002</v>
      </c>
      <c r="K71" s="54">
        <v>171731.19</v>
      </c>
      <c r="L71" s="54">
        <v>0</v>
      </c>
      <c r="M71" s="54">
        <v>0</v>
      </c>
      <c r="N71" s="54">
        <v>66424.58</v>
      </c>
      <c r="O71" s="54">
        <v>268631.55</v>
      </c>
      <c r="P71" s="54">
        <v>0</v>
      </c>
      <c r="Q71" s="54">
        <v>429810.49</v>
      </c>
      <c r="R71" s="54">
        <v>0</v>
      </c>
      <c r="S71" s="54">
        <v>90205.83</v>
      </c>
      <c r="T71" s="54">
        <f>Table4[[#This Row],[Life]]+Table4[[#This Row],[Fire]]+Table4[[#This Row],[Marine Cargo]]+Table4[[#This Row],[Marine Hull]]+Table4[[#This Row],[Aviation]]+Table4[[#This Row],[Motor Car]]+Table4[[#This Row],[Health]]+Table4[[#This Row],[Accident]]+Table4[[#This Row],[Engineering]]+Table4[[#This Row],[Insurance for Migrant Workers]]+Table4[[#This Row],[Micro Insurance]]+Table4[[#This Row],[Bonds]]+Table4[[#This Row],[General Liability]]+Table4[[#This Row],[Prof. Indemnity]]+Table4[[#This Row],[Crime Insurance]]+Table4[[#This Row],[Special Risks]]+Table4[[#This Row],[Miscellaneous]]</f>
        <v>26533766.41</v>
      </c>
      <c r="U71" s="54">
        <v>1555114.04</v>
      </c>
      <c r="V71" s="55">
        <v>28088880.449999999</v>
      </c>
    </row>
    <row r="72" spans="1:22" ht="8.25" customHeight="1">
      <c r="A72" s="57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58"/>
    </row>
    <row r="73" spans="1:22" s="61" customFormat="1" ht="18" customHeight="1" thickBot="1">
      <c r="A73" s="74" t="s">
        <v>103</v>
      </c>
      <c r="B73" s="75"/>
      <c r="C73" s="59">
        <f>SUM(C6:C71)</f>
        <v>10667292234.607897</v>
      </c>
      <c r="D73" s="59">
        <f t="shared" ref="D73:V73" si="1">SUM(D6:D71)</f>
        <v>28696896498.549984</v>
      </c>
      <c r="E73" s="59">
        <f t="shared" si="1"/>
        <v>1491220307.1063602</v>
      </c>
      <c r="F73" s="59">
        <f t="shared" si="1"/>
        <v>1147661371.9211586</v>
      </c>
      <c r="G73" s="59">
        <f t="shared" si="1"/>
        <v>1392147508.1205344</v>
      </c>
      <c r="H73" s="59">
        <f t="shared" si="1"/>
        <v>5487242176.1760206</v>
      </c>
      <c r="I73" s="59">
        <f t="shared" si="1"/>
        <v>12019170532.778177</v>
      </c>
      <c r="J73" s="59">
        <f t="shared" si="1"/>
        <v>509610865.16566736</v>
      </c>
      <c r="K73" s="59">
        <f t="shared" si="1"/>
        <v>4399453214.6336994</v>
      </c>
      <c r="L73" s="59">
        <f t="shared" si="1"/>
        <v>1090213.3399999999</v>
      </c>
      <c r="M73" s="59">
        <f t="shared" si="1"/>
        <v>900716107.50999999</v>
      </c>
      <c r="N73" s="59">
        <f t="shared" si="1"/>
        <v>1481058182.6054568</v>
      </c>
      <c r="O73" s="59">
        <f t="shared" si="1"/>
        <v>1425839247.1970506</v>
      </c>
      <c r="P73" s="59">
        <f t="shared" si="1"/>
        <v>765513140.34723091</v>
      </c>
      <c r="Q73" s="59">
        <f t="shared" si="1"/>
        <v>202714662.7804265</v>
      </c>
      <c r="R73" s="59">
        <f t="shared" si="1"/>
        <v>238045516.76804999</v>
      </c>
      <c r="S73" s="59">
        <f t="shared" si="1"/>
        <v>1049342382.3755473</v>
      </c>
      <c r="T73" s="59">
        <f t="shared" si="1"/>
        <v>71875014161.983261</v>
      </c>
      <c r="U73" s="59">
        <f t="shared" si="1"/>
        <v>24511856530.188583</v>
      </c>
      <c r="V73" s="60">
        <f t="shared" si="1"/>
        <v>96386870692.17189</v>
      </c>
    </row>
    <row r="74" spans="1:22" ht="14.25" thickTop="1"/>
    <row r="75" spans="1:22" ht="14.25">
      <c r="A75" s="42" t="s">
        <v>77</v>
      </c>
    </row>
  </sheetData>
  <mergeCells count="1">
    <mergeCell ref="A73:B73"/>
  </mergeCells>
  <pageMargins left="0.511811023622047" right="0.31496062992126" top="0.55118110236220497" bottom="0.55118110236220497" header="0.31496062992126" footer="0.31496062992126"/>
  <pageSetup paperSize="9" scale="43" fitToWidth="0" orientation="landscape" r:id="rId1"/>
  <rowBreaks count="1" manualBreakCount="1">
    <brk id="39" max="16383" man="1"/>
  </rowBreaks>
  <colBreaks count="1" manualBreakCount="1">
    <brk id="7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IB Premiums Ranking</vt:lpstr>
      <vt:lpstr>IB Premiums per LINE</vt:lpstr>
      <vt:lpstr>'IB Premiums per LINE'!Print_Titles</vt:lpstr>
      <vt:lpstr>'IB Premiums Ranking'!Print_Titles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2024-11-25T03:46:58Z</cp:lastPrinted>
  <dcterms:created xsi:type="dcterms:W3CDTF">2024-11-25T03:14:08Z</dcterms:created>
  <dcterms:modified xsi:type="dcterms:W3CDTF">2024-11-25T05:15:36Z</dcterms:modified>
</cp:coreProperties>
</file>