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3rd Quarter 2024/"/>
    </mc:Choice>
  </mc:AlternateContent>
  <xr:revisionPtr revIDLastSave="4" documentId="8_{B3FD26FD-CB31-498A-98A7-25B4B888E438}" xr6:coauthVersionLast="47" xr6:coauthVersionMax="47" xr10:uidLastSave="{C981487C-3CE8-494B-A333-A471D0E7AC0E}"/>
  <bookViews>
    <workbookView xWindow="4440" yWindow="1035" windowWidth="21600" windowHeight="14175" xr2:uid="{DAA1FCE6-0FA3-4BEC-A3A7-244E613A4D3F}"/>
  </bookViews>
  <sheets>
    <sheet name="LIFE Q3 2024 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'LIFE Q3 2024 '!$A$1:$L$75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F74" i="1"/>
  <c r="J74" i="1" s="1"/>
  <c r="J73" i="1"/>
  <c r="J72" i="1"/>
  <c r="J71" i="1"/>
  <c r="J70" i="1"/>
  <c r="J69" i="1"/>
  <c r="H61" i="1"/>
  <c r="J61" i="1" s="1"/>
  <c r="F61" i="1"/>
  <c r="J59" i="1"/>
  <c r="J40" i="1"/>
  <c r="J38" i="1"/>
  <c r="J37" i="1"/>
  <c r="J35" i="1"/>
  <c r="J33" i="1"/>
  <c r="J32" i="1"/>
  <c r="J31" i="1"/>
  <c r="H30" i="1"/>
  <c r="J30" i="1" s="1"/>
  <c r="J29" i="1"/>
  <c r="J28" i="1"/>
  <c r="J27" i="1"/>
  <c r="H26" i="1"/>
  <c r="H25" i="1" s="1"/>
  <c r="F26" i="1"/>
  <c r="J26" i="1" s="1"/>
  <c r="J23" i="1"/>
  <c r="J21" i="1"/>
  <c r="J19" i="1"/>
  <c r="F19" i="1"/>
  <c r="H17" i="1"/>
  <c r="J17" i="1" s="1"/>
  <c r="J15" i="1"/>
  <c r="J12" i="1"/>
  <c r="J10" i="1"/>
  <c r="F25" i="1" l="1"/>
  <c r="J25" i="1" s="1"/>
</calcChain>
</file>

<file path=xl/sharedStrings.xml><?xml version="1.0" encoding="utf-8"?>
<sst xmlns="http://schemas.openxmlformats.org/spreadsheetml/2006/main" count="71" uniqueCount="44">
  <si>
    <t>INSURANCE INDUSTRY PERFORMANCE REPORT</t>
  </si>
  <si>
    <t>as of September 30</t>
  </si>
  <si>
    <t>LIFE INSURANCE COMPANIES</t>
  </si>
  <si>
    <t>% Increase/ (Decrease)</t>
  </si>
  <si>
    <t>.</t>
  </si>
  <si>
    <t>Total Number of licensed companies</t>
  </si>
  <si>
    <t>*</t>
  </si>
  <si>
    <t>Total Number of  companies included in the report</t>
  </si>
  <si>
    <t>( In Million Pesos )</t>
  </si>
  <si>
    <t xml:space="preserve">Total Assets </t>
  </si>
  <si>
    <t>Total Liabilities</t>
  </si>
  <si>
    <t>Total Net Worth</t>
  </si>
  <si>
    <t>Total Paid-Up Capital*</t>
  </si>
  <si>
    <t>Total Invested Assets</t>
  </si>
  <si>
    <t>Total Premiums</t>
  </si>
  <si>
    <t xml:space="preserve">    Variable Life</t>
  </si>
  <si>
    <t>r</t>
  </si>
  <si>
    <t xml:space="preserve">        First Year Premiums</t>
  </si>
  <si>
    <t xml:space="preserve">        Single Premiums</t>
  </si>
  <si>
    <t xml:space="preserve">        Renewal Premiums</t>
  </si>
  <si>
    <t xml:space="preserve">    Traditional Life</t>
  </si>
  <si>
    <t xml:space="preserve">    New Business Annual 
    Premium Equivalent</t>
  </si>
  <si>
    <t>Total Benefit Payments (Life)</t>
  </si>
  <si>
    <t>Total Net Income</t>
  </si>
  <si>
    <t>TAXES PAID</t>
  </si>
  <si>
    <t>For the Quarter Ending March  31</t>
  </si>
  <si>
    <t>(in million Pesos)</t>
  </si>
  <si>
    <t>NON- LIFE</t>
  </si>
  <si>
    <t>Value Added Tax (VAT)</t>
  </si>
  <si>
    <t>Documentary Stamp Tax (DST)</t>
  </si>
  <si>
    <t>Fire Service Tax</t>
  </si>
  <si>
    <t>Income Tax</t>
  </si>
  <si>
    <t xml:space="preserve">Total </t>
  </si>
  <si>
    <t>includes one (1) licensed servicing company and three (3) companies with cease and desist order</t>
  </si>
  <si>
    <t>**</t>
  </si>
  <si>
    <t xml:space="preserve">With Available Cash Assets </t>
  </si>
  <si>
    <t>Revised figures</t>
  </si>
  <si>
    <t xml:space="preserve">Premium Income By Line of Business </t>
  </si>
  <si>
    <t xml:space="preserve">     Ordinary </t>
  </si>
  <si>
    <t xml:space="preserve">     Group &amp; Industrial</t>
  </si>
  <si>
    <t xml:space="preserve">     Accident</t>
  </si>
  <si>
    <t xml:space="preserve">     Health</t>
  </si>
  <si>
    <t xml:space="preserve">     Variable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</si>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</sst>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1">
    <font>
      <sz val="10"/>
      <name val="Arial"/>
      <charset val="134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u val="doubleAccounting"/>
      <sz val="12"/>
      <name val="Arial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0" xfId="1" applyFont="1"/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19" xfId="1" applyFont="1" applyBorder="1"/>
    <xf numFmtId="0" fontId="7" fillId="0" borderId="19" xfId="1" applyFont="1" applyBorder="1" applyAlignment="1">
      <alignment vertical="center" wrapText="1"/>
    </xf>
    <xf numFmtId="0" fontId="3" fillId="0" borderId="5" xfId="1" applyFont="1" applyBorder="1"/>
    <xf numFmtId="0" fontId="5" fillId="0" borderId="22" xfId="1" applyFont="1" applyBorder="1"/>
    <xf numFmtId="0" fontId="5" fillId="0" borderId="23" xfId="1" applyFont="1" applyBorder="1" applyAlignment="1">
      <alignment horizontal="center" vertical="center"/>
    </xf>
    <xf numFmtId="0" fontId="5" fillId="0" borderId="23" xfId="0" applyFont="1" applyBorder="1"/>
    <xf numFmtId="165" fontId="5" fillId="0" borderId="24" xfId="2" applyNumberFormat="1" applyFont="1" applyFill="1" applyBorder="1"/>
    <xf numFmtId="165" fontId="5" fillId="0" borderId="25" xfId="2" applyNumberFormat="1" applyFont="1" applyBorder="1"/>
    <xf numFmtId="165" fontId="5" fillId="0" borderId="23" xfId="2" applyNumberFormat="1" applyFont="1" applyBorder="1"/>
    <xf numFmtId="164" fontId="5" fillId="0" borderId="23" xfId="3" applyFont="1" applyBorder="1"/>
    <xf numFmtId="0" fontId="3" fillId="0" borderId="26" xfId="1" applyFont="1" applyBorder="1"/>
    <xf numFmtId="0" fontId="5" fillId="0" borderId="4" xfId="0" applyFont="1" applyBorder="1"/>
    <xf numFmtId="0" fontId="3" fillId="0" borderId="0" xfId="0" applyFont="1"/>
    <xf numFmtId="0" fontId="5" fillId="0" borderId="0" xfId="0" applyFont="1"/>
    <xf numFmtId="165" fontId="5" fillId="0" borderId="27" xfId="2" applyNumberFormat="1" applyFont="1" applyFill="1" applyBorder="1"/>
    <xf numFmtId="165" fontId="5" fillId="0" borderId="11" xfId="2" applyNumberFormat="1" applyFont="1" applyBorder="1"/>
    <xf numFmtId="165" fontId="5" fillId="0" borderId="0" xfId="2" applyNumberFormat="1" applyFont="1" applyBorder="1"/>
    <xf numFmtId="164" fontId="5" fillId="0" borderId="0" xfId="2" applyFont="1" applyBorder="1"/>
    <xf numFmtId="0" fontId="3" fillId="0" borderId="5" xfId="0" applyFont="1" applyBorder="1"/>
    <xf numFmtId="166" fontId="3" fillId="0" borderId="0" xfId="2" applyNumberFormat="1" applyFont="1"/>
    <xf numFmtId="0" fontId="5" fillId="0" borderId="22" xfId="0" applyFont="1" applyBorder="1"/>
    <xf numFmtId="0" fontId="3" fillId="0" borderId="23" xfId="0" applyFont="1" applyBorder="1"/>
    <xf numFmtId="0" fontId="3" fillId="0" borderId="25" xfId="1" applyFont="1" applyBorder="1"/>
    <xf numFmtId="0" fontId="5" fillId="0" borderId="25" xfId="1" applyFont="1" applyBorder="1"/>
    <xf numFmtId="0" fontId="5" fillId="0" borderId="23" xfId="1" applyFont="1" applyBorder="1"/>
    <xf numFmtId="0" fontId="3" fillId="0" borderId="26" xfId="0" applyFont="1" applyBorder="1"/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7" xfId="1" applyFont="1" applyBorder="1"/>
    <xf numFmtId="0" fontId="5" fillId="0" borderId="28" xfId="1" applyFont="1" applyBorder="1"/>
    <xf numFmtId="0" fontId="5" fillId="0" borderId="29" xfId="1" applyFont="1" applyBorder="1"/>
    <xf numFmtId="164" fontId="5" fillId="0" borderId="28" xfId="3" applyFont="1" applyBorder="1"/>
    <xf numFmtId="0" fontId="3" fillId="0" borderId="30" xfId="1" applyFont="1" applyBorder="1"/>
    <xf numFmtId="0" fontId="5" fillId="0" borderId="22" xfId="1" applyFont="1" applyBorder="1" applyAlignment="1">
      <alignment horizontal="center" vertical="center"/>
    </xf>
    <xf numFmtId="166" fontId="5" fillId="0" borderId="25" xfId="2" applyNumberFormat="1" applyFont="1" applyBorder="1" applyAlignment="1">
      <alignment horizontal="center" vertical="center"/>
    </xf>
    <xf numFmtId="0" fontId="5" fillId="0" borderId="31" xfId="1" applyFont="1" applyBorder="1"/>
    <xf numFmtId="0" fontId="3" fillId="0" borderId="32" xfId="1" applyFont="1" applyBorder="1"/>
    <xf numFmtId="0" fontId="5" fillId="0" borderId="32" xfId="1" applyFont="1" applyBorder="1"/>
    <xf numFmtId="166" fontId="5" fillId="0" borderId="33" xfId="4" applyNumberFormat="1" applyFont="1" applyBorder="1"/>
    <xf numFmtId="166" fontId="5" fillId="0" borderId="34" xfId="4" applyNumberFormat="1" applyFont="1" applyBorder="1"/>
    <xf numFmtId="164" fontId="5" fillId="0" borderId="32" xfId="3" applyFont="1" applyBorder="1"/>
    <xf numFmtId="0" fontId="3" fillId="0" borderId="35" xfId="1" applyFont="1" applyBorder="1"/>
    <xf numFmtId="165" fontId="5" fillId="0" borderId="32" xfId="3" applyNumberFormat="1" applyFont="1" applyBorder="1"/>
    <xf numFmtId="0" fontId="8" fillId="0" borderId="32" xfId="1" applyFont="1" applyBorder="1"/>
    <xf numFmtId="166" fontId="8" fillId="2" borderId="33" xfId="5" applyNumberFormat="1" applyFont="1" applyFill="1" applyBorder="1"/>
    <xf numFmtId="166" fontId="8" fillId="2" borderId="34" xfId="5" applyNumberFormat="1" applyFont="1" applyFill="1" applyBorder="1"/>
    <xf numFmtId="166" fontId="8" fillId="2" borderId="33" xfId="6" applyNumberFormat="1" applyFont="1" applyFill="1" applyBorder="1"/>
    <xf numFmtId="166" fontId="8" fillId="0" borderId="34" xfId="4" applyNumberFormat="1" applyFont="1" applyBorder="1"/>
    <xf numFmtId="164" fontId="8" fillId="0" borderId="32" xfId="3" applyFont="1" applyBorder="1"/>
    <xf numFmtId="166" fontId="8" fillId="0" borderId="33" xfId="4" applyNumberFormat="1" applyFont="1" applyBorder="1"/>
    <xf numFmtId="0" fontId="5" fillId="0" borderId="32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/>
    </xf>
    <xf numFmtId="0" fontId="5" fillId="0" borderId="6" xfId="1" applyFont="1" applyBorder="1"/>
    <xf numFmtId="0" fontId="3" fillId="0" borderId="7" xfId="1" applyFont="1" applyBorder="1"/>
    <xf numFmtId="164" fontId="3" fillId="0" borderId="36" xfId="4" applyFont="1" applyBorder="1"/>
    <xf numFmtId="164" fontId="3" fillId="0" borderId="37" xfId="4" applyFont="1" applyBorder="1"/>
    <xf numFmtId="0" fontId="3" fillId="0" borderId="8" xfId="1" applyFont="1" applyBorder="1"/>
    <xf numFmtId="0" fontId="2" fillId="0" borderId="0" xfId="1"/>
    <xf numFmtId="164" fontId="0" fillId="0" borderId="0" xfId="4" applyFont="1"/>
    <xf numFmtId="0" fontId="5" fillId="0" borderId="0" xfId="1" applyFont="1" applyAlignment="1">
      <alignment horizontal="center"/>
    </xf>
    <xf numFmtId="0" fontId="3" fillId="0" borderId="38" xfId="1" applyFont="1" applyBorder="1"/>
    <xf numFmtId="0" fontId="3" fillId="0" borderId="39" xfId="1" applyFont="1" applyBorder="1"/>
    <xf numFmtId="0" fontId="3" fillId="0" borderId="4" xfId="1" applyFont="1" applyBorder="1"/>
    <xf numFmtId="0" fontId="5" fillId="0" borderId="40" xfId="1" applyFont="1" applyBorder="1" applyAlignment="1">
      <alignment horizontal="center"/>
    </xf>
    <xf numFmtId="0" fontId="3" fillId="0" borderId="41" xfId="1" applyFont="1" applyBorder="1"/>
    <xf numFmtId="0" fontId="3" fillId="0" borderId="13" xfId="1" applyFont="1" applyBorder="1"/>
    <xf numFmtId="0" fontId="3" fillId="0" borderId="14" xfId="1" applyFont="1" applyBorder="1"/>
    <xf numFmtId="0" fontId="5" fillId="0" borderId="4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3" fillId="0" borderId="43" xfId="1" applyFont="1" applyBorder="1"/>
    <xf numFmtId="165" fontId="5" fillId="0" borderId="44" xfId="3" applyNumberFormat="1" applyFont="1" applyBorder="1"/>
    <xf numFmtId="0" fontId="3" fillId="0" borderId="45" xfId="1" applyFont="1" applyBorder="1"/>
    <xf numFmtId="164" fontId="5" fillId="0" borderId="45" xfId="3" applyFont="1" applyBorder="1"/>
    <xf numFmtId="0" fontId="5" fillId="0" borderId="32" xfId="1" applyFont="1" applyBorder="1" applyAlignment="1">
      <alignment horizontal="center"/>
    </xf>
    <xf numFmtId="165" fontId="9" fillId="0" borderId="44" xfId="3" applyNumberFormat="1" applyFont="1" applyBorder="1"/>
    <xf numFmtId="165" fontId="9" fillId="0" borderId="33" xfId="3" applyNumberFormat="1" applyFont="1" applyBorder="1"/>
    <xf numFmtId="164" fontId="9" fillId="0" borderId="45" xfId="3" applyFont="1" applyBorder="1"/>
    <xf numFmtId="0" fontId="5" fillId="0" borderId="46" xfId="1" applyFont="1" applyBorder="1"/>
    <xf numFmtId="0" fontId="3" fillId="0" borderId="47" xfId="1" applyFont="1" applyBorder="1"/>
    <xf numFmtId="0" fontId="5" fillId="0" borderId="47" xfId="1" applyFont="1" applyBorder="1"/>
    <xf numFmtId="165" fontId="5" fillId="0" borderId="48" xfId="3" applyNumberFormat="1" applyFont="1" applyBorder="1"/>
    <xf numFmtId="165" fontId="5" fillId="0" borderId="47" xfId="3" applyNumberFormat="1" applyFont="1" applyBorder="1"/>
    <xf numFmtId="0" fontId="3" fillId="0" borderId="49" xfId="1" applyFont="1" applyBorder="1"/>
    <xf numFmtId="0" fontId="10" fillId="0" borderId="0" xfId="1" applyFont="1"/>
    <xf numFmtId="0" fontId="3" fillId="0" borderId="0" xfId="7" applyFont="1"/>
    <xf numFmtId="0" fontId="8" fillId="0" borderId="0" xfId="7" applyFont="1"/>
    <xf numFmtId="0" fontId="3" fillId="0" borderId="51" xfId="7" applyFont="1" applyBorder="1"/>
    <xf numFmtId="0" fontId="3" fillId="0" borderId="22" xfId="7" applyFont="1" applyBorder="1"/>
    <xf numFmtId="0" fontId="3" fillId="0" borderId="23" xfId="7" applyFont="1" applyBorder="1"/>
    <xf numFmtId="166" fontId="3" fillId="0" borderId="24" xfId="8" applyNumberFormat="1" applyFont="1" applyBorder="1"/>
    <xf numFmtId="0" fontId="3" fillId="0" borderId="25" xfId="7" applyFont="1" applyBorder="1"/>
    <xf numFmtId="164" fontId="3" fillId="0" borderId="24" xfId="3" applyFont="1" applyBorder="1"/>
    <xf numFmtId="0" fontId="3" fillId="0" borderId="26" xfId="7" applyFont="1" applyBorder="1"/>
    <xf numFmtId="0" fontId="3" fillId="0" borderId="31" xfId="7" applyFont="1" applyBorder="1"/>
    <xf numFmtId="0" fontId="3" fillId="0" borderId="32" xfId="7" applyFont="1" applyBorder="1"/>
    <xf numFmtId="166" fontId="3" fillId="0" borderId="33" xfId="8" applyNumberFormat="1" applyFont="1" applyBorder="1"/>
    <xf numFmtId="0" fontId="3" fillId="0" borderId="34" xfId="7" applyFont="1" applyBorder="1"/>
    <xf numFmtId="0" fontId="3" fillId="0" borderId="35" xfId="7" applyFont="1" applyBorder="1"/>
    <xf numFmtId="0" fontId="3" fillId="0" borderId="46" xfId="7" applyFont="1" applyBorder="1"/>
    <xf numFmtId="0" fontId="3" fillId="0" borderId="47" xfId="7" applyFont="1" applyBorder="1"/>
    <xf numFmtId="0" fontId="5" fillId="0" borderId="47" xfId="7" applyFont="1" applyBorder="1"/>
    <xf numFmtId="166" fontId="5" fillId="0" borderId="55" xfId="8" applyNumberFormat="1" applyFont="1" applyBorder="1"/>
    <xf numFmtId="166" fontId="5" fillId="0" borderId="47" xfId="8" applyNumberFormat="1" applyFont="1" applyBorder="1"/>
    <xf numFmtId="0" fontId="5" fillId="0" borderId="56" xfId="7" applyFont="1" applyBorder="1"/>
    <xf numFmtId="164" fontId="5" fillId="0" borderId="36" xfId="3" applyFont="1" applyBorder="1"/>
    <xf numFmtId="0" fontId="3" fillId="0" borderId="57" xfId="7" applyFont="1" applyBorder="1"/>
    <xf numFmtId="166" fontId="5" fillId="0" borderId="0" xfId="8" applyNumberFormat="1" applyFont="1" applyBorder="1"/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166" fontId="5" fillId="0" borderId="24" xfId="2" applyNumberFormat="1" applyFont="1" applyBorder="1" applyAlignment="1">
      <alignment horizontal="center" vertical="center"/>
    </xf>
    <xf numFmtId="166" fontId="5" fillId="0" borderId="23" xfId="2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50" xfId="7" applyFont="1" applyBorder="1" applyAlignment="1">
      <alignment horizontal="center" vertical="center"/>
    </xf>
    <xf numFmtId="0" fontId="5" fillId="0" borderId="51" xfId="7" applyFont="1" applyBorder="1" applyAlignment="1">
      <alignment horizontal="center" vertical="center"/>
    </xf>
    <xf numFmtId="0" fontId="5" fillId="0" borderId="52" xfId="7" applyFont="1" applyBorder="1" applyAlignment="1">
      <alignment horizontal="center" vertical="center"/>
    </xf>
    <xf numFmtId="0" fontId="5" fillId="0" borderId="53" xfId="7" applyFont="1" applyBorder="1" applyAlignment="1">
      <alignment horizontal="center" vertical="center"/>
    </xf>
    <xf numFmtId="0" fontId="5" fillId="0" borderId="52" xfId="7" applyFont="1" applyBorder="1" applyAlignment="1">
      <alignment horizontal="center" wrapText="1"/>
    </xf>
    <xf numFmtId="0" fontId="5" fillId="0" borderId="54" xfId="7" applyFont="1" applyBorder="1" applyAlignment="1">
      <alignment horizontal="center" wrapText="1"/>
    </xf>
  </cellXfs>
  <cellStyles count="9">
    <cellStyle name="Comma 2" xfId="2" xr:uid="{3810A406-5E21-4E4F-840A-E07FAB757DA2}"/>
    <cellStyle name="Comma 3" xfId="3" xr:uid="{E9D0B15D-B14F-49F4-AF3E-2DDB9A6921CB}"/>
    <cellStyle name="Comma 4 2 2" xfId="5" xr:uid="{F4BF792B-61D2-4DC7-A878-F8173F06A3BC}"/>
    <cellStyle name="Comma 4 2 2 2" xfId="6" xr:uid="{9554B197-5B1B-49B7-9106-A7579EEF07BD}"/>
    <cellStyle name="Comma 4 2 3" xfId="4" xr:uid="{83A3294A-A562-4588-B206-C62B79E9E27E}"/>
    <cellStyle name="Comma 4 2 3 2" xfId="8" xr:uid="{98C39DC2-F806-444C-BFDA-677A8DE3A1C7}"/>
    <cellStyle name="Normal" xfId="0" builtinId="0"/>
    <cellStyle name="Normal 2" xfId="1" xr:uid="{1B170F2F-3892-413F-854D-608A8239B642}"/>
    <cellStyle name="Normal 2 2 2" xfId="7" xr:uid="{C802DE8F-23D3-41C1-ADC2-2381D0964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96B8-FB0D-47BA-B0BA-D5F272DCF32E}">
  <sheetPr>
    <tabColor theme="4" tint="0.39991454817346722"/>
    <pageSetUpPr fitToPage="1"/>
  </sheetPr>
  <dimension ref="B1:N75"/>
  <sheetViews>
    <sheetView tabSelected="1" zoomScale="110" zoomScaleNormal="75" workbookViewId="0">
      <selection activeCell="M9" sqref="M9"/>
    </sheetView>
  </sheetViews>
  <sheetFormatPr defaultColWidth="9.140625" defaultRowHeight="15"/>
  <cols>
    <col min="1" max="1" width="2.42578125" style="4" customWidth="1"/>
    <col min="2" max="2" width="6" style="4" customWidth="1"/>
    <col min="3" max="3" width="3.28515625" style="4" customWidth="1"/>
    <col min="4" max="4" width="53.42578125" style="4" customWidth="1"/>
    <col min="5" max="5" width="3.28515625" style="4" customWidth="1"/>
    <col min="6" max="6" width="21.28515625" style="4" customWidth="1"/>
    <col min="7" max="7" width="3.28515625" style="4" customWidth="1"/>
    <col min="8" max="8" width="20.42578125" style="4" customWidth="1"/>
    <col min="9" max="9" width="3.140625" style="4" customWidth="1"/>
    <col min="10" max="10" width="14" style="4" customWidth="1"/>
    <col min="11" max="11" width="3.7109375" style="4" customWidth="1"/>
    <col min="12" max="12" width="3.28515625" style="4" customWidth="1"/>
    <col min="13" max="13" width="18.85546875" style="4" customWidth="1"/>
    <col min="14" max="16384" width="9.140625" style="4"/>
  </cols>
  <sheetData>
    <row r="1" spans="2:14" ht="15.75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ht="18">
      <c r="B3" s="117" t="s">
        <v>0</v>
      </c>
      <c r="C3" s="118"/>
      <c r="D3" s="118"/>
      <c r="E3" s="118"/>
      <c r="F3" s="118"/>
      <c r="G3" s="118"/>
      <c r="H3" s="118"/>
      <c r="I3" s="118"/>
      <c r="J3" s="118"/>
      <c r="K3" s="119"/>
    </row>
    <row r="4" spans="2:14" ht="15.75">
      <c r="B4" s="120" t="s">
        <v>1</v>
      </c>
      <c r="C4" s="121"/>
      <c r="D4" s="121"/>
      <c r="E4" s="121"/>
      <c r="F4" s="121"/>
      <c r="G4" s="121"/>
      <c r="H4" s="121"/>
      <c r="I4" s="121"/>
      <c r="J4" s="121"/>
      <c r="K4" s="122"/>
    </row>
    <row r="5" spans="2:14" ht="9" customHeight="1" thickBot="1">
      <c r="B5" s="123"/>
      <c r="C5" s="124"/>
      <c r="D5" s="124"/>
      <c r="E5" s="124"/>
      <c r="F5" s="124"/>
      <c r="G5" s="124"/>
      <c r="H5" s="124"/>
      <c r="I5" s="124"/>
      <c r="J5" s="124"/>
      <c r="K5" s="125"/>
    </row>
    <row r="6" spans="2:14" ht="15.75" customHeight="1">
      <c r="B6" s="126" t="s">
        <v>2</v>
      </c>
      <c r="C6" s="127"/>
      <c r="D6" s="127"/>
      <c r="E6" s="128"/>
      <c r="F6" s="135">
        <v>2024</v>
      </c>
      <c r="G6" s="136"/>
      <c r="H6" s="135">
        <v>2023</v>
      </c>
      <c r="I6" s="136"/>
      <c r="J6" s="141" t="s">
        <v>3</v>
      </c>
      <c r="K6" s="142"/>
    </row>
    <row r="7" spans="2:14" ht="15" customHeight="1">
      <c r="B7" s="129"/>
      <c r="C7" s="130"/>
      <c r="D7" s="130"/>
      <c r="E7" s="131"/>
      <c r="F7" s="137"/>
      <c r="G7" s="138"/>
      <c r="H7" s="137"/>
      <c r="I7" s="138"/>
      <c r="J7" s="143"/>
      <c r="K7" s="144"/>
    </row>
    <row r="8" spans="2:14" ht="23.25" customHeight="1" thickBot="1">
      <c r="B8" s="132"/>
      <c r="C8" s="133"/>
      <c r="D8" s="133"/>
      <c r="E8" s="134"/>
      <c r="F8" s="139"/>
      <c r="G8" s="140"/>
      <c r="H8" s="139"/>
      <c r="I8" s="140"/>
      <c r="J8" s="145"/>
      <c r="K8" s="146"/>
    </row>
    <row r="9" spans="2:14" ht="16.5" thickTop="1">
      <c r="B9" s="5"/>
      <c r="C9" s="6"/>
      <c r="D9" s="6"/>
      <c r="E9" s="6"/>
      <c r="F9" s="7"/>
      <c r="G9" s="8"/>
      <c r="H9" s="9"/>
      <c r="I9" s="8"/>
      <c r="J9" s="10"/>
      <c r="K9" s="11"/>
    </row>
    <row r="10" spans="2:14" ht="15.75">
      <c r="B10" s="12">
        <v>1</v>
      </c>
      <c r="C10" s="13" t="s">
        <v>4</v>
      </c>
      <c r="D10" s="14" t="s">
        <v>5</v>
      </c>
      <c r="E10" s="13"/>
      <c r="F10" s="15">
        <v>35</v>
      </c>
      <c r="G10" s="16" t="s">
        <v>6</v>
      </c>
      <c r="H10" s="17">
        <v>35</v>
      </c>
      <c r="I10" s="16"/>
      <c r="J10" s="18">
        <f>(F10-H10)/H10*100</f>
        <v>0</v>
      </c>
      <c r="K10" s="19"/>
    </row>
    <row r="11" spans="2:14" s="21" customFormat="1" ht="12.75" customHeight="1">
      <c r="B11" s="20"/>
      <c r="D11" s="22"/>
      <c r="E11" s="22"/>
      <c r="F11" s="23"/>
      <c r="G11" s="24"/>
      <c r="H11" s="25"/>
      <c r="I11" s="24"/>
      <c r="J11" s="26"/>
      <c r="K11" s="27"/>
      <c r="M11" s="28"/>
      <c r="N11" s="28"/>
    </row>
    <row r="12" spans="2:14" s="21" customFormat="1" ht="19.5" customHeight="1">
      <c r="B12" s="29"/>
      <c r="C12" s="30"/>
      <c r="D12" s="22" t="s">
        <v>7</v>
      </c>
      <c r="E12" s="31"/>
      <c r="F12" s="15">
        <v>31</v>
      </c>
      <c r="G12" s="32"/>
      <c r="H12" s="33">
        <v>33</v>
      </c>
      <c r="I12" s="32"/>
      <c r="J12" s="18">
        <f>(F12-H12)/H12*100</f>
        <v>-6.0606060606060606</v>
      </c>
      <c r="K12" s="34"/>
      <c r="M12" s="28"/>
      <c r="N12" s="28"/>
    </row>
    <row r="13" spans="2:14" ht="7.5" customHeight="1">
      <c r="B13" s="35"/>
      <c r="C13" s="36"/>
      <c r="D13" s="37"/>
      <c r="E13" s="36"/>
      <c r="F13" s="38"/>
      <c r="G13" s="39"/>
      <c r="H13" s="39"/>
      <c r="I13" s="40"/>
      <c r="J13" s="41"/>
      <c r="K13" s="42"/>
    </row>
    <row r="14" spans="2:14" ht="20.25" customHeight="1">
      <c r="B14" s="43"/>
      <c r="C14" s="13"/>
      <c r="D14" s="13"/>
      <c r="E14" s="13"/>
      <c r="F14" s="147" t="s">
        <v>8</v>
      </c>
      <c r="G14" s="148"/>
      <c r="H14" s="148"/>
      <c r="I14" s="44"/>
      <c r="J14" s="18"/>
      <c r="K14" s="19"/>
    </row>
    <row r="15" spans="2:14" ht="19.5" customHeight="1">
      <c r="B15" s="45">
        <v>2</v>
      </c>
      <c r="C15" s="46" t="s">
        <v>4</v>
      </c>
      <c r="D15" s="47" t="s">
        <v>9</v>
      </c>
      <c r="E15" s="47"/>
      <c r="F15" s="48">
        <v>1979660.5081005078</v>
      </c>
      <c r="G15" s="49"/>
      <c r="H15" s="48">
        <v>1729491.8</v>
      </c>
      <c r="I15" s="49"/>
      <c r="J15" s="50">
        <f>(F15-H15)/H15*100</f>
        <v>14.464868124873892</v>
      </c>
      <c r="K15" s="51"/>
    </row>
    <row r="16" spans="2:14" ht="19.5" customHeight="1">
      <c r="B16" s="45"/>
      <c r="C16" s="46"/>
      <c r="D16" s="47"/>
      <c r="E16" s="47"/>
      <c r="F16" s="48"/>
      <c r="G16" s="49"/>
      <c r="H16" s="48"/>
      <c r="I16" s="49"/>
      <c r="J16" s="46"/>
      <c r="K16" s="51"/>
    </row>
    <row r="17" spans="2:11" ht="19.5" customHeight="1">
      <c r="B17" s="45">
        <v>3</v>
      </c>
      <c r="C17" s="46" t="s">
        <v>4</v>
      </c>
      <c r="D17" s="47" t="s">
        <v>10</v>
      </c>
      <c r="E17" s="47"/>
      <c r="F17" s="48">
        <v>1688440.5500980371</v>
      </c>
      <c r="G17" s="49"/>
      <c r="H17" s="48">
        <f>H15-H19</f>
        <v>1462800</v>
      </c>
      <c r="I17" s="49"/>
      <c r="J17" s="50">
        <f>(F17-H17)/H17*100</f>
        <v>15.425249528167701</v>
      </c>
      <c r="K17" s="51"/>
    </row>
    <row r="18" spans="2:11" ht="19.5" customHeight="1">
      <c r="B18" s="45"/>
      <c r="C18" s="46"/>
      <c r="D18" s="47"/>
      <c r="E18" s="47"/>
      <c r="F18" s="48"/>
      <c r="G18" s="49"/>
      <c r="H18" s="48"/>
      <c r="I18" s="49"/>
      <c r="J18" s="50"/>
      <c r="K18" s="51"/>
    </row>
    <row r="19" spans="2:11" ht="19.5" customHeight="1">
      <c r="B19" s="45">
        <v>4</v>
      </c>
      <c r="C19" s="46" t="s">
        <v>4</v>
      </c>
      <c r="D19" s="47" t="s">
        <v>11</v>
      </c>
      <c r="E19" s="47"/>
      <c r="F19" s="48">
        <f>F15-F17</f>
        <v>291219.95800247067</v>
      </c>
      <c r="G19" s="49"/>
      <c r="H19" s="48">
        <v>266691.8</v>
      </c>
      <c r="I19" s="49"/>
      <c r="J19" s="50">
        <f>(F19-H19)/H19*100</f>
        <v>9.1971924155413394</v>
      </c>
      <c r="K19" s="51"/>
    </row>
    <row r="20" spans="2:11" ht="19.5" customHeight="1">
      <c r="B20" s="45"/>
      <c r="C20" s="46"/>
      <c r="D20" s="47"/>
      <c r="E20" s="47"/>
      <c r="F20" s="48"/>
      <c r="G20" s="49"/>
      <c r="H20" s="48"/>
      <c r="I20" s="49"/>
      <c r="J20" s="50"/>
      <c r="K20" s="51"/>
    </row>
    <row r="21" spans="2:11" ht="19.5" customHeight="1">
      <c r="B21" s="45">
        <v>5</v>
      </c>
      <c r="C21" s="46" t="s">
        <v>4</v>
      </c>
      <c r="D21" s="47" t="s">
        <v>12</v>
      </c>
      <c r="E21" s="52"/>
      <c r="F21" s="48">
        <v>32466.40772897</v>
      </c>
      <c r="G21" s="49"/>
      <c r="H21" s="48">
        <v>32647.1</v>
      </c>
      <c r="I21" s="49"/>
      <c r="J21" s="50">
        <f>(F21-H21)/H21*100</f>
        <v>-0.5534711231012821</v>
      </c>
      <c r="K21" s="51"/>
    </row>
    <row r="22" spans="2:11" ht="19.5" customHeight="1">
      <c r="B22" s="45"/>
      <c r="C22" s="46"/>
      <c r="D22" s="47"/>
      <c r="E22" s="47"/>
      <c r="F22" s="48"/>
      <c r="G22" s="49"/>
      <c r="H22" s="48"/>
      <c r="I22" s="49"/>
      <c r="J22" s="50"/>
      <c r="K22" s="51"/>
    </row>
    <row r="23" spans="2:11" ht="19.5" customHeight="1">
      <c r="B23" s="45">
        <v>6</v>
      </c>
      <c r="C23" s="46" t="s">
        <v>4</v>
      </c>
      <c r="D23" s="47" t="s">
        <v>13</v>
      </c>
      <c r="E23" s="47"/>
      <c r="F23" s="48">
        <v>1929697.6</v>
      </c>
      <c r="G23" s="49"/>
      <c r="H23" s="48">
        <v>1677800.2</v>
      </c>
      <c r="I23" s="49"/>
      <c r="J23" s="50">
        <f>(F23-H23)/H23*100</f>
        <v>15.013551673196854</v>
      </c>
      <c r="K23" s="51"/>
    </row>
    <row r="24" spans="2:11" ht="19.5" customHeight="1">
      <c r="B24" s="45"/>
      <c r="C24" s="46"/>
      <c r="D24" s="47"/>
      <c r="E24" s="47"/>
      <c r="F24" s="48"/>
      <c r="G24" s="49"/>
      <c r="H24" s="48"/>
      <c r="I24" s="49"/>
      <c r="J24" s="50"/>
      <c r="K24" s="51"/>
    </row>
    <row r="25" spans="2:11" ht="19.5" customHeight="1">
      <c r="B25" s="45">
        <v>7</v>
      </c>
      <c r="C25" s="46" t="s">
        <v>4</v>
      </c>
      <c r="D25" s="47" t="s">
        <v>14</v>
      </c>
      <c r="E25" s="47"/>
      <c r="F25" s="48">
        <f>F26+F30</f>
        <v>263206.30501525861</v>
      </c>
      <c r="G25" s="49"/>
      <c r="H25" s="48">
        <f>H26+H30</f>
        <v>229895.3</v>
      </c>
      <c r="I25" s="49"/>
      <c r="J25" s="50">
        <f t="shared" ref="J25:J33" si="0">(F25-H25)/H25*100</f>
        <v>14.489641595656206</v>
      </c>
      <c r="K25" s="51"/>
    </row>
    <row r="26" spans="2:11" ht="19.5" customHeight="1">
      <c r="B26" s="45"/>
      <c r="C26" s="46"/>
      <c r="D26" s="47" t="s">
        <v>15</v>
      </c>
      <c r="E26" s="47"/>
      <c r="F26" s="48">
        <f>F27+F28+F29</f>
        <v>171061.30501525861</v>
      </c>
      <c r="G26" s="49"/>
      <c r="H26" s="48">
        <f>H27+H28+H29</f>
        <v>151877.79999999999</v>
      </c>
      <c r="I26" s="49" t="s">
        <v>16</v>
      </c>
      <c r="J26" s="50">
        <f t="shared" si="0"/>
        <v>12.63088154770389</v>
      </c>
      <c r="K26" s="51"/>
    </row>
    <row r="27" spans="2:11" ht="19.5" customHeight="1">
      <c r="B27" s="45"/>
      <c r="C27" s="46"/>
      <c r="D27" s="53" t="s">
        <v>17</v>
      </c>
      <c r="E27" s="53"/>
      <c r="F27" s="54">
        <v>15746.7856159483</v>
      </c>
      <c r="G27" s="55"/>
      <c r="H27" s="56">
        <v>19410.7</v>
      </c>
      <c r="I27" s="57" t="s">
        <v>16</v>
      </c>
      <c r="J27" s="58">
        <f t="shared" si="0"/>
        <v>-18.875745769352477</v>
      </c>
      <c r="K27" s="51"/>
    </row>
    <row r="28" spans="2:11" ht="19.5" customHeight="1">
      <c r="B28" s="45"/>
      <c r="C28" s="46"/>
      <c r="D28" s="53" t="s">
        <v>18</v>
      </c>
      <c r="E28" s="53"/>
      <c r="F28" s="54">
        <v>73922.083529230702</v>
      </c>
      <c r="G28" s="55"/>
      <c r="H28" s="56">
        <v>50887.1</v>
      </c>
      <c r="I28" s="57" t="s">
        <v>16</v>
      </c>
      <c r="J28" s="58">
        <f t="shared" si="0"/>
        <v>45.266842734663015</v>
      </c>
      <c r="K28" s="51"/>
    </row>
    <row r="29" spans="2:11" ht="19.5" customHeight="1">
      <c r="B29" s="45"/>
      <c r="C29" s="46"/>
      <c r="D29" s="53" t="s">
        <v>19</v>
      </c>
      <c r="E29" s="53"/>
      <c r="F29" s="54">
        <v>81392.4358700796</v>
      </c>
      <c r="G29" s="55"/>
      <c r="H29" s="56">
        <v>81580</v>
      </c>
      <c r="I29" s="57" t="s">
        <v>16</v>
      </c>
      <c r="J29" s="58">
        <f t="shared" si="0"/>
        <v>-0.22991435391076226</v>
      </c>
      <c r="K29" s="51"/>
    </row>
    <row r="30" spans="2:11" ht="19.5" customHeight="1">
      <c r="B30" s="45"/>
      <c r="C30" s="46"/>
      <c r="D30" s="47" t="s">
        <v>20</v>
      </c>
      <c r="E30" s="47"/>
      <c r="F30" s="48">
        <v>92145</v>
      </c>
      <c r="G30" s="49"/>
      <c r="H30" s="48">
        <f>SUM(H31:H33)</f>
        <v>78017.5</v>
      </c>
      <c r="I30" s="49" t="s">
        <v>16</v>
      </c>
      <c r="J30" s="50">
        <f t="shared" si="0"/>
        <v>18.108116768673696</v>
      </c>
      <c r="K30" s="51"/>
    </row>
    <row r="31" spans="2:11" ht="19.5" customHeight="1">
      <c r="B31" s="45"/>
      <c r="C31" s="46"/>
      <c r="D31" s="53" t="s">
        <v>17</v>
      </c>
      <c r="E31" s="53"/>
      <c r="F31" s="54">
        <v>25380.471931772601</v>
      </c>
      <c r="G31" s="55"/>
      <c r="H31" s="56">
        <v>20952.5</v>
      </c>
      <c r="I31" s="57" t="s">
        <v>16</v>
      </c>
      <c r="J31" s="58">
        <f t="shared" si="0"/>
        <v>21.133382325606021</v>
      </c>
      <c r="K31" s="51"/>
    </row>
    <row r="32" spans="2:11" ht="19.5" customHeight="1">
      <c r="B32" s="45"/>
      <c r="C32" s="46"/>
      <c r="D32" s="53" t="s">
        <v>18</v>
      </c>
      <c r="E32" s="53"/>
      <c r="F32" s="54">
        <v>9225.4</v>
      </c>
      <c r="G32" s="55"/>
      <c r="H32" s="56">
        <v>11150.3</v>
      </c>
      <c r="I32" s="57" t="s">
        <v>16</v>
      </c>
      <c r="J32" s="58">
        <f t="shared" si="0"/>
        <v>-17.263212648987018</v>
      </c>
      <c r="K32" s="51"/>
    </row>
    <row r="33" spans="2:11" ht="19.5" customHeight="1">
      <c r="B33" s="45"/>
      <c r="C33" s="46"/>
      <c r="D33" s="53" t="s">
        <v>19</v>
      </c>
      <c r="E33" s="53"/>
      <c r="F33" s="54">
        <v>57539.061685865403</v>
      </c>
      <c r="G33" s="55"/>
      <c r="H33" s="56">
        <v>45914.7</v>
      </c>
      <c r="I33" s="57" t="s">
        <v>16</v>
      </c>
      <c r="J33" s="58">
        <f t="shared" si="0"/>
        <v>25.317298568574785</v>
      </c>
      <c r="K33" s="51"/>
    </row>
    <row r="34" spans="2:11" ht="6.75" customHeight="1">
      <c r="B34" s="45"/>
      <c r="C34" s="46"/>
      <c r="D34" s="53"/>
      <c r="E34" s="53"/>
      <c r="F34" s="59"/>
      <c r="G34" s="57"/>
      <c r="H34" s="59"/>
      <c r="I34" s="57"/>
      <c r="J34" s="58"/>
      <c r="K34" s="51"/>
    </row>
    <row r="35" spans="2:11" ht="36" customHeight="1">
      <c r="B35" s="45"/>
      <c r="C35" s="46"/>
      <c r="D35" s="60" t="s">
        <v>21</v>
      </c>
      <c r="E35" s="53"/>
      <c r="F35" s="48">
        <v>49442.0179578647</v>
      </c>
      <c r="G35" s="49"/>
      <c r="H35" s="48">
        <v>46567</v>
      </c>
      <c r="I35" s="49"/>
      <c r="J35" s="50">
        <f>(F35-H35)/H35*100</f>
        <v>6.1739385355824945</v>
      </c>
      <c r="K35" s="51"/>
    </row>
    <row r="36" spans="2:11" ht="19.5" customHeight="1">
      <c r="B36" s="45"/>
      <c r="C36" s="46"/>
      <c r="D36" s="47"/>
      <c r="E36" s="47"/>
      <c r="F36" s="48"/>
      <c r="G36" s="49"/>
      <c r="H36" s="48"/>
      <c r="I36" s="49"/>
      <c r="J36" s="50"/>
      <c r="K36" s="51"/>
    </row>
    <row r="37" spans="2:11" ht="19.5" hidden="1" customHeight="1">
      <c r="B37" s="45">
        <v>6</v>
      </c>
      <c r="C37" s="46" t="s">
        <v>4</v>
      </c>
      <c r="D37" s="47" t="s">
        <v>22</v>
      </c>
      <c r="E37" s="47"/>
      <c r="F37" s="48"/>
      <c r="G37" s="49"/>
      <c r="H37" s="48"/>
      <c r="I37" s="49"/>
      <c r="J37" s="50" t="e">
        <f>(H37-#REF!)/#REF!*100</f>
        <v>#REF!</v>
      </c>
      <c r="K37" s="51"/>
    </row>
    <row r="38" spans="2:11" ht="19.5" customHeight="1">
      <c r="B38" s="45">
        <v>8</v>
      </c>
      <c r="C38" s="46" t="s">
        <v>4</v>
      </c>
      <c r="D38" s="47" t="s">
        <v>22</v>
      </c>
      <c r="E38" s="47"/>
      <c r="F38" s="48">
        <v>62969.425922569993</v>
      </c>
      <c r="G38" s="49"/>
      <c r="H38" s="48">
        <v>73332.5</v>
      </c>
      <c r="I38" s="49"/>
      <c r="J38" s="50">
        <f>(F38-H38)/H38*100</f>
        <v>-14.131625237691347</v>
      </c>
      <c r="K38" s="51"/>
    </row>
    <row r="39" spans="2:11" ht="19.5" customHeight="1">
      <c r="B39" s="45"/>
      <c r="C39" s="46"/>
      <c r="D39" s="61"/>
      <c r="E39" s="47"/>
      <c r="F39" s="48"/>
      <c r="G39" s="49"/>
      <c r="H39" s="48"/>
      <c r="I39" s="49"/>
      <c r="J39" s="50"/>
      <c r="K39" s="51"/>
    </row>
    <row r="40" spans="2:11" ht="19.5" customHeight="1">
      <c r="B40" s="45">
        <v>9</v>
      </c>
      <c r="C40" s="46" t="s">
        <v>4</v>
      </c>
      <c r="D40" s="47" t="s">
        <v>23</v>
      </c>
      <c r="E40" s="47"/>
      <c r="F40" s="48">
        <v>28752.537877856452</v>
      </c>
      <c r="G40" s="49"/>
      <c r="H40" s="48">
        <v>28788.7</v>
      </c>
      <c r="I40" s="49"/>
      <c r="J40" s="50">
        <f>(F40-H40)/H40*100</f>
        <v>-0.12561220945561596</v>
      </c>
      <c r="K40" s="51"/>
    </row>
    <row r="41" spans="2:11" ht="19.5" customHeight="1" thickBot="1">
      <c r="B41" s="62"/>
      <c r="C41" s="63"/>
      <c r="D41" s="63"/>
      <c r="E41" s="63"/>
      <c r="F41" s="64"/>
      <c r="G41" s="65"/>
      <c r="H41" s="64"/>
      <c r="I41" s="65"/>
      <c r="J41" s="63"/>
      <c r="K41" s="66"/>
    </row>
    <row r="42" spans="2:11" ht="9" customHeight="1">
      <c r="B42" s="67"/>
      <c r="C42" s="67"/>
      <c r="D42" s="67"/>
      <c r="E42" s="67"/>
      <c r="F42" s="68"/>
      <c r="G42" s="68"/>
      <c r="H42" s="68"/>
      <c r="I42" s="68"/>
      <c r="J42" s="67"/>
    </row>
    <row r="43" spans="2:11" hidden="1"/>
    <row r="44" spans="2:11" hidden="1">
      <c r="B44" s="1"/>
      <c r="C44" s="2"/>
      <c r="D44" s="2"/>
      <c r="E44" s="2"/>
      <c r="F44" s="2"/>
      <c r="G44" s="2"/>
      <c r="H44" s="2"/>
      <c r="I44" s="2"/>
      <c r="J44" s="3"/>
    </row>
    <row r="45" spans="2:11" ht="18" hidden="1">
      <c r="B45" s="117" t="s">
        <v>24</v>
      </c>
      <c r="C45" s="118"/>
      <c r="D45" s="118"/>
      <c r="E45" s="118"/>
      <c r="F45" s="118"/>
      <c r="G45" s="118"/>
      <c r="H45" s="118"/>
      <c r="I45" s="118"/>
      <c r="J45" s="119"/>
    </row>
    <row r="46" spans="2:11" ht="15.75" hidden="1">
      <c r="B46" s="149" t="s">
        <v>25</v>
      </c>
      <c r="C46" s="150"/>
      <c r="D46" s="150"/>
      <c r="E46" s="150"/>
      <c r="F46" s="150"/>
      <c r="G46" s="150"/>
      <c r="H46" s="150"/>
      <c r="I46" s="150"/>
      <c r="J46" s="151"/>
    </row>
    <row r="47" spans="2:11" ht="16.5" hidden="1" thickBot="1">
      <c r="B47" s="123" t="s">
        <v>26</v>
      </c>
      <c r="C47" s="124"/>
      <c r="D47" s="124"/>
      <c r="E47" s="124"/>
      <c r="F47" s="124"/>
      <c r="G47" s="124"/>
      <c r="H47" s="124"/>
      <c r="I47" s="124"/>
      <c r="J47" s="125"/>
    </row>
    <row r="48" spans="2:11" hidden="1">
      <c r="B48" s="1"/>
      <c r="C48" s="2"/>
      <c r="D48" s="2"/>
      <c r="E48" s="2"/>
      <c r="F48" s="70"/>
      <c r="G48" s="2"/>
      <c r="H48" s="2"/>
      <c r="I48" s="2"/>
      <c r="J48" s="71"/>
    </row>
    <row r="49" spans="2:10" ht="15.75" hidden="1">
      <c r="B49" s="72"/>
      <c r="F49" s="73">
        <v>2012</v>
      </c>
      <c r="G49" s="69"/>
      <c r="H49" s="69">
        <v>2013</v>
      </c>
      <c r="I49" s="69"/>
      <c r="J49" s="74"/>
    </row>
    <row r="50" spans="2:10" ht="16.5" hidden="1" thickBot="1">
      <c r="B50" s="75"/>
      <c r="C50" s="76"/>
      <c r="D50" s="76"/>
      <c r="E50" s="76"/>
      <c r="F50" s="77"/>
      <c r="G50" s="78"/>
      <c r="H50" s="78"/>
      <c r="I50" s="78"/>
      <c r="J50" s="79"/>
    </row>
    <row r="51" spans="2:10" ht="19.5" hidden="1" customHeight="1">
      <c r="B51" s="45"/>
      <c r="C51" s="46"/>
      <c r="D51" s="47"/>
      <c r="E51" s="47"/>
      <c r="F51" s="80"/>
      <c r="G51" s="52"/>
      <c r="H51" s="52"/>
      <c r="I51" s="52"/>
      <c r="J51" s="81"/>
    </row>
    <row r="52" spans="2:10" ht="19.5" hidden="1" customHeight="1">
      <c r="B52" s="45" t="s">
        <v>27</v>
      </c>
      <c r="C52" s="46"/>
      <c r="D52" s="47"/>
      <c r="E52" s="47"/>
      <c r="F52" s="80"/>
      <c r="G52" s="52"/>
      <c r="H52" s="52"/>
      <c r="I52" s="52"/>
      <c r="J52" s="81"/>
    </row>
    <row r="53" spans="2:10" ht="19.5" hidden="1" customHeight="1">
      <c r="B53" s="45">
        <v>1</v>
      </c>
      <c r="C53" s="46" t="s">
        <v>4</v>
      </c>
      <c r="D53" s="47" t="s">
        <v>28</v>
      </c>
      <c r="E53" s="47"/>
      <c r="F53" s="80">
        <v>0</v>
      </c>
      <c r="G53" s="52"/>
      <c r="H53" s="52">
        <v>0</v>
      </c>
      <c r="I53" s="52"/>
      <c r="J53" s="82">
        <v>0</v>
      </c>
    </row>
    <row r="54" spans="2:10" ht="19.5" hidden="1" customHeight="1">
      <c r="B54" s="45"/>
      <c r="C54" s="46"/>
      <c r="D54" s="47"/>
      <c r="E54" s="47"/>
      <c r="F54" s="80"/>
      <c r="G54" s="52"/>
      <c r="H54" s="52"/>
      <c r="I54" s="52"/>
      <c r="J54" s="82"/>
    </row>
    <row r="55" spans="2:10" ht="19.5" hidden="1" customHeight="1">
      <c r="B55" s="45">
        <v>2</v>
      </c>
      <c r="C55" s="46" t="s">
        <v>4</v>
      </c>
      <c r="D55" s="47" t="s">
        <v>29</v>
      </c>
      <c r="E55" s="47"/>
      <c r="F55" s="80">
        <v>0</v>
      </c>
      <c r="G55" s="52"/>
      <c r="H55" s="52">
        <v>0</v>
      </c>
      <c r="I55" s="52"/>
      <c r="J55" s="82">
        <v>0</v>
      </c>
    </row>
    <row r="56" spans="2:10" ht="19.5" hidden="1" customHeight="1">
      <c r="B56" s="45"/>
      <c r="C56" s="46"/>
      <c r="D56" s="47"/>
      <c r="E56" s="47"/>
      <c r="F56" s="80"/>
      <c r="G56" s="52"/>
      <c r="H56" s="52"/>
      <c r="I56" s="52"/>
      <c r="J56" s="82"/>
    </row>
    <row r="57" spans="2:10" ht="19.5" hidden="1" customHeight="1">
      <c r="B57" s="45">
        <v>3</v>
      </c>
      <c r="C57" s="46" t="s">
        <v>4</v>
      </c>
      <c r="D57" s="47" t="s">
        <v>30</v>
      </c>
      <c r="E57" s="47"/>
      <c r="F57" s="80">
        <v>0</v>
      </c>
      <c r="G57" s="52"/>
      <c r="H57" s="52">
        <v>0</v>
      </c>
      <c r="I57" s="52"/>
      <c r="J57" s="82">
        <v>0</v>
      </c>
    </row>
    <row r="58" spans="2:10" ht="19.5" hidden="1" customHeight="1">
      <c r="B58" s="45"/>
      <c r="C58" s="46"/>
      <c r="D58" s="47"/>
      <c r="E58" s="47"/>
      <c r="F58" s="80"/>
      <c r="G58" s="52"/>
      <c r="H58" s="52"/>
      <c r="I58" s="52"/>
      <c r="J58" s="82"/>
    </row>
    <row r="59" spans="2:10" ht="19.5" hidden="1" customHeight="1">
      <c r="B59" s="45">
        <v>4</v>
      </c>
      <c r="C59" s="46" t="s">
        <v>4</v>
      </c>
      <c r="D59" s="47" t="s">
        <v>31</v>
      </c>
      <c r="E59" s="47"/>
      <c r="F59" s="80">
        <v>194</v>
      </c>
      <c r="G59" s="52"/>
      <c r="H59" s="52">
        <v>220</v>
      </c>
      <c r="I59" s="52"/>
      <c r="J59" s="82">
        <f>(H59-F59)/F59*100</f>
        <v>13.402061855670103</v>
      </c>
    </row>
    <row r="60" spans="2:10" ht="19.5" hidden="1" customHeight="1">
      <c r="B60" s="45"/>
      <c r="C60" s="46"/>
      <c r="D60" s="47"/>
      <c r="E60" s="47"/>
      <c r="F60" s="80"/>
      <c r="G60" s="52"/>
      <c r="H60" s="52"/>
      <c r="I60" s="52"/>
      <c r="J60" s="81"/>
    </row>
    <row r="61" spans="2:10" ht="19.5" hidden="1" customHeight="1">
      <c r="B61" s="45"/>
      <c r="C61" s="46"/>
      <c r="D61" s="83" t="s">
        <v>32</v>
      </c>
      <c r="E61" s="47"/>
      <c r="F61" s="84">
        <f>SUM(F53:F59)</f>
        <v>194</v>
      </c>
      <c r="G61" s="85"/>
      <c r="H61" s="85">
        <f>SUM(H53:H59)</f>
        <v>220</v>
      </c>
      <c r="I61" s="85"/>
      <c r="J61" s="86">
        <f>(H61-F61)/F61*100</f>
        <v>13.402061855670103</v>
      </c>
    </row>
    <row r="62" spans="2:10" ht="19.5" hidden="1" customHeight="1">
      <c r="B62" s="87"/>
      <c r="C62" s="88"/>
      <c r="D62" s="89"/>
      <c r="E62" s="89"/>
      <c r="F62" s="90"/>
      <c r="G62" s="91"/>
      <c r="H62" s="91"/>
      <c r="I62" s="91"/>
      <c r="J62" s="92"/>
    </row>
    <row r="63" spans="2:10" hidden="1"/>
    <row r="64" spans="2:10">
      <c r="B64" s="93"/>
      <c r="C64" s="94" t="s">
        <v>6</v>
      </c>
      <c r="D64" s="95" t="s">
        <v>33</v>
      </c>
    </row>
    <row r="65" spans="2:11">
      <c r="B65" s="93"/>
      <c r="C65" s="94" t="s">
        <v>34</v>
      </c>
      <c r="D65" s="95" t="s">
        <v>35</v>
      </c>
    </row>
    <row r="66" spans="2:11">
      <c r="B66" s="93"/>
      <c r="C66" s="4" t="s">
        <v>16</v>
      </c>
      <c r="D66" s="95" t="s">
        <v>36</v>
      </c>
    </row>
    <row r="68" spans="2:11" ht="34.5" customHeight="1" thickBot="1">
      <c r="B68" s="152" t="s">
        <v>37</v>
      </c>
      <c r="C68" s="153"/>
      <c r="D68" s="153"/>
      <c r="E68" s="96"/>
      <c r="F68" s="154">
        <v>2024</v>
      </c>
      <c r="G68" s="155"/>
      <c r="H68" s="154">
        <v>2023</v>
      </c>
      <c r="I68" s="155"/>
      <c r="J68" s="156" t="s">
        <v>3</v>
      </c>
      <c r="K68" s="157"/>
    </row>
    <row r="69" spans="2:11" ht="15.75" thickTop="1">
      <c r="B69" s="97"/>
      <c r="C69" s="98"/>
      <c r="D69" s="98" t="s">
        <v>38</v>
      </c>
      <c r="E69" s="98"/>
      <c r="F69" s="99">
        <v>53612.4</v>
      </c>
      <c r="G69" s="100"/>
      <c r="H69" s="99">
        <v>45245</v>
      </c>
      <c r="I69" s="100"/>
      <c r="J69" s="101">
        <f t="shared" ref="J69:J74" si="1">(F69-H69)/H69*100</f>
        <v>18.493535197259369</v>
      </c>
      <c r="K69" s="102"/>
    </row>
    <row r="70" spans="2:11">
      <c r="B70" s="103"/>
      <c r="C70" s="104"/>
      <c r="D70" s="104" t="s">
        <v>39</v>
      </c>
      <c r="E70" s="104"/>
      <c r="F70" s="105">
        <v>23460.400000000001</v>
      </c>
      <c r="G70" s="106"/>
      <c r="H70" s="105">
        <v>19930.3</v>
      </c>
      <c r="I70" s="106"/>
      <c r="J70" s="101">
        <f t="shared" si="1"/>
        <v>17.712227111483532</v>
      </c>
      <c r="K70" s="107"/>
    </row>
    <row r="71" spans="2:11">
      <c r="B71" s="103"/>
      <c r="C71" s="104"/>
      <c r="D71" s="104" t="s">
        <v>40</v>
      </c>
      <c r="E71" s="104"/>
      <c r="F71" s="105">
        <v>1803.3</v>
      </c>
      <c r="G71" s="106"/>
      <c r="H71" s="105">
        <v>1233.8</v>
      </c>
      <c r="I71" s="106"/>
      <c r="J71" s="101">
        <f t="shared" si="1"/>
        <v>46.158210406873081</v>
      </c>
      <c r="K71" s="107"/>
    </row>
    <row r="72" spans="2:11">
      <c r="B72" s="103"/>
      <c r="C72" s="104"/>
      <c r="D72" s="104" t="s">
        <v>41</v>
      </c>
      <c r="E72" s="104"/>
      <c r="F72" s="105">
        <v>13268.9</v>
      </c>
      <c r="G72" s="106"/>
      <c r="H72" s="105">
        <v>11608.4</v>
      </c>
      <c r="I72" s="106"/>
      <c r="J72" s="101">
        <f t="shared" si="1"/>
        <v>14.30429688846008</v>
      </c>
      <c r="K72" s="107"/>
    </row>
    <row r="73" spans="2:11">
      <c r="B73" s="103"/>
      <c r="C73" s="104"/>
      <c r="D73" s="104" t="s">
        <v>42</v>
      </c>
      <c r="E73" s="104"/>
      <c r="F73" s="105">
        <v>171061.3</v>
      </c>
      <c r="G73" s="106"/>
      <c r="H73" s="105">
        <v>151877.79999999999</v>
      </c>
      <c r="I73" s="106"/>
      <c r="J73" s="101">
        <f t="shared" si="1"/>
        <v>12.630878245536872</v>
      </c>
      <c r="K73" s="107"/>
    </row>
    <row r="74" spans="2:11" ht="16.5" thickBot="1">
      <c r="B74" s="108"/>
      <c r="C74" s="109"/>
      <c r="D74" s="110" t="s">
        <v>43</v>
      </c>
      <c r="E74" s="109"/>
      <c r="F74" s="111">
        <f>SUM(F69:F73)</f>
        <v>263206.3</v>
      </c>
      <c r="G74" s="112"/>
      <c r="H74" s="111">
        <f t="shared" ref="H74" si="2">SUM(H69:H73)</f>
        <v>229895.3</v>
      </c>
      <c r="I74" s="113"/>
      <c r="J74" s="114">
        <f t="shared" si="1"/>
        <v>14.489639414115905</v>
      </c>
      <c r="K74" s="115"/>
    </row>
    <row r="75" spans="2:11" ht="15.75">
      <c r="B75" s="94"/>
      <c r="C75" s="94"/>
      <c r="D75" s="94"/>
      <c r="E75" s="94"/>
      <c r="F75" s="116"/>
      <c r="G75" s="94"/>
      <c r="H75" s="94"/>
      <c r="I75" s="94"/>
      <c r="J75" s="94"/>
      <c r="K75" s="94"/>
    </row>
  </sheetData>
  <mergeCells count="15">
    <mergeCell ref="F14:H14"/>
    <mergeCell ref="B45:J45"/>
    <mergeCell ref="B46:J46"/>
    <mergeCell ref="B47:J47"/>
    <mergeCell ref="B68:D68"/>
    <mergeCell ref="F68:G68"/>
    <mergeCell ref="H68:I68"/>
    <mergeCell ref="J68:K68"/>
    <mergeCell ref="B3:K3"/>
    <mergeCell ref="B4:K4"/>
    <mergeCell ref="B5:K5"/>
    <mergeCell ref="B6:E8"/>
    <mergeCell ref="F6:G8"/>
    <mergeCell ref="H6:I8"/>
    <mergeCell ref="J6:K8"/>
  </mergeCells>
  <printOptions horizontalCentered="1"/>
  <pageMargins left="0.25" right="0.25" top="1.35" bottom="0.25" header="0.5" footer="0.17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 Q3 2024 </vt:lpstr>
      <vt:lpstr>'LIFE Q3 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2024-11-14T08:16:48Z</cp:lastPrinted>
  <dcterms:created xsi:type="dcterms:W3CDTF">2024-11-14T08:09:48Z</dcterms:created>
  <dcterms:modified xsi:type="dcterms:W3CDTF">2024-11-14T08:17:38Z</dcterms:modified>
</cp:coreProperties>
</file>