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jt.ng\Downloads\"/>
    </mc:Choice>
  </mc:AlternateContent>
  <xr:revisionPtr revIDLastSave="0" documentId="8_{2330DB5D-A14B-4870-97BC-789A9246E746}" xr6:coauthVersionLast="47" xr6:coauthVersionMax="47" xr10:uidLastSave="{00000000-0000-0000-0000-000000000000}"/>
  <bookViews>
    <workbookView xWindow="-108" yWindow="-108" windowWidth="23256" windowHeight="13896" xr2:uid="{E122396E-6CAB-4AF2-9BC2-A1FA91AB76B4}"/>
  </bookViews>
  <sheets>
    <sheet name="Premium Income_ FY_SP_RN" sheetId="1" r:id="rId1"/>
  </sheets>
  <definedNames>
    <definedName name="_xlnm.Print_Area" localSheetId="0">'Premium Income_ FY_SP_RN'!$A$1:$O$57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L20" i="1"/>
  <c r="M20" i="1"/>
  <c r="O20" i="1"/>
  <c r="B21" i="1"/>
  <c r="L21" i="1"/>
  <c r="M21" i="1"/>
  <c r="O21" i="1"/>
  <c r="B22" i="1"/>
  <c r="L22" i="1"/>
  <c r="M22" i="1"/>
  <c r="O22" i="1"/>
  <c r="B23" i="1"/>
  <c r="L23" i="1"/>
  <c r="M23" i="1"/>
  <c r="O23" i="1"/>
  <c r="B24" i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L24" i="1"/>
  <c r="L55" i="1" s="1"/>
  <c r="M24" i="1"/>
  <c r="M55" i="1" s="1"/>
  <c r="O24" i="1"/>
  <c r="L25" i="1"/>
  <c r="M25" i="1"/>
  <c r="O25" i="1"/>
  <c r="L26" i="1"/>
  <c r="M26" i="1"/>
  <c r="O26" i="1" s="1"/>
  <c r="L27" i="1"/>
  <c r="M27" i="1"/>
  <c r="O27" i="1"/>
  <c r="L28" i="1"/>
  <c r="M28" i="1"/>
  <c r="O28" i="1"/>
  <c r="L29" i="1"/>
  <c r="M29" i="1"/>
  <c r="O29" i="1"/>
  <c r="L30" i="1"/>
  <c r="M30" i="1"/>
  <c r="O30" i="1"/>
  <c r="L31" i="1"/>
  <c r="M31" i="1"/>
  <c r="O31" i="1"/>
  <c r="L32" i="1"/>
  <c r="M32" i="1"/>
  <c r="O32" i="1"/>
  <c r="L33" i="1"/>
  <c r="M33" i="1"/>
  <c r="O33" i="1"/>
  <c r="L34" i="1"/>
  <c r="M34" i="1"/>
  <c r="O34" i="1"/>
  <c r="L35" i="1"/>
  <c r="M35" i="1"/>
  <c r="O35" i="1"/>
  <c r="L36" i="1"/>
  <c r="M36" i="1"/>
  <c r="O36" i="1"/>
  <c r="L37" i="1"/>
  <c r="M37" i="1"/>
  <c r="O37" i="1"/>
  <c r="L38" i="1"/>
  <c r="M38" i="1"/>
  <c r="O38" i="1"/>
  <c r="L39" i="1"/>
  <c r="M39" i="1"/>
  <c r="O39" i="1"/>
  <c r="L40" i="1"/>
  <c r="M40" i="1"/>
  <c r="O40" i="1"/>
  <c r="L41" i="1"/>
  <c r="M41" i="1"/>
  <c r="O41" i="1"/>
  <c r="L42" i="1"/>
  <c r="M42" i="1"/>
  <c r="O42" i="1"/>
  <c r="L43" i="1"/>
  <c r="M43" i="1"/>
  <c r="O43" i="1"/>
  <c r="L44" i="1"/>
  <c r="M44" i="1"/>
  <c r="O44" i="1"/>
  <c r="L45" i="1"/>
  <c r="M45" i="1"/>
  <c r="O45" i="1"/>
  <c r="L46" i="1"/>
  <c r="M46" i="1"/>
  <c r="O46" i="1"/>
  <c r="L47" i="1"/>
  <c r="M47" i="1"/>
  <c r="O47" i="1"/>
  <c r="L48" i="1"/>
  <c r="M48" i="1"/>
  <c r="O48" i="1"/>
  <c r="L49" i="1"/>
  <c r="M49" i="1"/>
  <c r="O49" i="1"/>
  <c r="L50" i="1"/>
  <c r="M50" i="1"/>
  <c r="O50" i="1"/>
  <c r="L51" i="1"/>
  <c r="M51" i="1"/>
  <c r="O51" i="1"/>
  <c r="F55" i="1"/>
  <c r="G55" i="1"/>
  <c r="H55" i="1"/>
  <c r="I55" i="1"/>
  <c r="J55" i="1"/>
  <c r="K55" i="1"/>
  <c r="O55" i="1" l="1"/>
</calcChain>
</file>

<file path=xl/sharedStrings.xml><?xml version="1.0" encoding="utf-8"?>
<sst xmlns="http://schemas.openxmlformats.org/spreadsheetml/2006/main" count="109" uniqueCount="56">
  <si>
    <t>Date Prepared: 21 February 2024</t>
  </si>
  <si>
    <t>Composite companies - life unit</t>
  </si>
  <si>
    <t>*</t>
  </si>
  <si>
    <t>===============</t>
  </si>
  <si>
    <t>============</t>
  </si>
  <si>
    <t>===================</t>
  </si>
  <si>
    <t>====================</t>
  </si>
  <si>
    <t>₱</t>
  </si>
  <si>
    <t xml:space="preserve"> TOTAL</t>
  </si>
  <si>
    <t>----------------------</t>
  </si>
  <si>
    <t>---------------------------------------</t>
  </si>
  <si>
    <t>The Premier Life and General Assurance Corp.*</t>
  </si>
  <si>
    <t>.</t>
  </si>
  <si>
    <t>The Travellers Life Assurance of the Phils., Inc.</t>
  </si>
  <si>
    <t>United Life Assurance  Corporation</t>
  </si>
  <si>
    <t>Philippines International Life Insurance Company, Inc.</t>
  </si>
  <si>
    <t>Seainsure Life Insurance Co., Inc.</t>
  </si>
  <si>
    <t>Maxicare Life Insurance Corporation</t>
  </si>
  <si>
    <t>Singlife (Philippines), Inc.</t>
  </si>
  <si>
    <t>Country Bankers Life Insurance Corporation</t>
  </si>
  <si>
    <t>Manila Bankers Life and General Insurance Corp.*</t>
  </si>
  <si>
    <t>Philippine Life Financial Assurance Corporation</t>
  </si>
  <si>
    <t>First Life Financial Company, Inc.</t>
  </si>
  <si>
    <t>Fortune Life  Insurance Company, Inc.</t>
  </si>
  <si>
    <t>1 CISP Life and General Insurance*</t>
  </si>
  <si>
    <t>Paramount Life and General Insurance Corporation*</t>
  </si>
  <si>
    <t>CLIMBS Life &amp; General Insurance Cooperative *</t>
  </si>
  <si>
    <t>Generali  Life Assurance Philippines, Inc.</t>
  </si>
  <si>
    <t>Beneficial Life Insurance Company, Inc.</t>
  </si>
  <si>
    <t>Pioneer Life Inc.</t>
  </si>
  <si>
    <t>East West Ageas Life Insurance Corporation</t>
  </si>
  <si>
    <t>Etiqa Life &amp; General Assurance Philippines, Inc.*</t>
  </si>
  <si>
    <t>United Coconut Planters Life Assurance Corporation</t>
  </si>
  <si>
    <t>Manulife Chinabank Life Assurance Corporation</t>
  </si>
  <si>
    <t>AIA Philippines Life and General Ins. Co. Inc.*</t>
  </si>
  <si>
    <t>Sun Life GREPA Financial, Inc.</t>
  </si>
  <si>
    <t>BPI-AIA Life Assurance Corporation</t>
  </si>
  <si>
    <t>Manufacturers Life Insurance Co. (Phils.), Inc., The</t>
  </si>
  <si>
    <t>Insular Life Assurance Company, Limited, The</t>
  </si>
  <si>
    <t>BDO Life Assurance Company, Inc.</t>
  </si>
  <si>
    <t>Philippine Axa Life Insurance Corporation</t>
  </si>
  <si>
    <t>FWD Life Insurance Corporation</t>
  </si>
  <si>
    <t>Allianz PNB Life Insurance, Inc.</t>
  </si>
  <si>
    <t>Pru Life Insurance Corporation of U.K.</t>
  </si>
  <si>
    <t>Sun Life of Canada (Philippines), Inc.</t>
  </si>
  <si>
    <t>Variable</t>
  </si>
  <si>
    <t>Traditional</t>
  </si>
  <si>
    <t>GRAND TOTAL</t>
  </si>
  <si>
    <t>TOTAL</t>
  </si>
  <si>
    <t>RENEWAL</t>
  </si>
  <si>
    <t>SINGLE</t>
  </si>
  <si>
    <t>FIRST YEAR</t>
  </si>
  <si>
    <t>Name of Company</t>
  </si>
  <si>
    <t>Based on Submitted Unaudited Enhanced Quarterly Reports on Selected Financial Statistics (EQRSFS)</t>
  </si>
  <si>
    <t>as of December 31, 2023</t>
  </si>
  <si>
    <t>Premium Income of Life Insurance Companies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</si>
</sst>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[$-409]mmmm\ d\,\ yyyy;@"/>
  </numFmts>
  <fonts count="12">
    <font>
      <sz val="10"/>
      <name val="Arial"/>
      <charset val="134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b/>
      <i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i/>
      <sz val="11.5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92">
    <xf numFmtId="0" fontId="0" fillId="0" borderId="0" xfId="0"/>
    <xf numFmtId="165" fontId="2" fillId="0" borderId="0" xfId="1" applyNumberFormat="1" applyFont="1"/>
    <xf numFmtId="165" fontId="3" fillId="0" borderId="0" xfId="1" applyNumberFormat="1" applyFont="1"/>
    <xf numFmtId="164" fontId="2" fillId="0" borderId="0" xfId="1" applyFont="1"/>
    <xf numFmtId="166" fontId="4" fillId="0" borderId="0" xfId="0" applyNumberFormat="1" applyFont="1" applyAlignment="1">
      <alignment horizontal="left"/>
    </xf>
    <xf numFmtId="165" fontId="4" fillId="0" borderId="0" xfId="1" applyNumberFormat="1" applyFont="1"/>
    <xf numFmtId="0" fontId="1" fillId="0" borderId="0" xfId="2"/>
    <xf numFmtId="165" fontId="3" fillId="0" borderId="1" xfId="1" applyNumberFormat="1" applyFont="1" applyBorder="1"/>
    <xf numFmtId="165" fontId="3" fillId="0" borderId="2" xfId="1" applyNumberFormat="1" applyFont="1" applyBorder="1"/>
    <xf numFmtId="165" fontId="3" fillId="0" borderId="3" xfId="1" applyNumberFormat="1" applyFont="1" applyBorder="1"/>
    <xf numFmtId="165" fontId="3" fillId="0" borderId="4" xfId="1" applyNumberFormat="1" applyFont="1" applyBorder="1"/>
    <xf numFmtId="165" fontId="3" fillId="0" borderId="5" xfId="1" applyNumberFormat="1" applyFont="1" applyBorder="1"/>
    <xf numFmtId="165" fontId="3" fillId="0" borderId="6" xfId="1" applyNumberFormat="1" applyFont="1" applyBorder="1"/>
    <xf numFmtId="165" fontId="2" fillId="0" borderId="6" xfId="1" applyNumberFormat="1" applyFont="1" applyBorder="1"/>
    <xf numFmtId="165" fontId="2" fillId="0" borderId="7" xfId="1" applyNumberFormat="1" applyFont="1" applyBorder="1"/>
    <xf numFmtId="165" fontId="3" fillId="0" borderId="8" xfId="1" applyNumberFormat="1" applyFont="1" applyBorder="1" applyAlignment="1">
      <alignment horizontal="center"/>
    </xf>
    <xf numFmtId="165" fontId="3" fillId="0" borderId="9" xfId="1" quotePrefix="1" applyNumberFormat="1" applyFont="1" applyBorder="1" applyAlignment="1">
      <alignment horizontal="center"/>
    </xf>
    <xf numFmtId="165" fontId="3" fillId="0" borderId="10" xfId="1" quotePrefix="1" applyNumberFormat="1" applyFont="1" applyBorder="1"/>
    <xf numFmtId="165" fontId="3" fillId="0" borderId="11" xfId="1" quotePrefix="1" applyNumberFormat="1" applyFont="1" applyBorder="1"/>
    <xf numFmtId="165" fontId="3" fillId="0" borderId="9" xfId="1" applyNumberFormat="1" applyFont="1" applyBorder="1"/>
    <xf numFmtId="165" fontId="3" fillId="0" borderId="12" xfId="1" applyNumberFormat="1" applyFont="1" applyBorder="1"/>
    <xf numFmtId="165" fontId="2" fillId="0" borderId="12" xfId="1" applyNumberFormat="1" applyFont="1" applyBorder="1"/>
    <xf numFmtId="165" fontId="2" fillId="0" borderId="13" xfId="1" applyNumberFormat="1" applyFont="1" applyBorder="1"/>
    <xf numFmtId="165" fontId="3" fillId="0" borderId="8" xfId="1" applyNumberFormat="1" applyFont="1" applyBorder="1"/>
    <xf numFmtId="165" fontId="5" fillId="0" borderId="9" xfId="1" applyNumberFormat="1" applyFont="1" applyBorder="1" applyAlignment="1">
      <alignment vertical="center"/>
    </xf>
    <xf numFmtId="165" fontId="3" fillId="0" borderId="10" xfId="1" applyNumberFormat="1" applyFont="1" applyBorder="1"/>
    <xf numFmtId="165" fontId="3" fillId="0" borderId="11" xfId="1" applyNumberFormat="1" applyFont="1" applyBorder="1"/>
    <xf numFmtId="165" fontId="3" fillId="0" borderId="11" xfId="1" applyNumberFormat="1" applyFont="1" applyBorder="1" applyAlignment="1">
      <alignment horizontal="center"/>
    </xf>
    <xf numFmtId="165" fontId="3" fillId="0" borderId="12" xfId="1" applyNumberFormat="1" applyFont="1" applyBorder="1" applyAlignment="1">
      <alignment horizontal="center"/>
    </xf>
    <xf numFmtId="165" fontId="3" fillId="0" borderId="13" xfId="1" applyNumberFormat="1" applyFont="1" applyBorder="1" applyAlignment="1">
      <alignment horizontal="center"/>
    </xf>
    <xf numFmtId="165" fontId="3" fillId="0" borderId="8" xfId="1" quotePrefix="1" applyNumberFormat="1" applyFont="1" applyBorder="1"/>
    <xf numFmtId="165" fontId="3" fillId="0" borderId="11" xfId="1" applyNumberFormat="1" applyFont="1" applyFill="1" applyBorder="1"/>
    <xf numFmtId="165" fontId="3" fillId="0" borderId="11" xfId="0" applyNumberFormat="1" applyFont="1" applyBorder="1"/>
    <xf numFmtId="0" fontId="3" fillId="0" borderId="12" xfId="0" applyFont="1" applyBorder="1"/>
    <xf numFmtId="0" fontId="3" fillId="0" borderId="11" xfId="0" applyFont="1" applyBorder="1"/>
    <xf numFmtId="165" fontId="6" fillId="0" borderId="13" xfId="1" applyNumberFormat="1" applyFont="1" applyBorder="1"/>
    <xf numFmtId="165" fontId="3" fillId="0" borderId="8" xfId="1" applyNumberFormat="1" applyFont="1" applyFill="1" applyBorder="1"/>
    <xf numFmtId="165" fontId="3" fillId="0" borderId="12" xfId="1" applyNumberFormat="1" applyFont="1" applyFill="1" applyBorder="1"/>
    <xf numFmtId="165" fontId="7" fillId="0" borderId="9" xfId="1" applyNumberFormat="1" applyFont="1" applyBorder="1"/>
    <xf numFmtId="165" fontId="5" fillId="0" borderId="12" xfId="1" applyNumberFormat="1" applyFont="1" applyBorder="1" applyAlignment="1">
      <alignment vertical="center"/>
    </xf>
    <xf numFmtId="165" fontId="6" fillId="0" borderId="0" xfId="1" applyNumberFormat="1" applyFont="1"/>
    <xf numFmtId="165" fontId="8" fillId="0" borderId="0" xfId="1" applyNumberFormat="1" applyFont="1"/>
    <xf numFmtId="165" fontId="2" fillId="0" borderId="0" xfId="1" applyNumberFormat="1" applyFont="1" applyAlignment="1">
      <alignment horizontal="center"/>
    </xf>
    <xf numFmtId="165" fontId="3" fillId="0" borderId="14" xfId="1" applyNumberFormat="1" applyFont="1" applyBorder="1" applyAlignment="1">
      <alignment horizontal="center"/>
    </xf>
    <xf numFmtId="165" fontId="3" fillId="0" borderId="15" xfId="1" applyNumberFormat="1" applyFont="1" applyBorder="1" applyAlignment="1">
      <alignment horizontal="center"/>
    </xf>
    <xf numFmtId="165" fontId="3" fillId="0" borderId="16" xfId="1" applyNumberFormat="1" applyFont="1" applyBorder="1" applyAlignment="1">
      <alignment horizontal="center"/>
    </xf>
    <xf numFmtId="165" fontId="2" fillId="0" borderId="16" xfId="1" applyNumberFormat="1" applyFont="1" applyBorder="1" applyAlignment="1">
      <alignment horizontal="center"/>
    </xf>
    <xf numFmtId="165" fontId="2" fillId="0" borderId="17" xfId="1" applyNumberFormat="1" applyFont="1" applyBorder="1" applyAlignment="1">
      <alignment horizontal="center"/>
    </xf>
    <xf numFmtId="165" fontId="3" fillId="0" borderId="18" xfId="1" applyNumberFormat="1" applyFont="1" applyBorder="1" applyAlignment="1">
      <alignment horizontal="center"/>
    </xf>
    <xf numFmtId="165" fontId="2" fillId="0" borderId="18" xfId="1" applyNumberFormat="1" applyFont="1" applyBorder="1" applyAlignment="1">
      <alignment horizontal="center"/>
    </xf>
    <xf numFmtId="165" fontId="2" fillId="0" borderId="19" xfId="1" applyNumberFormat="1" applyFont="1" applyBorder="1" applyAlignment="1">
      <alignment horizontal="center"/>
    </xf>
    <xf numFmtId="165" fontId="9" fillId="0" borderId="0" xfId="1" applyNumberFormat="1" applyFont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165" fontId="3" fillId="0" borderId="20" xfId="1" applyNumberFormat="1" applyFont="1" applyBorder="1" applyAlignment="1">
      <alignment horizontal="center" vertical="center" wrapText="1"/>
    </xf>
    <xf numFmtId="165" fontId="3" fillId="0" borderId="21" xfId="1" applyNumberFormat="1" applyFont="1" applyBorder="1" applyAlignment="1">
      <alignment horizontal="center" vertical="center" wrapText="1"/>
    </xf>
    <xf numFmtId="165" fontId="3" fillId="0" borderId="22" xfId="1" applyNumberFormat="1" applyFont="1" applyBorder="1" applyAlignment="1">
      <alignment horizontal="center" vertical="center" wrapText="1"/>
    </xf>
    <xf numFmtId="165" fontId="9" fillId="0" borderId="21" xfId="1" applyNumberFormat="1" applyFont="1" applyBorder="1" applyAlignment="1">
      <alignment horizontal="center" vertical="center" wrapText="1"/>
    </xf>
    <xf numFmtId="165" fontId="9" fillId="0" borderId="22" xfId="1" applyNumberFormat="1" applyFont="1" applyBorder="1" applyAlignment="1">
      <alignment horizontal="center" vertical="center" wrapText="1"/>
    </xf>
    <xf numFmtId="165" fontId="9" fillId="0" borderId="23" xfId="1" applyNumberFormat="1" applyFont="1" applyBorder="1" applyAlignment="1">
      <alignment horizontal="center" vertical="center" wrapText="1"/>
    </xf>
    <xf numFmtId="165" fontId="9" fillId="0" borderId="24" xfId="1" applyNumberFormat="1" applyFont="1" applyBorder="1" applyAlignment="1">
      <alignment horizontal="center" vertical="center" wrapText="1"/>
    </xf>
    <xf numFmtId="165" fontId="9" fillId="0" borderId="25" xfId="1" applyNumberFormat="1" applyFont="1" applyBorder="1" applyAlignment="1">
      <alignment horizontal="center" vertical="center" wrapText="1"/>
    </xf>
    <xf numFmtId="165" fontId="9" fillId="0" borderId="26" xfId="1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center" wrapText="1"/>
    </xf>
    <xf numFmtId="165" fontId="9" fillId="0" borderId="20" xfId="1" applyNumberFormat="1" applyFont="1" applyBorder="1" applyAlignment="1">
      <alignment horizontal="center" vertical="center" wrapText="1"/>
    </xf>
    <xf numFmtId="165" fontId="9" fillId="0" borderId="0" xfId="1" applyNumberFormat="1" applyFont="1"/>
    <xf numFmtId="165" fontId="3" fillId="0" borderId="27" xfId="1" applyNumberFormat="1" applyFont="1" applyBorder="1" applyAlignment="1">
      <alignment horizontal="center" vertical="center" wrapText="1"/>
    </xf>
    <xf numFmtId="165" fontId="3" fillId="0" borderId="19" xfId="1" applyNumberFormat="1" applyFont="1" applyBorder="1" applyAlignment="1">
      <alignment horizontal="center" vertical="center" wrapText="1"/>
    </xf>
    <xf numFmtId="165" fontId="3" fillId="0" borderId="20" xfId="1" applyNumberFormat="1" applyFont="1" applyBorder="1"/>
    <xf numFmtId="165" fontId="9" fillId="0" borderId="1" xfId="1" applyNumberFormat="1" applyFont="1" applyBorder="1"/>
    <xf numFmtId="165" fontId="9" fillId="0" borderId="20" xfId="1" applyNumberFormat="1" applyFont="1" applyBorder="1"/>
    <xf numFmtId="165" fontId="9" fillId="0" borderId="2" xfId="1" applyNumberFormat="1" applyFont="1" applyBorder="1"/>
    <xf numFmtId="165" fontId="9" fillId="0" borderId="27" xfId="1" applyNumberFormat="1" applyFont="1" applyBorder="1" applyAlignment="1">
      <alignment horizontal="center" vertical="center" wrapText="1"/>
    </xf>
    <xf numFmtId="165" fontId="9" fillId="0" borderId="0" xfId="1" applyNumberFormat="1" applyFont="1" applyAlignment="1">
      <alignment horizontal="center" vertical="center" wrapText="1"/>
    </xf>
    <xf numFmtId="165" fontId="9" fillId="0" borderId="19" xfId="1" applyNumberFormat="1" applyFont="1" applyBorder="1" applyAlignment="1">
      <alignment horizontal="center" vertical="center" wrapText="1"/>
    </xf>
    <xf numFmtId="165" fontId="3" fillId="0" borderId="27" xfId="1" applyNumberFormat="1" applyFont="1" applyBorder="1" applyAlignment="1">
      <alignment horizontal="center"/>
    </xf>
    <xf numFmtId="165" fontId="3" fillId="0" borderId="19" xfId="1" applyNumberFormat="1" applyFont="1" applyBorder="1" applyAlignment="1">
      <alignment horizontal="center"/>
    </xf>
    <xf numFmtId="165" fontId="9" fillId="0" borderId="27" xfId="1" applyNumberFormat="1" applyFont="1" applyBorder="1" applyAlignment="1">
      <alignment horizontal="center"/>
    </xf>
    <xf numFmtId="165" fontId="9" fillId="0" borderId="19" xfId="1" applyNumberFormat="1" applyFont="1" applyBorder="1" applyAlignment="1">
      <alignment horizontal="center"/>
    </xf>
    <xf numFmtId="165" fontId="9" fillId="0" borderId="0" xfId="1" applyNumberFormat="1" applyFont="1" applyAlignment="1">
      <alignment horizontal="center"/>
    </xf>
    <xf numFmtId="165" fontId="2" fillId="0" borderId="2" xfId="1" applyNumberFormat="1" applyFont="1" applyBorder="1"/>
    <xf numFmtId="165" fontId="2" fillId="0" borderId="20" xfId="1" applyNumberFormat="1" applyFont="1" applyBorder="1"/>
    <xf numFmtId="165" fontId="10" fillId="0" borderId="27" xfId="1" applyNumberFormat="1" applyFont="1" applyBorder="1" applyAlignment="1">
      <alignment horizontal="center"/>
    </xf>
    <xf numFmtId="165" fontId="10" fillId="0" borderId="0" xfId="1" applyNumberFormat="1" applyFont="1" applyAlignment="1">
      <alignment horizontal="center"/>
    </xf>
    <xf numFmtId="165" fontId="10" fillId="0" borderId="19" xfId="1" applyNumberFormat="1" applyFont="1" applyBorder="1" applyAlignment="1">
      <alignment horizontal="center"/>
    </xf>
    <xf numFmtId="165" fontId="11" fillId="0" borderId="27" xfId="1" applyNumberFormat="1" applyFont="1" applyBorder="1" applyAlignment="1">
      <alignment horizontal="center"/>
    </xf>
    <xf numFmtId="165" fontId="11" fillId="0" borderId="0" xfId="1" applyNumberFormat="1" applyFont="1" applyAlignment="1">
      <alignment horizontal="center"/>
    </xf>
    <xf numFmtId="165" fontId="11" fillId="0" borderId="19" xfId="1" applyNumberFormat="1" applyFont="1" applyBorder="1" applyAlignment="1">
      <alignment horizontal="center"/>
    </xf>
    <xf numFmtId="165" fontId="3" fillId="0" borderId="28" xfId="1" applyNumberFormat="1" applyFont="1" applyBorder="1"/>
    <xf numFmtId="165" fontId="3" fillId="0" borderId="18" xfId="1" applyNumberFormat="1" applyFont="1" applyBorder="1"/>
    <xf numFmtId="165" fontId="2" fillId="0" borderId="18" xfId="1" applyNumberFormat="1" applyFont="1" applyBorder="1"/>
    <xf numFmtId="165" fontId="2" fillId="0" borderId="29" xfId="1" applyNumberFormat="1" applyFont="1" applyBorder="1"/>
  </cellXfs>
  <cellStyles count="3">
    <cellStyle name="Comma" xfId="1" builtinId="3"/>
    <cellStyle name="Normal" xfId="0" builtinId="0"/>
    <cellStyle name="Normal 3" xfId="2" xr:uid="{6AE452E2-81CB-4F83-803F-2E842A7D6E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2339975</xdr:colOff>
      <xdr:row>0</xdr:row>
      <xdr:rowOff>0</xdr:rowOff>
    </xdr:from>
    <xdr:ext cx="10428737" cy="1554518"/>
    <xdr:pic>
      <xdr:nvPicPr>
        <xdr:cNvPr id="2" name="Picture 1">
          <a:extLst>
            <a:ext uri="{FF2B5EF4-FFF2-40B4-BE49-F238E27FC236}">
              <a16:creationId xmlns:a16="http://schemas.microsoft.com/office/drawing/2014/main" id="{D257DC4B-FE94-4E23-9F32-18404C065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9995" y="0"/>
          <a:ext cx="10428737" cy="155451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B39AC-8BE5-4C64-BD35-B22AE82D8125}">
  <sheetPr>
    <tabColor indexed="34"/>
  </sheetPr>
  <dimension ref="A10:P60"/>
  <sheetViews>
    <sheetView tabSelected="1" topLeftCell="B1" zoomScale="98" zoomScaleNormal="98" zoomScalePageLayoutView="87" workbookViewId="0">
      <selection activeCell="D49" sqref="D49"/>
    </sheetView>
  </sheetViews>
  <sheetFormatPr defaultColWidth="9.109375" defaultRowHeight="13.8"/>
  <cols>
    <col min="1" max="1" width="0.44140625" style="1" hidden="1" customWidth="1"/>
    <col min="2" max="2" width="4.44140625" style="1" customWidth="1"/>
    <col min="3" max="3" width="1.88671875" style="1" customWidth="1"/>
    <col min="4" max="4" width="55.6640625" style="2" customWidth="1"/>
    <col min="5" max="5" width="3" style="2" customWidth="1"/>
    <col min="6" max="6" width="17.109375" style="1" customWidth="1"/>
    <col min="7" max="7" width="17.6640625" style="1" customWidth="1"/>
    <col min="8" max="8" width="16.88671875" style="1" customWidth="1"/>
    <col min="9" max="9" width="17.6640625" style="1" customWidth="1"/>
    <col min="10" max="10" width="17.44140625" style="1" customWidth="1"/>
    <col min="11" max="11" width="17.88671875" style="1" customWidth="1"/>
    <col min="12" max="12" width="18.44140625" style="2" customWidth="1"/>
    <col min="13" max="13" width="18.6640625" style="2" customWidth="1"/>
    <col min="14" max="14" width="3.109375" style="2" customWidth="1"/>
    <col min="15" max="15" width="18.44140625" style="2" customWidth="1"/>
    <col min="16" max="16" width="4.33203125" style="1" customWidth="1"/>
    <col min="17" max="17" width="10.6640625" style="1" customWidth="1"/>
    <col min="18" max="16384" width="9.109375" style="1"/>
  </cols>
  <sheetData>
    <row r="10" spans="2:15" ht="6" customHeight="1" thickBot="1"/>
    <row r="11" spans="2:15" ht="3" customHeight="1">
      <c r="B11" s="91"/>
      <c r="C11" s="90"/>
      <c r="D11" s="89"/>
      <c r="E11" s="89"/>
      <c r="F11" s="90"/>
      <c r="G11" s="90"/>
      <c r="H11" s="90"/>
      <c r="I11" s="90"/>
      <c r="J11" s="90"/>
      <c r="K11" s="90"/>
      <c r="L11" s="89"/>
      <c r="M11" s="89"/>
      <c r="N11" s="89"/>
      <c r="O11" s="88"/>
    </row>
    <row r="12" spans="2:15" ht="17.399999999999999">
      <c r="B12" s="87" t="s">
        <v>55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5"/>
    </row>
    <row r="13" spans="2:15" ht="15.6">
      <c r="B13" s="78" t="s">
        <v>54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7"/>
    </row>
    <row r="14" spans="2:15" ht="15">
      <c r="B14" s="84" t="s">
        <v>53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2"/>
    </row>
    <row r="15" spans="2:15" ht="6.75" customHeight="1" thickBot="1">
      <c r="B15" s="81"/>
      <c r="C15" s="80"/>
      <c r="D15" s="8"/>
      <c r="E15" s="8"/>
      <c r="F15" s="80"/>
      <c r="G15" s="80"/>
      <c r="H15" s="80"/>
      <c r="I15" s="80"/>
      <c r="J15" s="80"/>
      <c r="K15" s="80"/>
      <c r="L15" s="8"/>
      <c r="M15" s="8"/>
      <c r="N15" s="8"/>
      <c r="O15" s="7"/>
    </row>
    <row r="16" spans="2:15" s="65" customFormat="1" ht="20.25" customHeight="1">
      <c r="B16" s="74" t="s">
        <v>52</v>
      </c>
      <c r="C16" s="73"/>
      <c r="D16" s="72"/>
      <c r="E16" s="79" t="s">
        <v>51</v>
      </c>
      <c r="F16" s="79"/>
      <c r="G16" s="77"/>
      <c r="H16" s="79" t="s">
        <v>50</v>
      </c>
      <c r="I16" s="79"/>
      <c r="J16" s="78" t="s">
        <v>49</v>
      </c>
      <c r="K16" s="77"/>
      <c r="L16" s="76" t="s">
        <v>48</v>
      </c>
      <c r="M16" s="75"/>
      <c r="N16" s="67" t="s">
        <v>47</v>
      </c>
      <c r="O16" s="66"/>
    </row>
    <row r="17" spans="2:16" s="65" customFormat="1" ht="6" customHeight="1" thickBot="1">
      <c r="B17" s="74"/>
      <c r="C17" s="73"/>
      <c r="D17" s="72"/>
      <c r="E17" s="8"/>
      <c r="F17" s="71"/>
      <c r="G17" s="69"/>
      <c r="H17" s="71"/>
      <c r="I17" s="71"/>
      <c r="J17" s="70"/>
      <c r="K17" s="69"/>
      <c r="L17" s="68"/>
      <c r="M17" s="7"/>
      <c r="N17" s="67"/>
      <c r="O17" s="66"/>
    </row>
    <row r="18" spans="2:16" s="51" customFormat="1" ht="24.75" customHeight="1" thickBot="1">
      <c r="B18" s="64"/>
      <c r="C18" s="63"/>
      <c r="D18" s="62"/>
      <c r="E18" s="61" t="s">
        <v>46</v>
      </c>
      <c r="F18" s="60"/>
      <c r="G18" s="56" t="s">
        <v>45</v>
      </c>
      <c r="H18" s="59" t="s">
        <v>46</v>
      </c>
      <c r="I18" s="58" t="s">
        <v>45</v>
      </c>
      <c r="J18" s="57" t="s">
        <v>46</v>
      </c>
      <c r="K18" s="56" t="s">
        <v>45</v>
      </c>
      <c r="L18" s="55" t="s">
        <v>46</v>
      </c>
      <c r="M18" s="54" t="s">
        <v>45</v>
      </c>
      <c r="N18" s="53"/>
      <c r="O18" s="52"/>
    </row>
    <row r="19" spans="2:16" s="42" customFormat="1" ht="6.75" customHeight="1">
      <c r="B19" s="50"/>
      <c r="C19" s="49"/>
      <c r="D19" s="48"/>
      <c r="E19" s="44"/>
      <c r="F19" s="47"/>
      <c r="G19" s="46"/>
      <c r="H19" s="46"/>
      <c r="I19" s="46"/>
      <c r="J19" s="46"/>
      <c r="K19" s="46"/>
      <c r="L19" s="45"/>
      <c r="M19" s="45"/>
      <c r="N19" s="44"/>
      <c r="O19" s="43"/>
    </row>
    <row r="20" spans="2:16" ht="15">
      <c r="B20" s="35">
        <f>B19+1</f>
        <v>1</v>
      </c>
      <c r="C20" s="21" t="s">
        <v>12</v>
      </c>
      <c r="D20" s="34" t="s">
        <v>44</v>
      </c>
      <c r="E20" s="24" t="s">
        <v>7</v>
      </c>
      <c r="F20" s="31">
        <v>4468767923.5100031</v>
      </c>
      <c r="G20" s="31">
        <v>4640173081.5200014</v>
      </c>
      <c r="H20" s="31">
        <v>3385325440.7300005</v>
      </c>
      <c r="I20" s="31">
        <v>6198496305.469985</v>
      </c>
      <c r="J20" s="32">
        <v>10755004235.670006</v>
      </c>
      <c r="K20" s="31">
        <v>26339854321.050018</v>
      </c>
      <c r="L20" s="25">
        <f>F20+H20+J20</f>
        <v>18609097599.910011</v>
      </c>
      <c r="M20" s="25">
        <f>G20+I20+K20</f>
        <v>37178523708.040009</v>
      </c>
      <c r="N20" s="24" t="s">
        <v>7</v>
      </c>
      <c r="O20" s="23">
        <f>L20+M20</f>
        <v>55787621307.95002</v>
      </c>
      <c r="P20" s="2"/>
    </row>
    <row r="21" spans="2:16">
      <c r="B21" s="35">
        <f>1+B20</f>
        <v>2</v>
      </c>
      <c r="C21" s="21" t="s">
        <v>12</v>
      </c>
      <c r="D21" s="34" t="s">
        <v>43</v>
      </c>
      <c r="E21" s="33"/>
      <c r="F21" s="31">
        <v>205087219.51999998</v>
      </c>
      <c r="G21" s="31">
        <v>10033760857.210001</v>
      </c>
      <c r="H21" s="31">
        <v>0</v>
      </c>
      <c r="I21" s="31">
        <v>3014473879.4199996</v>
      </c>
      <c r="J21" s="32">
        <v>334189644.87</v>
      </c>
      <c r="K21" s="31">
        <v>32607128126.970001</v>
      </c>
      <c r="L21" s="25">
        <f>F21+H21+J21</f>
        <v>539276864.38999999</v>
      </c>
      <c r="M21" s="25">
        <f>G21+I21+K21</f>
        <v>45655362863.600006</v>
      </c>
      <c r="N21" s="19"/>
      <c r="O21" s="23">
        <f>L21+M21</f>
        <v>46194639727.990005</v>
      </c>
      <c r="P21" s="2"/>
    </row>
    <row r="22" spans="2:16">
      <c r="B22" s="35">
        <f>1+B21</f>
        <v>3</v>
      </c>
      <c r="C22" s="21" t="s">
        <v>12</v>
      </c>
      <c r="D22" s="34" t="s">
        <v>42</v>
      </c>
      <c r="E22" s="33"/>
      <c r="F22" s="31">
        <v>265723046.16031325</v>
      </c>
      <c r="G22" s="31">
        <v>742816473.52166605</v>
      </c>
      <c r="H22" s="31">
        <v>1966839222.5707784</v>
      </c>
      <c r="I22" s="31">
        <v>20953702013.424843</v>
      </c>
      <c r="J22" s="32">
        <v>561978946.82542169</v>
      </c>
      <c r="K22" s="31">
        <v>1617456513.6768978</v>
      </c>
      <c r="L22" s="25">
        <f>F22+H22+J22</f>
        <v>2794541215.5565133</v>
      </c>
      <c r="M22" s="25">
        <f>G22+I22+K22</f>
        <v>23313975000.623409</v>
      </c>
      <c r="N22" s="19"/>
      <c r="O22" s="23">
        <f>L22+M22</f>
        <v>26108516216.179924</v>
      </c>
      <c r="P22" s="2"/>
    </row>
    <row r="23" spans="2:16">
      <c r="B23" s="35">
        <f>1+B22</f>
        <v>4</v>
      </c>
      <c r="C23" s="21" t="s">
        <v>12</v>
      </c>
      <c r="D23" s="34" t="s">
        <v>41</v>
      </c>
      <c r="E23" s="33"/>
      <c r="F23" s="31">
        <v>1008151880.7300045</v>
      </c>
      <c r="G23" s="31">
        <v>2254642098.4535065</v>
      </c>
      <c r="H23" s="31">
        <v>961896.13</v>
      </c>
      <c r="I23" s="31">
        <v>13332880088.99</v>
      </c>
      <c r="J23" s="32">
        <v>2050933559.9600005</v>
      </c>
      <c r="K23" s="31">
        <v>5616374371.9265079</v>
      </c>
      <c r="L23" s="25">
        <f>F23+H23+J23</f>
        <v>3060047336.8200049</v>
      </c>
      <c r="M23" s="25">
        <f>G23+I23+K23</f>
        <v>21203896559.370014</v>
      </c>
      <c r="N23" s="19"/>
      <c r="O23" s="23">
        <f>L23+M23</f>
        <v>24263943896.190018</v>
      </c>
      <c r="P23" s="2"/>
    </row>
    <row r="24" spans="2:16">
      <c r="B24" s="35">
        <f>1+B23</f>
        <v>5</v>
      </c>
      <c r="C24" s="21" t="s">
        <v>12</v>
      </c>
      <c r="D24" s="34" t="s">
        <v>40</v>
      </c>
      <c r="E24" s="33"/>
      <c r="F24" s="31">
        <v>1135404140.5151591</v>
      </c>
      <c r="G24" s="31">
        <v>1402612149.1230946</v>
      </c>
      <c r="H24" s="31">
        <v>2028135883.07128</v>
      </c>
      <c r="I24" s="31">
        <v>3771979073.8804536</v>
      </c>
      <c r="J24" s="32">
        <v>4694467219.9285316</v>
      </c>
      <c r="K24" s="31">
        <v>8728845124.4648495</v>
      </c>
      <c r="L24" s="25">
        <f>F24+H24+J24</f>
        <v>7858007243.5149708</v>
      </c>
      <c r="M24" s="25">
        <f>G24+I24+K24</f>
        <v>13903436347.468397</v>
      </c>
      <c r="N24" s="19"/>
      <c r="O24" s="23">
        <f>L24+M24</f>
        <v>21761443590.983368</v>
      </c>
      <c r="P24" s="2"/>
    </row>
    <row r="25" spans="2:16">
      <c r="B25" s="35">
        <f>1+B24</f>
        <v>6</v>
      </c>
      <c r="C25" s="21" t="s">
        <v>12</v>
      </c>
      <c r="D25" s="34" t="s">
        <v>39</v>
      </c>
      <c r="E25" s="33"/>
      <c r="F25" s="31">
        <v>3660565242.6277132</v>
      </c>
      <c r="G25" s="31">
        <v>355539463.94999999</v>
      </c>
      <c r="H25" s="31">
        <v>772222.03</v>
      </c>
      <c r="I25" s="31">
        <v>975419395.02999997</v>
      </c>
      <c r="J25" s="32">
        <v>9985966931.0817604</v>
      </c>
      <c r="K25" s="31">
        <v>3285331607.3399992</v>
      </c>
      <c r="L25" s="25">
        <f>F25+H25+J25</f>
        <v>13647304395.739473</v>
      </c>
      <c r="M25" s="25">
        <f>G25+I25+K25</f>
        <v>4616290466.3199997</v>
      </c>
      <c r="N25" s="19"/>
      <c r="O25" s="23">
        <f>L25+M25</f>
        <v>18263594862.059471</v>
      </c>
      <c r="P25" s="2"/>
    </row>
    <row r="26" spans="2:16">
      <c r="B26" s="35">
        <f>1+B25</f>
        <v>7</v>
      </c>
      <c r="C26" s="21" t="s">
        <v>12</v>
      </c>
      <c r="D26" s="34" t="s">
        <v>38</v>
      </c>
      <c r="E26" s="33"/>
      <c r="F26" s="31">
        <v>2303795881.675972</v>
      </c>
      <c r="G26" s="31">
        <v>713552774.80000007</v>
      </c>
      <c r="H26" s="31">
        <v>170633817.45999998</v>
      </c>
      <c r="I26" s="31">
        <v>6876662035.2699995</v>
      </c>
      <c r="J26" s="32">
        <v>2439868864.1489296</v>
      </c>
      <c r="K26" s="31">
        <v>3063824031.6900005</v>
      </c>
      <c r="L26" s="25">
        <f>F26+H26+J26</f>
        <v>4914298563.2849016</v>
      </c>
      <c r="M26" s="25">
        <f>G26+I26+K26</f>
        <v>10654038841.76</v>
      </c>
      <c r="N26" s="19"/>
      <c r="O26" s="23">
        <f>L26+M26</f>
        <v>15568337405.044903</v>
      </c>
      <c r="P26" s="2"/>
    </row>
    <row r="27" spans="2:16">
      <c r="B27" s="35">
        <f>1+B26</f>
        <v>8</v>
      </c>
      <c r="C27" s="21" t="s">
        <v>12</v>
      </c>
      <c r="D27" s="34" t="s">
        <v>37</v>
      </c>
      <c r="E27" s="33"/>
      <c r="F27" s="31">
        <v>1527264853.5100002</v>
      </c>
      <c r="G27" s="31">
        <v>955500416.02500319</v>
      </c>
      <c r="H27" s="31">
        <v>102200317.71000001</v>
      </c>
      <c r="I27" s="31">
        <v>1220477288.1200004</v>
      </c>
      <c r="J27" s="32">
        <v>4507694650.6299992</v>
      </c>
      <c r="K27" s="31">
        <v>7227502925.6349974</v>
      </c>
      <c r="L27" s="25">
        <f>F27+H27+J27</f>
        <v>6137159821.8499994</v>
      </c>
      <c r="M27" s="25">
        <f>G27+I27+K27</f>
        <v>9403480629.7800007</v>
      </c>
      <c r="N27" s="19"/>
      <c r="O27" s="23">
        <f>L27+M27</f>
        <v>15540640451.630001</v>
      </c>
      <c r="P27" s="2"/>
    </row>
    <row r="28" spans="2:16">
      <c r="B28" s="35">
        <f>1+B27</f>
        <v>9</v>
      </c>
      <c r="C28" s="21" t="s">
        <v>12</v>
      </c>
      <c r="D28" s="34" t="s">
        <v>36</v>
      </c>
      <c r="E28" s="33"/>
      <c r="F28" s="31">
        <v>1770179160.3700004</v>
      </c>
      <c r="G28" s="31">
        <v>1786161179.97</v>
      </c>
      <c r="H28" s="31">
        <v>1058045534.4200001</v>
      </c>
      <c r="I28" s="31">
        <v>1373962855.1200001</v>
      </c>
      <c r="J28" s="32">
        <v>1162775021.4099998</v>
      </c>
      <c r="K28" s="31">
        <v>7875725587.1399994</v>
      </c>
      <c r="L28" s="25">
        <f>F28+H28+J28</f>
        <v>3990999716.2000003</v>
      </c>
      <c r="M28" s="25">
        <f>G28+I28+K28</f>
        <v>11035849622.23</v>
      </c>
      <c r="N28" s="19"/>
      <c r="O28" s="23">
        <f>L28+M28</f>
        <v>15026849338.43</v>
      </c>
      <c r="P28" s="2"/>
    </row>
    <row r="29" spans="2:16">
      <c r="B29" s="35">
        <f>1+B28</f>
        <v>10</v>
      </c>
      <c r="C29" s="21" t="s">
        <v>12</v>
      </c>
      <c r="D29" s="34" t="s">
        <v>35</v>
      </c>
      <c r="E29" s="33"/>
      <c r="F29" s="31">
        <v>523469548.85000032</v>
      </c>
      <c r="G29" s="31">
        <v>523687218.64000028</v>
      </c>
      <c r="H29" s="31">
        <v>1405853198.3100004</v>
      </c>
      <c r="I29" s="31">
        <v>6364726161.4199944</v>
      </c>
      <c r="J29" s="32">
        <v>3093057394.2100019</v>
      </c>
      <c r="K29" s="31">
        <v>1574122835.5700014</v>
      </c>
      <c r="L29" s="25">
        <f>F29+H29+J29</f>
        <v>5022380141.3700027</v>
      </c>
      <c r="M29" s="25">
        <f>G29+I29+K29</f>
        <v>8462536215.6299963</v>
      </c>
      <c r="N29" s="19"/>
      <c r="O29" s="23">
        <f>L29+M29</f>
        <v>13484916357</v>
      </c>
      <c r="P29" s="2"/>
    </row>
    <row r="30" spans="2:16">
      <c r="B30" s="35">
        <f>1+B29</f>
        <v>11</v>
      </c>
      <c r="C30" s="21" t="s">
        <v>12</v>
      </c>
      <c r="D30" s="34" t="s">
        <v>34</v>
      </c>
      <c r="E30" s="33"/>
      <c r="F30" s="31">
        <v>1185294784</v>
      </c>
      <c r="G30" s="31">
        <v>486681660</v>
      </c>
      <c r="H30" s="31">
        <v>1076241464</v>
      </c>
      <c r="I30" s="31">
        <v>469402463</v>
      </c>
      <c r="J30" s="32">
        <v>3327882331</v>
      </c>
      <c r="K30" s="31">
        <v>6360109382</v>
      </c>
      <c r="L30" s="25">
        <f>F30+H30+J30</f>
        <v>5589418579</v>
      </c>
      <c r="M30" s="25">
        <f>G30+I30+K30</f>
        <v>7316193505</v>
      </c>
      <c r="N30" s="19"/>
      <c r="O30" s="23">
        <f>L30+M30</f>
        <v>12905612084</v>
      </c>
      <c r="P30" s="2"/>
    </row>
    <row r="31" spans="2:16">
      <c r="B31" s="35">
        <f>1+B30</f>
        <v>12</v>
      </c>
      <c r="C31" s="21" t="s">
        <v>12</v>
      </c>
      <c r="D31" s="34" t="s">
        <v>33</v>
      </c>
      <c r="E31" s="33"/>
      <c r="F31" s="31">
        <v>461758760.77000004</v>
      </c>
      <c r="G31" s="31">
        <v>425564751.88999999</v>
      </c>
      <c r="H31" s="31">
        <v>0</v>
      </c>
      <c r="I31" s="31">
        <v>4995085025.3100004</v>
      </c>
      <c r="J31" s="32">
        <v>726469411.46000004</v>
      </c>
      <c r="K31" s="31">
        <v>1722133190.8500004</v>
      </c>
      <c r="L31" s="25">
        <f>F31+H31+J31</f>
        <v>1188228172.23</v>
      </c>
      <c r="M31" s="25">
        <f>G31+I31+K31</f>
        <v>7142782968.0500011</v>
      </c>
      <c r="N31" s="19"/>
      <c r="O31" s="23">
        <f>L31+M31</f>
        <v>8331011140.2800007</v>
      </c>
      <c r="P31" s="2"/>
    </row>
    <row r="32" spans="2:16">
      <c r="B32" s="35">
        <f>1+B31</f>
        <v>13</v>
      </c>
      <c r="C32" s="21" t="s">
        <v>12</v>
      </c>
      <c r="D32" s="34" t="s">
        <v>32</v>
      </c>
      <c r="E32" s="33"/>
      <c r="F32" s="31">
        <v>1599023978.8000002</v>
      </c>
      <c r="G32" s="31">
        <v>78738950.859999985</v>
      </c>
      <c r="H32" s="31">
        <v>73805380.439999998</v>
      </c>
      <c r="I32" s="31">
        <v>245228689.81</v>
      </c>
      <c r="J32" s="32">
        <v>6108065092.96</v>
      </c>
      <c r="K32" s="31">
        <v>162098022.06</v>
      </c>
      <c r="L32" s="25">
        <f>F32+H32+J32</f>
        <v>7780894452.2000008</v>
      </c>
      <c r="M32" s="25">
        <f>G32+I32+K32</f>
        <v>486065662.72999996</v>
      </c>
      <c r="N32" s="19"/>
      <c r="O32" s="23">
        <f>L32+M32</f>
        <v>8266960114.9300003</v>
      </c>
      <c r="P32" s="2"/>
    </row>
    <row r="33" spans="2:16">
      <c r="B33" s="35">
        <f>1+B32</f>
        <v>14</v>
      </c>
      <c r="C33" s="21" t="s">
        <v>12</v>
      </c>
      <c r="D33" s="34" t="s">
        <v>31</v>
      </c>
      <c r="E33" s="33"/>
      <c r="F33" s="31">
        <v>1965125446.020227</v>
      </c>
      <c r="G33" s="31">
        <v>48787544.055571429</v>
      </c>
      <c r="H33" s="31">
        <v>200391625.69</v>
      </c>
      <c r="I33" s="31">
        <v>150592893.24896413</v>
      </c>
      <c r="J33" s="32">
        <v>3691774963.4297466</v>
      </c>
      <c r="K33" s="31">
        <v>321794728.64549053</v>
      </c>
      <c r="L33" s="25">
        <f>F33+H33+J33</f>
        <v>5857292035.1399736</v>
      </c>
      <c r="M33" s="25">
        <f>G33+I33+K33</f>
        <v>521175165.95002609</v>
      </c>
      <c r="N33" s="19"/>
      <c r="O33" s="23">
        <f>L33+M33</f>
        <v>6378467201.0900002</v>
      </c>
      <c r="P33" s="2"/>
    </row>
    <row r="34" spans="2:16">
      <c r="B34" s="35">
        <f>1+B33</f>
        <v>15</v>
      </c>
      <c r="C34" s="21" t="s">
        <v>12</v>
      </c>
      <c r="D34" s="34" t="s">
        <v>30</v>
      </c>
      <c r="E34" s="33"/>
      <c r="F34" s="31">
        <v>705850008.29629529</v>
      </c>
      <c r="G34" s="31">
        <v>835044542.65000081</v>
      </c>
      <c r="H34" s="31">
        <v>844000000</v>
      </c>
      <c r="I34" s="31">
        <v>768050595.65999997</v>
      </c>
      <c r="J34" s="32">
        <v>264994575.35519004</v>
      </c>
      <c r="K34" s="31">
        <v>1796341821.5899737</v>
      </c>
      <c r="L34" s="25">
        <f>F34+H34+J34</f>
        <v>1814844583.6514852</v>
      </c>
      <c r="M34" s="25">
        <f>G34+I34+K34</f>
        <v>3399436959.8999748</v>
      </c>
      <c r="N34" s="19"/>
      <c r="O34" s="23">
        <f>L34+M34</f>
        <v>5214281543.5514603</v>
      </c>
      <c r="P34" s="2"/>
    </row>
    <row r="35" spans="2:16">
      <c r="B35" s="35">
        <f>1+B34</f>
        <v>16</v>
      </c>
      <c r="C35" s="21" t="s">
        <v>12</v>
      </c>
      <c r="D35" s="34" t="s">
        <v>29</v>
      </c>
      <c r="E35" s="33"/>
      <c r="F35" s="31">
        <v>1710798054.5</v>
      </c>
      <c r="G35" s="31">
        <v>39737573.569999978</v>
      </c>
      <c r="H35" s="31">
        <v>202731.25999999998</v>
      </c>
      <c r="I35" s="31">
        <v>2451758.1300000004</v>
      </c>
      <c r="J35" s="32">
        <v>2225421029.7699995</v>
      </c>
      <c r="K35" s="31">
        <v>388675898.49000067</v>
      </c>
      <c r="L35" s="25">
        <f>F35+H35+J35</f>
        <v>3936421815.5299997</v>
      </c>
      <c r="M35" s="25">
        <f>G35+I35+K35</f>
        <v>430865230.19000065</v>
      </c>
      <c r="N35" s="19"/>
      <c r="O35" s="23">
        <f>L35+M35</f>
        <v>4367287045.7200003</v>
      </c>
      <c r="P35" s="2"/>
    </row>
    <row r="36" spans="2:16">
      <c r="B36" s="35">
        <f>1+B35</f>
        <v>17</v>
      </c>
      <c r="C36" s="21" t="s">
        <v>12</v>
      </c>
      <c r="D36" s="34" t="s">
        <v>28</v>
      </c>
      <c r="E36" s="33"/>
      <c r="F36" s="31">
        <v>1259722153.4520841</v>
      </c>
      <c r="G36" s="31">
        <v>0</v>
      </c>
      <c r="H36" s="31">
        <v>1572750</v>
      </c>
      <c r="I36" s="31">
        <v>0</v>
      </c>
      <c r="J36" s="32">
        <v>857949802.97397256</v>
      </c>
      <c r="K36" s="31">
        <v>0</v>
      </c>
      <c r="L36" s="25">
        <f>F36+H36+J36</f>
        <v>2119244706.4260566</v>
      </c>
      <c r="M36" s="25">
        <f>G36+I36+K36</f>
        <v>0</v>
      </c>
      <c r="N36" s="19"/>
      <c r="O36" s="23">
        <f>L36+M36</f>
        <v>2119244706.4260566</v>
      </c>
      <c r="P36" s="2"/>
    </row>
    <row r="37" spans="2:16" s="40" customFormat="1">
      <c r="B37" s="35">
        <f>1+B36</f>
        <v>18</v>
      </c>
      <c r="C37" s="21" t="s">
        <v>12</v>
      </c>
      <c r="D37" s="34" t="s">
        <v>27</v>
      </c>
      <c r="E37" s="33"/>
      <c r="F37" s="31">
        <v>437871785.9271999</v>
      </c>
      <c r="G37" s="31">
        <v>0</v>
      </c>
      <c r="H37" s="31">
        <v>115077966.20999999</v>
      </c>
      <c r="I37" s="31">
        <v>0</v>
      </c>
      <c r="J37" s="32">
        <v>1357942908.5304339</v>
      </c>
      <c r="K37" s="31">
        <v>0</v>
      </c>
      <c r="L37" s="25">
        <f>F37+H37+J37</f>
        <v>1910892660.6676338</v>
      </c>
      <c r="M37" s="25">
        <f>G37+I37+K37</f>
        <v>0</v>
      </c>
      <c r="N37" s="19"/>
      <c r="O37" s="23">
        <f>L37+M37</f>
        <v>1910892660.6676338</v>
      </c>
      <c r="P37" s="41"/>
    </row>
    <row r="38" spans="2:16" s="40" customFormat="1">
      <c r="B38" s="35">
        <f>1+B37</f>
        <v>19</v>
      </c>
      <c r="C38" s="21" t="s">
        <v>12</v>
      </c>
      <c r="D38" s="34" t="s">
        <v>26</v>
      </c>
      <c r="E38" s="33"/>
      <c r="F38" s="31">
        <v>4995471.33</v>
      </c>
      <c r="G38" s="31">
        <v>0</v>
      </c>
      <c r="H38" s="31">
        <v>57563121.829999998</v>
      </c>
      <c r="I38" s="31">
        <v>0</v>
      </c>
      <c r="J38" s="32">
        <v>1753677535.55</v>
      </c>
      <c r="K38" s="31">
        <v>0</v>
      </c>
      <c r="L38" s="25">
        <f>F38+H38+J38</f>
        <v>1816236128.71</v>
      </c>
      <c r="M38" s="25">
        <f>G38+I38+K38</f>
        <v>0</v>
      </c>
      <c r="N38" s="19"/>
      <c r="O38" s="23">
        <f>L38+M38</f>
        <v>1816236128.71</v>
      </c>
      <c r="P38" s="41"/>
    </row>
    <row r="39" spans="2:16" ht="15">
      <c r="B39" s="35">
        <f>1+B38</f>
        <v>20</v>
      </c>
      <c r="C39" s="21" t="s">
        <v>12</v>
      </c>
      <c r="D39" s="34" t="s">
        <v>25</v>
      </c>
      <c r="E39" s="39"/>
      <c r="F39" s="31">
        <v>175047331.94</v>
      </c>
      <c r="G39" s="31">
        <v>0</v>
      </c>
      <c r="H39" s="31">
        <v>0</v>
      </c>
      <c r="I39" s="31">
        <v>0</v>
      </c>
      <c r="J39" s="32">
        <v>1220182872.1600001</v>
      </c>
      <c r="K39" s="31">
        <v>0</v>
      </c>
      <c r="L39" s="25">
        <f>F39+H39+J39</f>
        <v>1395230204.1000001</v>
      </c>
      <c r="M39" s="25">
        <f>G39+I39+K39</f>
        <v>0</v>
      </c>
      <c r="N39" s="24"/>
      <c r="O39" s="23">
        <f>L39+M39</f>
        <v>1395230204.1000001</v>
      </c>
      <c r="P39" s="2"/>
    </row>
    <row r="40" spans="2:16">
      <c r="B40" s="35">
        <f>1+B39</f>
        <v>21</v>
      </c>
      <c r="C40" s="21" t="s">
        <v>12</v>
      </c>
      <c r="D40" s="34" t="s">
        <v>24</v>
      </c>
      <c r="E40" s="33"/>
      <c r="F40" s="31">
        <v>121038836.56999999</v>
      </c>
      <c r="G40" s="31">
        <v>0</v>
      </c>
      <c r="H40" s="31">
        <v>0</v>
      </c>
      <c r="I40" s="31">
        <v>0</v>
      </c>
      <c r="J40" s="32">
        <v>1127042553.8700001</v>
      </c>
      <c r="K40" s="31">
        <v>0</v>
      </c>
      <c r="L40" s="25">
        <f>F40+H40+J40</f>
        <v>1248081390.4400001</v>
      </c>
      <c r="M40" s="25">
        <f>G40+I40+K40</f>
        <v>0</v>
      </c>
      <c r="N40" s="19"/>
      <c r="O40" s="23">
        <f>L40+M40</f>
        <v>1248081390.4400001</v>
      </c>
      <c r="P40" s="2"/>
    </row>
    <row r="41" spans="2:16">
      <c r="B41" s="35">
        <f>1+B40</f>
        <v>22</v>
      </c>
      <c r="C41" s="21" t="s">
        <v>12</v>
      </c>
      <c r="D41" s="34" t="s">
        <v>23</v>
      </c>
      <c r="E41" s="33"/>
      <c r="F41" s="31">
        <v>659182515</v>
      </c>
      <c r="G41" s="31">
        <v>0</v>
      </c>
      <c r="H41" s="31">
        <v>0</v>
      </c>
      <c r="I41" s="31">
        <v>0</v>
      </c>
      <c r="J41" s="32">
        <v>517073847</v>
      </c>
      <c r="K41" s="31">
        <v>0</v>
      </c>
      <c r="L41" s="25">
        <f>F41+H41+J41</f>
        <v>1176256362</v>
      </c>
      <c r="M41" s="25">
        <f>G41+I41+K41</f>
        <v>0</v>
      </c>
      <c r="N41" s="19"/>
      <c r="O41" s="23">
        <f>L41+M41</f>
        <v>1176256362</v>
      </c>
      <c r="P41" s="2"/>
    </row>
    <row r="42" spans="2:16">
      <c r="B42" s="35">
        <f>1+B41</f>
        <v>23</v>
      </c>
      <c r="C42" s="21" t="s">
        <v>12</v>
      </c>
      <c r="D42" s="34" t="s">
        <v>22</v>
      </c>
      <c r="E42" s="33"/>
      <c r="F42" s="31">
        <v>109808516.52</v>
      </c>
      <c r="G42" s="31">
        <v>0</v>
      </c>
      <c r="H42" s="31">
        <v>0</v>
      </c>
      <c r="I42" s="31">
        <v>1772410.54</v>
      </c>
      <c r="J42" s="32">
        <v>640555774.45999992</v>
      </c>
      <c r="K42" s="31">
        <v>9484948.1100000013</v>
      </c>
      <c r="L42" s="25">
        <f>F42+H42+J42</f>
        <v>750364290.9799999</v>
      </c>
      <c r="M42" s="25">
        <f>G42+I42+K42</f>
        <v>11257358.650000002</v>
      </c>
      <c r="N42" s="19"/>
      <c r="O42" s="23">
        <f>L42+M42</f>
        <v>761621649.62999988</v>
      </c>
      <c r="P42" s="2"/>
    </row>
    <row r="43" spans="2:16">
      <c r="B43" s="35">
        <f>1+B42</f>
        <v>24</v>
      </c>
      <c r="C43" s="21" t="s">
        <v>12</v>
      </c>
      <c r="D43" s="34" t="s">
        <v>21</v>
      </c>
      <c r="E43" s="33"/>
      <c r="F43" s="31">
        <v>44277321.850000001</v>
      </c>
      <c r="G43" s="31">
        <v>10000</v>
      </c>
      <c r="H43" s="31">
        <v>0</v>
      </c>
      <c r="I43" s="31">
        <v>0</v>
      </c>
      <c r="J43" s="32">
        <v>678275940.19000006</v>
      </c>
      <c r="K43" s="31">
        <v>0</v>
      </c>
      <c r="L43" s="25">
        <f>F43+H43+J43</f>
        <v>722553262.04000008</v>
      </c>
      <c r="M43" s="25">
        <f>G43+I43+K43</f>
        <v>10000</v>
      </c>
      <c r="N43" s="19"/>
      <c r="O43" s="23">
        <f>L43+M43</f>
        <v>722563262.04000008</v>
      </c>
      <c r="P43" s="2"/>
    </row>
    <row r="44" spans="2:16">
      <c r="B44" s="35">
        <f>1+B43</f>
        <v>25</v>
      </c>
      <c r="C44" s="21" t="s">
        <v>12</v>
      </c>
      <c r="D44" s="34" t="s">
        <v>20</v>
      </c>
      <c r="E44" s="33"/>
      <c r="F44" s="31">
        <v>218938577.13802409</v>
      </c>
      <c r="G44" s="31">
        <v>0</v>
      </c>
      <c r="H44" s="31">
        <v>0</v>
      </c>
      <c r="I44" s="31">
        <v>0</v>
      </c>
      <c r="J44" s="32">
        <v>259295822.21369082</v>
      </c>
      <c r="K44" s="31">
        <v>0</v>
      </c>
      <c r="L44" s="25">
        <f>F44+H44+J44</f>
        <v>478234399.35171491</v>
      </c>
      <c r="M44" s="25">
        <f>G44+I44+K44</f>
        <v>0</v>
      </c>
      <c r="N44" s="19"/>
      <c r="O44" s="23">
        <f>L44+M44</f>
        <v>478234399.35171491</v>
      </c>
      <c r="P44" s="2"/>
    </row>
    <row r="45" spans="2:16">
      <c r="B45" s="35">
        <f>1+B44</f>
        <v>26</v>
      </c>
      <c r="C45" s="21" t="s">
        <v>12</v>
      </c>
      <c r="D45" s="34" t="s">
        <v>19</v>
      </c>
      <c r="E45" s="33"/>
      <c r="F45" s="31">
        <v>0</v>
      </c>
      <c r="G45" s="31">
        <v>0</v>
      </c>
      <c r="H45" s="31">
        <v>421400414.36000001</v>
      </c>
      <c r="I45" s="31">
        <v>0</v>
      </c>
      <c r="J45" s="32">
        <v>1830977.8900000001</v>
      </c>
      <c r="K45" s="31">
        <v>0</v>
      </c>
      <c r="L45" s="25">
        <f>F45+H45+J45</f>
        <v>423231392.25</v>
      </c>
      <c r="M45" s="25">
        <f>G45+I45+K45</f>
        <v>0</v>
      </c>
      <c r="N45" s="19"/>
      <c r="O45" s="23">
        <f>L45+M45</f>
        <v>423231392.25</v>
      </c>
      <c r="P45" s="2"/>
    </row>
    <row r="46" spans="2:16">
      <c r="B46" s="35">
        <f>1+B45</f>
        <v>27</v>
      </c>
      <c r="C46" s="21" t="s">
        <v>12</v>
      </c>
      <c r="D46" s="34" t="s">
        <v>18</v>
      </c>
      <c r="E46" s="33"/>
      <c r="F46" s="31">
        <v>199900066.07140005</v>
      </c>
      <c r="G46" s="31">
        <v>62102923.156842113</v>
      </c>
      <c r="H46" s="31">
        <v>0</v>
      </c>
      <c r="I46" s="31">
        <v>0</v>
      </c>
      <c r="J46" s="32">
        <v>86289938</v>
      </c>
      <c r="K46" s="31">
        <v>0</v>
      </c>
      <c r="L46" s="25">
        <f>F46+H46+J46</f>
        <v>286190004.07140005</v>
      </c>
      <c r="M46" s="25">
        <f>G46+I46+K46</f>
        <v>62102923.156842113</v>
      </c>
      <c r="N46" s="19"/>
      <c r="O46" s="23">
        <f>L46+M46</f>
        <v>348292927.22824216</v>
      </c>
      <c r="P46" s="2"/>
    </row>
    <row r="47" spans="2:16">
      <c r="B47" s="35">
        <f>1+B46</f>
        <v>28</v>
      </c>
      <c r="C47" s="21" t="s">
        <v>12</v>
      </c>
      <c r="D47" s="34" t="s">
        <v>17</v>
      </c>
      <c r="E47" s="33"/>
      <c r="F47" s="31">
        <v>98871086.912754342</v>
      </c>
      <c r="G47" s="31">
        <v>0</v>
      </c>
      <c r="H47" s="31">
        <v>0</v>
      </c>
      <c r="I47" s="31">
        <v>0</v>
      </c>
      <c r="J47" s="32">
        <v>0</v>
      </c>
      <c r="K47" s="31">
        <v>0</v>
      </c>
      <c r="L47" s="25">
        <f>F47+H47+J47</f>
        <v>98871086.912754342</v>
      </c>
      <c r="M47" s="25">
        <f>G47+I47+K47</f>
        <v>0</v>
      </c>
      <c r="N47" s="19"/>
      <c r="O47" s="23">
        <f>L47+M47</f>
        <v>98871086.912754342</v>
      </c>
      <c r="P47" s="2"/>
    </row>
    <row r="48" spans="2:16">
      <c r="B48" s="35">
        <f>1+B47</f>
        <v>29</v>
      </c>
      <c r="C48" s="21" t="s">
        <v>12</v>
      </c>
      <c r="D48" s="34" t="s">
        <v>16</v>
      </c>
      <c r="E48" s="33"/>
      <c r="F48" s="31">
        <v>18202444.57</v>
      </c>
      <c r="G48" s="31">
        <v>0</v>
      </c>
      <c r="H48" s="31">
        <v>0</v>
      </c>
      <c r="I48" s="31">
        <v>0</v>
      </c>
      <c r="J48" s="32">
        <v>0</v>
      </c>
      <c r="K48" s="31">
        <v>0</v>
      </c>
      <c r="L48" s="25">
        <f>F48+H48+J48</f>
        <v>18202444.57</v>
      </c>
      <c r="M48" s="25">
        <f>G48+I48+K48</f>
        <v>0</v>
      </c>
      <c r="N48" s="38"/>
      <c r="O48" s="23">
        <f>L48+M48</f>
        <v>18202444.57</v>
      </c>
      <c r="P48" s="2"/>
    </row>
    <row r="49" spans="2:16">
      <c r="B49" s="35">
        <f>1+B48</f>
        <v>30</v>
      </c>
      <c r="C49" s="21" t="s">
        <v>12</v>
      </c>
      <c r="D49" s="34" t="s">
        <v>15</v>
      </c>
      <c r="E49" s="33"/>
      <c r="F49" s="31">
        <v>921888.74</v>
      </c>
      <c r="G49" s="31">
        <v>0</v>
      </c>
      <c r="H49" s="31">
        <v>0</v>
      </c>
      <c r="I49" s="31">
        <v>0</v>
      </c>
      <c r="J49" s="32">
        <v>5717644.54</v>
      </c>
      <c r="K49" s="31">
        <v>0</v>
      </c>
      <c r="L49" s="25">
        <f>F49+H49+J49</f>
        <v>6639533.2800000003</v>
      </c>
      <c r="M49" s="25">
        <f>G49+I49+K49</f>
        <v>0</v>
      </c>
      <c r="N49" s="19"/>
      <c r="O49" s="23">
        <f>L49+M49</f>
        <v>6639533.2800000003</v>
      </c>
      <c r="P49" s="2"/>
    </row>
    <row r="50" spans="2:16">
      <c r="B50" s="35">
        <f>1+B49</f>
        <v>31</v>
      </c>
      <c r="C50" s="21" t="s">
        <v>12</v>
      </c>
      <c r="D50" s="34" t="s">
        <v>14</v>
      </c>
      <c r="E50" s="33"/>
      <c r="F50" s="31">
        <v>0</v>
      </c>
      <c r="G50" s="31">
        <v>0</v>
      </c>
      <c r="H50" s="31">
        <v>0</v>
      </c>
      <c r="I50" s="31">
        <v>0</v>
      </c>
      <c r="J50" s="32">
        <v>3102802</v>
      </c>
      <c r="K50" s="31">
        <v>0</v>
      </c>
      <c r="L50" s="25">
        <f>F50+H50+J50</f>
        <v>3102802</v>
      </c>
      <c r="M50" s="25">
        <f>G50+I50+K50</f>
        <v>0</v>
      </c>
      <c r="N50" s="20"/>
      <c r="O50" s="23">
        <f>L50+M50</f>
        <v>3102802</v>
      </c>
      <c r="P50" s="2"/>
    </row>
    <row r="51" spans="2:16">
      <c r="B51" s="35">
        <f>1+B50</f>
        <v>32</v>
      </c>
      <c r="C51" s="21" t="s">
        <v>12</v>
      </c>
      <c r="D51" s="34" t="s">
        <v>13</v>
      </c>
      <c r="E51" s="33"/>
      <c r="F51" s="31">
        <v>0</v>
      </c>
      <c r="G51" s="31">
        <v>0</v>
      </c>
      <c r="H51" s="31">
        <v>0</v>
      </c>
      <c r="I51" s="31">
        <v>0</v>
      </c>
      <c r="J51" s="32">
        <v>375636</v>
      </c>
      <c r="K51" s="31">
        <v>0</v>
      </c>
      <c r="L51" s="25">
        <f>F51+H51+J51</f>
        <v>375636</v>
      </c>
      <c r="M51" s="25">
        <f>G51+I51+K51</f>
        <v>0</v>
      </c>
      <c r="N51" s="20"/>
      <c r="O51" s="23">
        <f>L51+M51</f>
        <v>375636</v>
      </c>
      <c r="P51" s="2"/>
    </row>
    <row r="52" spans="2:16">
      <c r="B52" s="35">
        <f>1+B51</f>
        <v>33</v>
      </c>
      <c r="C52" s="21" t="s">
        <v>12</v>
      </c>
      <c r="D52" s="34" t="s">
        <v>11</v>
      </c>
      <c r="E52" s="33"/>
      <c r="F52" s="31">
        <v>0</v>
      </c>
      <c r="G52" s="31">
        <v>0</v>
      </c>
      <c r="H52" s="31">
        <v>0</v>
      </c>
      <c r="I52" s="31">
        <v>0</v>
      </c>
      <c r="J52" s="32">
        <v>0</v>
      </c>
      <c r="K52" s="31">
        <v>0</v>
      </c>
      <c r="L52" s="31">
        <v>0</v>
      </c>
      <c r="M52" s="31">
        <v>0</v>
      </c>
      <c r="N52" s="37"/>
      <c r="O52" s="36">
        <v>0</v>
      </c>
      <c r="P52" s="2"/>
    </row>
    <row r="53" spans="2:16">
      <c r="B53" s="35"/>
      <c r="C53" s="21"/>
      <c r="D53" s="34"/>
      <c r="E53" s="33"/>
      <c r="F53" s="31"/>
      <c r="G53" s="31"/>
      <c r="H53" s="31"/>
      <c r="I53" s="31"/>
      <c r="J53" s="32"/>
      <c r="K53" s="31"/>
      <c r="L53" s="25"/>
      <c r="M53" s="25"/>
      <c r="N53" s="20"/>
      <c r="O53" s="23"/>
      <c r="P53" s="2"/>
    </row>
    <row r="54" spans="2:16" ht="12.75" customHeight="1">
      <c r="B54" s="22"/>
      <c r="C54" s="21"/>
      <c r="D54" s="26"/>
      <c r="E54" s="20"/>
      <c r="F54" s="18" t="s">
        <v>10</v>
      </c>
      <c r="G54" s="17" t="s">
        <v>10</v>
      </c>
      <c r="H54" s="17" t="s">
        <v>10</v>
      </c>
      <c r="I54" s="17" t="s">
        <v>10</v>
      </c>
      <c r="J54" s="17" t="s">
        <v>10</v>
      </c>
      <c r="K54" s="17" t="s">
        <v>10</v>
      </c>
      <c r="L54" s="17" t="s">
        <v>10</v>
      </c>
      <c r="M54" s="17" t="s">
        <v>9</v>
      </c>
      <c r="N54" s="19"/>
      <c r="O54" s="30" t="s">
        <v>9</v>
      </c>
      <c r="P54" s="2"/>
    </row>
    <row r="55" spans="2:16" s="2" customFormat="1" ht="18.75" customHeight="1">
      <c r="B55" s="29" t="s">
        <v>8</v>
      </c>
      <c r="C55" s="28"/>
      <c r="D55" s="27"/>
      <c r="E55" s="24" t="s">
        <v>7</v>
      </c>
      <c r="F55" s="26">
        <f>SUM(F20:F54)</f>
        <v>27845037925.877151</v>
      </c>
      <c r="G55" s="25">
        <f>SUM(G20:G54)</f>
        <v>25385113659.395687</v>
      </c>
      <c r="H55" s="25">
        <f>SUM(H20:H54)</f>
        <v>12909022986.222061</v>
      </c>
      <c r="I55" s="25">
        <f>SUM(I20:I54)</f>
        <v>70715362931.844238</v>
      </c>
      <c r="J55" s="25">
        <f>SUM(J20:J54)</f>
        <v>64439857928.087685</v>
      </c>
      <c r="K55" s="25">
        <f>SUM(K20:K54)</f>
        <v>108696803437.20876</v>
      </c>
      <c r="L55" s="25">
        <f>SUM(L20:L54)</f>
        <v>105193918840.18687</v>
      </c>
      <c r="M55" s="25">
        <f>SUM(M20:M54)</f>
        <v>204797280028.44867</v>
      </c>
      <c r="N55" s="24" t="s">
        <v>7</v>
      </c>
      <c r="O55" s="23">
        <f>SUM(O20:O54)</f>
        <v>309991198868.63568</v>
      </c>
    </row>
    <row r="56" spans="2:16" ht="12.75" customHeight="1">
      <c r="B56" s="22"/>
      <c r="C56" s="21"/>
      <c r="D56" s="20"/>
      <c r="E56" s="19"/>
      <c r="F56" s="18" t="s">
        <v>6</v>
      </c>
      <c r="G56" s="17" t="s">
        <v>5</v>
      </c>
      <c r="H56" s="17" t="s">
        <v>6</v>
      </c>
      <c r="I56" s="17" t="s">
        <v>5</v>
      </c>
      <c r="J56" s="17" t="s">
        <v>5</v>
      </c>
      <c r="K56" s="17" t="s">
        <v>5</v>
      </c>
      <c r="L56" s="17" t="s">
        <v>5</v>
      </c>
      <c r="M56" s="17" t="s">
        <v>4</v>
      </c>
      <c r="N56" s="16" t="s">
        <v>3</v>
      </c>
      <c r="O56" s="15"/>
      <c r="P56" s="2"/>
    </row>
    <row r="57" spans="2:16" ht="12.75" customHeight="1" thickBot="1">
      <c r="B57" s="14"/>
      <c r="C57" s="13"/>
      <c r="D57" s="12"/>
      <c r="E57" s="11"/>
      <c r="F57" s="10"/>
      <c r="G57" s="9"/>
      <c r="H57" s="9"/>
      <c r="I57" s="9"/>
      <c r="J57" s="9"/>
      <c r="K57" s="9"/>
      <c r="L57" s="9"/>
      <c r="M57" s="9"/>
      <c r="N57" s="8"/>
      <c r="O57" s="7"/>
      <c r="P57" s="2"/>
    </row>
    <row r="58" spans="2:16">
      <c r="C58" s="6"/>
      <c r="D58" s="6"/>
      <c r="E58" s="6"/>
      <c r="F58" s="6"/>
    </row>
    <row r="59" spans="2:16">
      <c r="C59" s="1" t="s">
        <v>2</v>
      </c>
      <c r="D59" s="5" t="s">
        <v>1</v>
      </c>
    </row>
    <row r="60" spans="2:16">
      <c r="D60" s="4" t="s">
        <v>0</v>
      </c>
      <c r="E60" s="4"/>
      <c r="I60" s="3"/>
    </row>
  </sheetData>
  <mergeCells count="13">
    <mergeCell ref="B12:O12"/>
    <mergeCell ref="B13:O13"/>
    <mergeCell ref="B14:O14"/>
    <mergeCell ref="E16:G16"/>
    <mergeCell ref="H16:I16"/>
    <mergeCell ref="J16:K16"/>
    <mergeCell ref="L16:M16"/>
    <mergeCell ref="D60:E60"/>
    <mergeCell ref="E18:F18"/>
    <mergeCell ref="B55:D55"/>
    <mergeCell ref="N56:O56"/>
    <mergeCell ref="B16:D18"/>
    <mergeCell ref="N16:O18"/>
  </mergeCells>
  <pageMargins left="0.23622047244094491" right="0" top="0.23622047244094491" bottom="0.23622047244094491" header="0.51181102362204722" footer="0.51181102362204722"/>
  <pageSetup paperSize="9"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Premium Income_ FY_SP_RN</vt:lpstr>
      <vt:lpstr>'Premium Income_ FY_SP_RN'!Print_Area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Joseph T. Ng</dc:creator>
  <cp:lastModifiedBy>Patrick Joseph T. Ng</cp:lastModifiedBy>
  <dcterms:created xsi:type="dcterms:W3CDTF">2024-03-19T11:16:26Z</dcterms:created>
  <dcterms:modified xsi:type="dcterms:W3CDTF">2024-03-19T11:17:32Z</dcterms:modified>
</cp:coreProperties>
</file>